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Q2 -2022\показатели за сайта\показатели Q2\"/>
    </mc:Choice>
  </mc:AlternateContent>
  <bookViews>
    <workbookView xWindow="-120" yWindow="-120" windowWidth="29040" windowHeight="15840"/>
  </bookViews>
  <sheets>
    <sheet name="Държавни" sheetId="1" r:id="rId1"/>
    <sheet name="Общински" sheetId="2" r:id="rId2"/>
    <sheet name="НЗОК Q2" sheetId="3" r:id="rId3"/>
  </sheets>
  <externalReferences>
    <externalReference r:id="rId4"/>
  </externalReferences>
  <definedNames>
    <definedName name="_xlnm._FilterDatabase" localSheetId="2" hidden="1">'НЗОК Q2'!$A$6:$X$382</definedName>
    <definedName name="curr" localSheetId="2">[1]Помощен!$K$2</definedName>
    <definedName name="curr">"2022 Q2"</definedName>
    <definedName name="lastq" localSheetId="2">[1]Помощен!$K$3</definedName>
    <definedName name="lastq">"2022 Q1"</definedName>
    <definedName name="lasty" localSheetId="2">[1]Помощен!$K$4</definedName>
    <definedName name="lasty">"2021 Q2"</definedName>
    <definedName name="_xlnm.Print_Area" localSheetId="2">'НЗОК Q2'!$A$1:$U$382</definedName>
    <definedName name="_xlnm.Print_Titles" localSheetId="0">Държавни!$1:$2</definedName>
    <definedName name="_xlnm.Print_Titles" localSheetId="2">'НЗОК Q2'!$2:$6</definedName>
    <definedName name="q">[1]Помощен!$E$1:$G$4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82" i="3" l="1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3" i="3"/>
  <c r="Q342" i="3"/>
  <c r="Q341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1" i="3"/>
  <c r="Q310" i="3"/>
  <c r="Q309" i="3"/>
  <c r="Q308" i="3"/>
  <c r="Q307" i="3"/>
  <c r="Q306" i="3"/>
  <c r="Q305" i="3"/>
  <c r="Q304" i="3"/>
  <c r="Q303" i="3"/>
  <c r="Q302" i="3"/>
  <c r="Q301" i="3"/>
  <c r="Q299" i="3"/>
  <c r="Q298" i="3"/>
  <c r="Q297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5" i="3"/>
  <c r="Q274" i="3"/>
  <c r="Q273" i="3"/>
  <c r="Q272" i="3"/>
  <c r="Q271" i="3"/>
  <c r="Q270" i="3"/>
  <c r="Q269" i="3"/>
  <c r="Q268" i="3"/>
  <c r="Q267" i="3"/>
  <c r="Q266" i="3"/>
  <c r="Q265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3" i="3"/>
  <c r="Q242" i="3"/>
  <c r="Q241" i="3"/>
  <c r="Q240" i="3"/>
  <c r="Q239" i="3"/>
  <c r="Q238" i="3"/>
  <c r="Q237" i="3"/>
  <c r="Q236" i="3"/>
  <c r="Q235" i="3"/>
  <c r="Q234" i="3"/>
  <c r="Q233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3" i="3"/>
  <c r="Q212" i="3"/>
  <c r="Q211" i="3"/>
  <c r="Q210" i="3"/>
  <c r="Q209" i="3"/>
  <c r="Q207" i="3"/>
  <c r="Q206" i="3"/>
  <c r="Q205" i="3"/>
  <c r="Q204" i="3"/>
  <c r="Q203" i="3"/>
  <c r="Q202" i="3"/>
  <c r="Q201" i="3"/>
  <c r="Q200" i="3"/>
  <c r="Q199" i="3"/>
  <c r="Q197" i="3"/>
  <c r="Q196" i="3"/>
  <c r="Q195" i="3"/>
  <c r="Q194" i="3"/>
  <c r="Q193" i="3"/>
  <c r="Q191" i="3"/>
  <c r="Q190" i="3"/>
  <c r="Q189" i="3"/>
  <c r="Q188" i="3"/>
  <c r="Q187" i="3"/>
  <c r="Q186" i="3"/>
  <c r="Q185" i="3"/>
  <c r="Q184" i="3"/>
  <c r="Q183" i="3"/>
  <c r="Q181" i="3"/>
  <c r="Q180" i="3"/>
  <c r="Q179" i="3"/>
  <c r="Q178" i="3"/>
  <c r="Q177" i="3"/>
  <c r="Q175" i="3"/>
  <c r="Q174" i="3"/>
  <c r="Q173" i="3"/>
  <c r="Q172" i="3"/>
  <c r="Q171" i="3"/>
  <c r="Q170" i="3"/>
  <c r="Q169" i="3"/>
  <c r="Q168" i="3"/>
  <c r="Q167" i="3"/>
  <c r="Q165" i="3"/>
  <c r="Q164" i="3"/>
  <c r="Q163" i="3"/>
  <c r="Q162" i="3"/>
  <c r="Q161" i="3"/>
  <c r="Q159" i="3"/>
  <c r="Q158" i="3"/>
  <c r="Q157" i="3"/>
  <c r="Q156" i="3"/>
  <c r="Q155" i="3"/>
  <c r="Q154" i="3"/>
  <c r="Q153" i="3"/>
  <c r="Q152" i="3"/>
  <c r="Q151" i="3"/>
  <c r="Q149" i="3"/>
  <c r="Q148" i="3"/>
  <c r="Q147" i="3"/>
  <c r="Q146" i="3"/>
  <c r="Q145" i="3"/>
  <c r="Q143" i="3"/>
  <c r="Q142" i="3"/>
  <c r="Q141" i="3"/>
  <c r="Q140" i="3"/>
  <c r="Q139" i="3"/>
  <c r="Q138" i="3"/>
  <c r="Q137" i="3"/>
  <c r="Q136" i="3"/>
  <c r="Q135" i="3"/>
  <c r="Q133" i="3"/>
  <c r="Q132" i="3"/>
  <c r="Q131" i="3"/>
  <c r="Q130" i="3"/>
  <c r="Q129" i="3"/>
  <c r="Q127" i="3"/>
  <c r="Q126" i="3"/>
  <c r="Q125" i="3"/>
  <c r="Q124" i="3"/>
  <c r="Q123" i="3"/>
  <c r="Q122" i="3"/>
  <c r="Q121" i="3"/>
  <c r="Q120" i="3"/>
  <c r="Q119" i="3"/>
  <c r="Q117" i="3"/>
  <c r="Q116" i="3"/>
  <c r="Q115" i="3"/>
  <c r="Q114" i="3"/>
  <c r="Q113" i="3"/>
  <c r="Q111" i="3"/>
  <c r="Q110" i="3"/>
  <c r="Q109" i="3"/>
  <c r="Q108" i="3"/>
  <c r="Q107" i="3"/>
  <c r="Q106" i="3"/>
  <c r="Q105" i="3"/>
  <c r="Q104" i="3"/>
  <c r="Q103" i="3"/>
  <c r="Q101" i="3"/>
  <c r="Q100" i="3"/>
  <c r="Q99" i="3"/>
  <c r="Q98" i="3"/>
  <c r="Q97" i="3"/>
  <c r="Q95" i="3"/>
  <c r="Q94" i="3"/>
  <c r="Q93" i="3"/>
  <c r="Q92" i="3"/>
  <c r="Q91" i="3"/>
  <c r="Q90" i="3"/>
  <c r="Q89" i="3"/>
  <c r="Q88" i="3"/>
  <c r="Q87" i="3"/>
  <c r="Q85" i="3"/>
  <c r="Q84" i="3"/>
  <c r="Q83" i="3"/>
  <c r="Q82" i="3"/>
  <c r="Q81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5" i="3"/>
  <c r="Q64" i="3"/>
  <c r="Q63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300" i="3" l="1"/>
  <c r="Q312" i="3"/>
  <c r="Q344" i="3"/>
  <c r="Q66" i="3"/>
  <c r="Q80" i="3"/>
  <c r="Q96" i="3"/>
  <c r="Q112" i="3"/>
  <c r="Q128" i="3"/>
  <c r="Q144" i="3"/>
  <c r="Q160" i="3"/>
  <c r="Q176" i="3"/>
  <c r="Q192" i="3"/>
  <c r="Q208" i="3"/>
  <c r="Q244" i="3"/>
  <c r="Q276" i="3"/>
  <c r="Q62" i="3"/>
  <c r="Q86" i="3"/>
  <c r="Q102" i="3"/>
  <c r="Q118" i="3"/>
  <c r="Q134" i="3"/>
  <c r="Q150" i="3"/>
  <c r="Q166" i="3"/>
  <c r="Q182" i="3"/>
  <c r="Q198" i="3"/>
  <c r="Q214" i="3"/>
  <c r="Q232" i="3"/>
  <c r="Q264" i="3"/>
  <c r="Q296" i="3"/>
  <c r="Q340" i="3"/>
  <c r="AC382" i="3" l="1"/>
  <c r="AB382" i="3"/>
  <c r="Z382" i="3"/>
  <c r="Y382" i="3"/>
  <c r="X382" i="3"/>
  <c r="V382" i="3"/>
  <c r="AA382" i="3"/>
  <c r="AC381" i="3"/>
  <c r="AB381" i="3"/>
  <c r="AA381" i="3"/>
  <c r="Z381" i="3"/>
  <c r="Y381" i="3"/>
  <c r="X381" i="3"/>
  <c r="W381" i="3"/>
  <c r="V381" i="3"/>
  <c r="AC380" i="3"/>
  <c r="AB380" i="3"/>
  <c r="Z380" i="3"/>
  <c r="Y380" i="3"/>
  <c r="X380" i="3"/>
  <c r="W380" i="3"/>
  <c r="V380" i="3"/>
  <c r="AA380" i="3"/>
  <c r="AC379" i="3"/>
  <c r="AB379" i="3"/>
  <c r="AA379" i="3"/>
  <c r="Z379" i="3"/>
  <c r="Y379" i="3"/>
  <c r="X379" i="3"/>
  <c r="V379" i="3"/>
  <c r="W379" i="3"/>
  <c r="AC378" i="3"/>
  <c r="AB378" i="3"/>
  <c r="Z378" i="3"/>
  <c r="Y378" i="3"/>
  <c r="X378" i="3"/>
  <c r="W378" i="3"/>
  <c r="V378" i="3"/>
  <c r="AA378" i="3"/>
  <c r="AC377" i="3"/>
  <c r="AB377" i="3"/>
  <c r="Z377" i="3"/>
  <c r="Y377" i="3"/>
  <c r="X377" i="3"/>
  <c r="V377" i="3"/>
  <c r="W377" i="3"/>
  <c r="AC376" i="3"/>
  <c r="AB376" i="3"/>
  <c r="AA376" i="3"/>
  <c r="Z376" i="3"/>
  <c r="Y376" i="3"/>
  <c r="X376" i="3"/>
  <c r="W376" i="3"/>
  <c r="V376" i="3"/>
  <c r="AC375" i="3"/>
  <c r="AB375" i="3"/>
  <c r="Z375" i="3"/>
  <c r="Y375" i="3"/>
  <c r="X375" i="3"/>
  <c r="W375" i="3"/>
  <c r="V375" i="3"/>
  <c r="AA375" i="3"/>
  <c r="AC374" i="3"/>
  <c r="AB374" i="3"/>
  <c r="Z374" i="3"/>
  <c r="Y374" i="3"/>
  <c r="X374" i="3"/>
  <c r="V374" i="3"/>
  <c r="AA374" i="3"/>
  <c r="AC373" i="3"/>
  <c r="AB373" i="3"/>
  <c r="AA373" i="3"/>
  <c r="Z373" i="3"/>
  <c r="Y373" i="3"/>
  <c r="X373" i="3"/>
  <c r="W373" i="3"/>
  <c r="V373" i="3"/>
  <c r="AC372" i="3"/>
  <c r="AB372" i="3"/>
  <c r="Z372" i="3"/>
  <c r="Y372" i="3"/>
  <c r="X372" i="3"/>
  <c r="W372" i="3"/>
  <c r="V372" i="3"/>
  <c r="AA372" i="3"/>
  <c r="AC371" i="3"/>
  <c r="AB371" i="3"/>
  <c r="AA371" i="3"/>
  <c r="Z371" i="3"/>
  <c r="Y371" i="3"/>
  <c r="X371" i="3"/>
  <c r="V371" i="3"/>
  <c r="W371" i="3"/>
  <c r="AC370" i="3"/>
  <c r="AB370" i="3"/>
  <c r="Z370" i="3"/>
  <c r="Y370" i="3"/>
  <c r="X370" i="3"/>
  <c r="W370" i="3"/>
  <c r="V370" i="3"/>
  <c r="AA370" i="3"/>
  <c r="AC369" i="3"/>
  <c r="AB369" i="3"/>
  <c r="Z369" i="3"/>
  <c r="Y369" i="3"/>
  <c r="X369" i="3"/>
  <c r="V369" i="3"/>
  <c r="W369" i="3"/>
  <c r="AC368" i="3"/>
  <c r="AB368" i="3"/>
  <c r="AA368" i="3"/>
  <c r="Z368" i="3"/>
  <c r="Y368" i="3"/>
  <c r="X368" i="3"/>
  <c r="W368" i="3"/>
  <c r="V368" i="3"/>
  <c r="AC367" i="3"/>
  <c r="AB367" i="3"/>
  <c r="Z367" i="3"/>
  <c r="Y367" i="3"/>
  <c r="X367" i="3"/>
  <c r="W367" i="3"/>
  <c r="V367" i="3"/>
  <c r="AA367" i="3"/>
  <c r="AC366" i="3"/>
  <c r="AB366" i="3"/>
  <c r="Z366" i="3"/>
  <c r="Y366" i="3"/>
  <c r="X366" i="3"/>
  <c r="V366" i="3"/>
  <c r="AA366" i="3"/>
  <c r="AC365" i="3"/>
  <c r="AB365" i="3"/>
  <c r="AA365" i="3"/>
  <c r="Z365" i="3"/>
  <c r="Y365" i="3"/>
  <c r="X365" i="3"/>
  <c r="W365" i="3"/>
  <c r="V365" i="3"/>
  <c r="AC364" i="3"/>
  <c r="AB364" i="3"/>
  <c r="Z364" i="3"/>
  <c r="Y364" i="3"/>
  <c r="X364" i="3"/>
  <c r="W364" i="3"/>
  <c r="V364" i="3"/>
  <c r="AA364" i="3"/>
  <c r="AC363" i="3"/>
  <c r="AB363" i="3"/>
  <c r="AA363" i="3"/>
  <c r="Z363" i="3"/>
  <c r="Y363" i="3"/>
  <c r="X363" i="3"/>
  <c r="V363" i="3"/>
  <c r="W363" i="3"/>
  <c r="AC362" i="3"/>
  <c r="AB362" i="3"/>
  <c r="Z362" i="3"/>
  <c r="Y362" i="3"/>
  <c r="X362" i="3"/>
  <c r="W362" i="3"/>
  <c r="V362" i="3"/>
  <c r="AA362" i="3"/>
  <c r="AC361" i="3"/>
  <c r="AB361" i="3"/>
  <c r="Z361" i="3"/>
  <c r="Y361" i="3"/>
  <c r="X361" i="3"/>
  <c r="V361" i="3"/>
  <c r="W361" i="3"/>
  <c r="AC360" i="3"/>
  <c r="AB360" i="3"/>
  <c r="AA360" i="3"/>
  <c r="Z360" i="3"/>
  <c r="Y360" i="3"/>
  <c r="X360" i="3"/>
  <c r="V360" i="3"/>
  <c r="W360" i="3"/>
  <c r="AC359" i="3"/>
  <c r="AB359" i="3"/>
  <c r="Z359" i="3"/>
  <c r="Y359" i="3"/>
  <c r="X359" i="3"/>
  <c r="W359" i="3"/>
  <c r="V359" i="3"/>
  <c r="AA359" i="3"/>
  <c r="AC358" i="3"/>
  <c r="AB358" i="3"/>
  <c r="Z358" i="3"/>
  <c r="Y358" i="3"/>
  <c r="X358" i="3"/>
  <c r="V358" i="3"/>
  <c r="AA358" i="3"/>
  <c r="AC357" i="3"/>
  <c r="AB357" i="3"/>
  <c r="AA357" i="3"/>
  <c r="Z357" i="3"/>
  <c r="Y357" i="3"/>
  <c r="X357" i="3"/>
  <c r="W357" i="3"/>
  <c r="V357" i="3"/>
  <c r="AC356" i="3"/>
  <c r="AB356" i="3"/>
  <c r="Z356" i="3"/>
  <c r="Y356" i="3"/>
  <c r="X356" i="3"/>
  <c r="W356" i="3"/>
  <c r="V356" i="3"/>
  <c r="AA356" i="3"/>
  <c r="AC355" i="3"/>
  <c r="AB355" i="3"/>
  <c r="AA355" i="3"/>
  <c r="Z355" i="3"/>
  <c r="Y355" i="3"/>
  <c r="X355" i="3"/>
  <c r="V355" i="3"/>
  <c r="W355" i="3"/>
  <c r="AC354" i="3"/>
  <c r="AB354" i="3"/>
  <c r="Z354" i="3"/>
  <c r="Y354" i="3"/>
  <c r="X354" i="3"/>
  <c r="W354" i="3"/>
  <c r="V354" i="3"/>
  <c r="AA354" i="3"/>
  <c r="AC353" i="3"/>
  <c r="AB353" i="3"/>
  <c r="Z353" i="3"/>
  <c r="Y353" i="3"/>
  <c r="X353" i="3"/>
  <c r="V353" i="3"/>
  <c r="W353" i="3"/>
  <c r="AC352" i="3"/>
  <c r="AB352" i="3"/>
  <c r="AA352" i="3"/>
  <c r="Z352" i="3"/>
  <c r="Y352" i="3"/>
  <c r="X352" i="3"/>
  <c r="V352" i="3"/>
  <c r="W352" i="3"/>
  <c r="AC351" i="3"/>
  <c r="AB351" i="3"/>
  <c r="Z351" i="3"/>
  <c r="Y351" i="3"/>
  <c r="X351" i="3"/>
  <c r="W351" i="3"/>
  <c r="V351" i="3"/>
  <c r="AA351" i="3"/>
  <c r="AC350" i="3"/>
  <c r="AB350" i="3"/>
  <c r="Z350" i="3"/>
  <c r="Y350" i="3"/>
  <c r="X350" i="3"/>
  <c r="V350" i="3"/>
  <c r="AA350" i="3"/>
  <c r="AC349" i="3"/>
  <c r="AB349" i="3"/>
  <c r="AA349" i="3"/>
  <c r="Z349" i="3"/>
  <c r="Y349" i="3"/>
  <c r="X349" i="3"/>
  <c r="W349" i="3"/>
  <c r="V349" i="3"/>
  <c r="AC348" i="3"/>
  <c r="AB348" i="3"/>
  <c r="Z348" i="3"/>
  <c r="Y348" i="3"/>
  <c r="X348" i="3"/>
  <c r="W348" i="3"/>
  <c r="V348" i="3"/>
  <c r="AA348" i="3"/>
  <c r="AC347" i="3"/>
  <c r="AB347" i="3"/>
  <c r="AA347" i="3"/>
  <c r="Z347" i="3"/>
  <c r="Y347" i="3"/>
  <c r="X347" i="3"/>
  <c r="V347" i="3"/>
  <c r="W347" i="3"/>
  <c r="AC346" i="3"/>
  <c r="AB346" i="3"/>
  <c r="AA346" i="3"/>
  <c r="Z346" i="3"/>
  <c r="Y346" i="3"/>
  <c r="X346" i="3"/>
  <c r="W346" i="3"/>
  <c r="V346" i="3"/>
  <c r="AC345" i="3"/>
  <c r="AB345" i="3"/>
  <c r="Z345" i="3"/>
  <c r="Y345" i="3"/>
  <c r="X345" i="3"/>
  <c r="V345" i="3"/>
  <c r="W345" i="3"/>
  <c r="AC344" i="3"/>
  <c r="AB344" i="3"/>
  <c r="AA344" i="3"/>
  <c r="Z344" i="3"/>
  <c r="Y344" i="3"/>
  <c r="X344" i="3"/>
  <c r="V344" i="3"/>
  <c r="W344" i="3"/>
  <c r="AC343" i="3"/>
  <c r="AB343" i="3"/>
  <c r="Z343" i="3"/>
  <c r="Y343" i="3"/>
  <c r="X343" i="3"/>
  <c r="W343" i="3"/>
  <c r="V343" i="3"/>
  <c r="AA343" i="3"/>
  <c r="AC342" i="3"/>
  <c r="AB342" i="3"/>
  <c r="Z342" i="3"/>
  <c r="Y342" i="3"/>
  <c r="X342" i="3"/>
  <c r="V342" i="3"/>
  <c r="AA342" i="3"/>
  <c r="AC341" i="3"/>
  <c r="AB341" i="3"/>
  <c r="AA341" i="3"/>
  <c r="Z341" i="3"/>
  <c r="Y341" i="3"/>
  <c r="X341" i="3"/>
  <c r="W341" i="3"/>
  <c r="V341" i="3"/>
  <c r="AC340" i="3"/>
  <c r="AB340" i="3"/>
  <c r="Z340" i="3"/>
  <c r="Y340" i="3"/>
  <c r="X340" i="3"/>
  <c r="W340" i="3"/>
  <c r="V340" i="3"/>
  <c r="AA340" i="3"/>
  <c r="AC339" i="3"/>
  <c r="AB339" i="3"/>
  <c r="AA339" i="3"/>
  <c r="Z339" i="3"/>
  <c r="Y339" i="3"/>
  <c r="X339" i="3"/>
  <c r="V339" i="3"/>
  <c r="W339" i="3"/>
  <c r="AC338" i="3"/>
  <c r="AB338" i="3"/>
  <c r="Z338" i="3"/>
  <c r="Y338" i="3"/>
  <c r="X338" i="3"/>
  <c r="V338" i="3"/>
  <c r="W338" i="3"/>
  <c r="AC337" i="3"/>
  <c r="AB337" i="3"/>
  <c r="Z337" i="3"/>
  <c r="Y337" i="3"/>
  <c r="X337" i="3"/>
  <c r="V337" i="3"/>
  <c r="W337" i="3"/>
  <c r="AC336" i="3"/>
  <c r="AB336" i="3"/>
  <c r="AA336" i="3"/>
  <c r="Z336" i="3"/>
  <c r="Y336" i="3"/>
  <c r="X336" i="3"/>
  <c r="V336" i="3"/>
  <c r="W336" i="3"/>
  <c r="AC335" i="3"/>
  <c r="AB335" i="3"/>
  <c r="Z335" i="3"/>
  <c r="Y335" i="3"/>
  <c r="X335" i="3"/>
  <c r="W335" i="3"/>
  <c r="V335" i="3"/>
  <c r="AA335" i="3"/>
  <c r="AC334" i="3"/>
  <c r="AB334" i="3"/>
  <c r="Z334" i="3"/>
  <c r="Y334" i="3"/>
  <c r="X334" i="3"/>
  <c r="V334" i="3"/>
  <c r="AA334" i="3"/>
  <c r="AC333" i="3"/>
  <c r="AB333" i="3"/>
  <c r="AA333" i="3"/>
  <c r="Z333" i="3"/>
  <c r="Y333" i="3"/>
  <c r="X333" i="3"/>
  <c r="W333" i="3"/>
  <c r="V333" i="3"/>
  <c r="AC332" i="3"/>
  <c r="AB332" i="3"/>
  <c r="Z332" i="3"/>
  <c r="Y332" i="3"/>
  <c r="X332" i="3"/>
  <c r="W332" i="3"/>
  <c r="V332" i="3"/>
  <c r="AA332" i="3"/>
  <c r="AC331" i="3"/>
  <c r="AB331" i="3"/>
  <c r="AA331" i="3"/>
  <c r="Z331" i="3"/>
  <c r="Y331" i="3"/>
  <c r="X331" i="3"/>
  <c r="V331" i="3"/>
  <c r="W331" i="3"/>
  <c r="AC330" i="3"/>
  <c r="AB330" i="3"/>
  <c r="Z330" i="3"/>
  <c r="Y330" i="3"/>
  <c r="X330" i="3"/>
  <c r="V330" i="3"/>
  <c r="W330" i="3"/>
  <c r="AC329" i="3"/>
  <c r="AB329" i="3"/>
  <c r="Z329" i="3"/>
  <c r="Y329" i="3"/>
  <c r="X329" i="3"/>
  <c r="V329" i="3"/>
  <c r="W329" i="3"/>
  <c r="AC328" i="3"/>
  <c r="AB328" i="3"/>
  <c r="AA328" i="3"/>
  <c r="Z328" i="3"/>
  <c r="Y328" i="3"/>
  <c r="X328" i="3"/>
  <c r="V328" i="3"/>
  <c r="W328" i="3"/>
  <c r="AC327" i="3"/>
  <c r="AB327" i="3"/>
  <c r="Z327" i="3"/>
  <c r="Y327" i="3"/>
  <c r="X327" i="3"/>
  <c r="W327" i="3"/>
  <c r="V327" i="3"/>
  <c r="AA327" i="3"/>
  <c r="AC326" i="3"/>
  <c r="AB326" i="3"/>
  <c r="Z326" i="3"/>
  <c r="Y326" i="3"/>
  <c r="X326" i="3"/>
  <c r="V326" i="3"/>
  <c r="AA326" i="3"/>
  <c r="AC325" i="3"/>
  <c r="AB325" i="3"/>
  <c r="AA325" i="3"/>
  <c r="Z325" i="3"/>
  <c r="Y325" i="3"/>
  <c r="X325" i="3"/>
  <c r="W325" i="3"/>
  <c r="V325" i="3"/>
  <c r="AC324" i="3"/>
  <c r="AB324" i="3"/>
  <c r="Z324" i="3"/>
  <c r="Y324" i="3"/>
  <c r="X324" i="3"/>
  <c r="W324" i="3"/>
  <c r="V324" i="3"/>
  <c r="AA324" i="3"/>
  <c r="AC323" i="3"/>
  <c r="AB323" i="3"/>
  <c r="AA323" i="3"/>
  <c r="Z323" i="3"/>
  <c r="Y323" i="3"/>
  <c r="X323" i="3"/>
  <c r="V323" i="3"/>
  <c r="W323" i="3"/>
  <c r="AC322" i="3"/>
  <c r="AB322" i="3"/>
  <c r="Z322" i="3"/>
  <c r="Y322" i="3"/>
  <c r="X322" i="3"/>
  <c r="V322" i="3"/>
  <c r="W322" i="3"/>
  <c r="AC321" i="3"/>
  <c r="AB321" i="3"/>
  <c r="Z321" i="3"/>
  <c r="Y321" i="3"/>
  <c r="X321" i="3"/>
  <c r="V321" i="3"/>
  <c r="W321" i="3"/>
  <c r="AC320" i="3"/>
  <c r="AB320" i="3"/>
  <c r="AA320" i="3"/>
  <c r="Z320" i="3"/>
  <c r="Y320" i="3"/>
  <c r="X320" i="3"/>
  <c r="V320" i="3"/>
  <c r="W320" i="3"/>
  <c r="AC319" i="3"/>
  <c r="AB319" i="3"/>
  <c r="Z319" i="3"/>
  <c r="Y319" i="3"/>
  <c r="X319" i="3"/>
  <c r="W319" i="3"/>
  <c r="V319" i="3"/>
  <c r="AA319" i="3"/>
  <c r="AC318" i="3"/>
  <c r="AB318" i="3"/>
  <c r="Z318" i="3"/>
  <c r="Y318" i="3"/>
  <c r="X318" i="3"/>
  <c r="V318" i="3"/>
  <c r="AA318" i="3"/>
  <c r="AC317" i="3"/>
  <c r="AB317" i="3"/>
  <c r="AA317" i="3"/>
  <c r="Z317" i="3"/>
  <c r="Y317" i="3"/>
  <c r="X317" i="3"/>
  <c r="W317" i="3"/>
  <c r="V317" i="3"/>
  <c r="AC316" i="3"/>
  <c r="AB316" i="3"/>
  <c r="Z316" i="3"/>
  <c r="Y316" i="3"/>
  <c r="X316" i="3"/>
  <c r="W316" i="3"/>
  <c r="V316" i="3"/>
  <c r="AA316" i="3"/>
  <c r="AC315" i="3"/>
  <c r="AB315" i="3"/>
  <c r="AA315" i="3"/>
  <c r="Z315" i="3"/>
  <c r="Y315" i="3"/>
  <c r="X315" i="3"/>
  <c r="V315" i="3"/>
  <c r="W315" i="3"/>
  <c r="AC314" i="3"/>
  <c r="AB314" i="3"/>
  <c r="Z314" i="3"/>
  <c r="Y314" i="3"/>
  <c r="X314" i="3"/>
  <c r="V314" i="3"/>
  <c r="W314" i="3"/>
  <c r="AC313" i="3"/>
  <c r="AB313" i="3"/>
  <c r="Z313" i="3"/>
  <c r="Y313" i="3"/>
  <c r="X313" i="3"/>
  <c r="V313" i="3"/>
  <c r="W313" i="3"/>
  <c r="AC312" i="3"/>
  <c r="AB312" i="3"/>
  <c r="AA312" i="3"/>
  <c r="Z312" i="3"/>
  <c r="Y312" i="3"/>
  <c r="X312" i="3"/>
  <c r="V312" i="3"/>
  <c r="W312" i="3"/>
  <c r="AC311" i="3"/>
  <c r="AB311" i="3"/>
  <c r="Z311" i="3"/>
  <c r="Y311" i="3"/>
  <c r="X311" i="3"/>
  <c r="W311" i="3"/>
  <c r="V311" i="3"/>
  <c r="AA311" i="3"/>
  <c r="AC310" i="3"/>
  <c r="AB310" i="3"/>
  <c r="Z310" i="3"/>
  <c r="Y310" i="3"/>
  <c r="X310" i="3"/>
  <c r="V310" i="3"/>
  <c r="AA310" i="3"/>
  <c r="AC309" i="3"/>
  <c r="AB309" i="3"/>
  <c r="AA309" i="3"/>
  <c r="Z309" i="3"/>
  <c r="Y309" i="3"/>
  <c r="X309" i="3"/>
  <c r="W309" i="3"/>
  <c r="V309" i="3"/>
  <c r="AC308" i="3"/>
  <c r="AB308" i="3"/>
  <c r="Z308" i="3"/>
  <c r="Y308" i="3"/>
  <c r="X308" i="3"/>
  <c r="W308" i="3"/>
  <c r="V308" i="3"/>
  <c r="AA308" i="3"/>
  <c r="AC307" i="3"/>
  <c r="AB307" i="3"/>
  <c r="AA307" i="3"/>
  <c r="Z307" i="3"/>
  <c r="Y307" i="3"/>
  <c r="X307" i="3"/>
  <c r="V307" i="3"/>
  <c r="W307" i="3"/>
  <c r="AC306" i="3"/>
  <c r="AB306" i="3"/>
  <c r="Z306" i="3"/>
  <c r="Y306" i="3"/>
  <c r="X306" i="3"/>
  <c r="V306" i="3"/>
  <c r="W306" i="3"/>
  <c r="AC305" i="3"/>
  <c r="AB305" i="3"/>
  <c r="Z305" i="3"/>
  <c r="Y305" i="3"/>
  <c r="X305" i="3"/>
  <c r="V305" i="3"/>
  <c r="W305" i="3"/>
  <c r="AC304" i="3"/>
  <c r="AB304" i="3"/>
  <c r="AA304" i="3"/>
  <c r="Z304" i="3"/>
  <c r="Y304" i="3"/>
  <c r="X304" i="3"/>
  <c r="V304" i="3"/>
  <c r="W304" i="3"/>
  <c r="AC303" i="3"/>
  <c r="AB303" i="3"/>
  <c r="Z303" i="3"/>
  <c r="Y303" i="3"/>
  <c r="X303" i="3"/>
  <c r="W303" i="3"/>
  <c r="V303" i="3"/>
  <c r="AA303" i="3"/>
  <c r="AC302" i="3"/>
  <c r="AB302" i="3"/>
  <c r="Z302" i="3"/>
  <c r="Y302" i="3"/>
  <c r="X302" i="3"/>
  <c r="V302" i="3"/>
  <c r="AA302" i="3"/>
  <c r="AC301" i="3"/>
  <c r="AB301" i="3"/>
  <c r="AA301" i="3"/>
  <c r="Z301" i="3"/>
  <c r="Y301" i="3"/>
  <c r="X301" i="3"/>
  <c r="W301" i="3"/>
  <c r="V301" i="3"/>
  <c r="AC300" i="3"/>
  <c r="AB300" i="3"/>
  <c r="Z300" i="3"/>
  <c r="Y300" i="3"/>
  <c r="X300" i="3"/>
  <c r="W300" i="3"/>
  <c r="V300" i="3"/>
  <c r="AA300" i="3"/>
  <c r="AC299" i="3"/>
  <c r="AB299" i="3"/>
  <c r="AA299" i="3"/>
  <c r="Z299" i="3"/>
  <c r="Y299" i="3"/>
  <c r="X299" i="3"/>
  <c r="V299" i="3"/>
  <c r="W299" i="3"/>
  <c r="AC298" i="3"/>
  <c r="AB298" i="3"/>
  <c r="Z298" i="3"/>
  <c r="Y298" i="3"/>
  <c r="X298" i="3"/>
  <c r="V298" i="3"/>
  <c r="W298" i="3"/>
  <c r="AC297" i="3"/>
  <c r="AB297" i="3"/>
  <c r="Z297" i="3"/>
  <c r="Y297" i="3"/>
  <c r="X297" i="3"/>
  <c r="V297" i="3"/>
  <c r="W297" i="3"/>
  <c r="AC296" i="3"/>
  <c r="AB296" i="3"/>
  <c r="AA296" i="3"/>
  <c r="Z296" i="3"/>
  <c r="Y296" i="3"/>
  <c r="X296" i="3"/>
  <c r="W296" i="3"/>
  <c r="V296" i="3"/>
  <c r="AC295" i="3"/>
  <c r="AB295" i="3"/>
  <c r="Z295" i="3"/>
  <c r="Y295" i="3"/>
  <c r="X295" i="3"/>
  <c r="W295" i="3"/>
  <c r="V295" i="3"/>
  <c r="AA295" i="3"/>
  <c r="AC294" i="3"/>
  <c r="AB294" i="3"/>
  <c r="Z294" i="3"/>
  <c r="Y294" i="3"/>
  <c r="X294" i="3"/>
  <c r="V294" i="3"/>
  <c r="AA294" i="3"/>
  <c r="AC293" i="3"/>
  <c r="AB293" i="3"/>
  <c r="AA293" i="3"/>
  <c r="Z293" i="3"/>
  <c r="Y293" i="3"/>
  <c r="X293" i="3"/>
  <c r="W293" i="3"/>
  <c r="V293" i="3"/>
  <c r="AC292" i="3"/>
  <c r="AB292" i="3"/>
  <c r="AA292" i="3"/>
  <c r="Z292" i="3"/>
  <c r="Y292" i="3"/>
  <c r="X292" i="3"/>
  <c r="W292" i="3"/>
  <c r="V292" i="3"/>
  <c r="AC291" i="3"/>
  <c r="AB291" i="3"/>
  <c r="AA291" i="3"/>
  <c r="Z291" i="3"/>
  <c r="Y291" i="3"/>
  <c r="X291" i="3"/>
  <c r="V291" i="3"/>
  <c r="W291" i="3"/>
  <c r="AC290" i="3"/>
  <c r="AB290" i="3"/>
  <c r="Z290" i="3"/>
  <c r="Y290" i="3"/>
  <c r="X290" i="3"/>
  <c r="V290" i="3"/>
  <c r="W290" i="3"/>
  <c r="AC289" i="3"/>
  <c r="AB289" i="3"/>
  <c r="Z289" i="3"/>
  <c r="Y289" i="3"/>
  <c r="X289" i="3"/>
  <c r="V289" i="3"/>
  <c r="W289" i="3"/>
  <c r="AC288" i="3"/>
  <c r="AB288" i="3"/>
  <c r="AA288" i="3"/>
  <c r="Z288" i="3"/>
  <c r="Y288" i="3"/>
  <c r="X288" i="3"/>
  <c r="W288" i="3"/>
  <c r="V288" i="3"/>
  <c r="AC287" i="3"/>
  <c r="AB287" i="3"/>
  <c r="Z287" i="3"/>
  <c r="Y287" i="3"/>
  <c r="X287" i="3"/>
  <c r="W287" i="3"/>
  <c r="V287" i="3"/>
  <c r="AA287" i="3"/>
  <c r="AC286" i="3"/>
  <c r="AB286" i="3"/>
  <c r="Z286" i="3"/>
  <c r="Y286" i="3"/>
  <c r="X286" i="3"/>
  <c r="V286" i="3"/>
  <c r="AA286" i="3"/>
  <c r="AC285" i="3"/>
  <c r="AB285" i="3"/>
  <c r="AA285" i="3"/>
  <c r="Z285" i="3"/>
  <c r="Y285" i="3"/>
  <c r="X285" i="3"/>
  <c r="W285" i="3"/>
  <c r="V285" i="3"/>
  <c r="AC284" i="3"/>
  <c r="AB284" i="3"/>
  <c r="Z284" i="3"/>
  <c r="Y284" i="3"/>
  <c r="X284" i="3"/>
  <c r="W284" i="3"/>
  <c r="V284" i="3"/>
  <c r="AA284" i="3"/>
  <c r="AC283" i="3"/>
  <c r="AB283" i="3"/>
  <c r="AA283" i="3"/>
  <c r="Z283" i="3"/>
  <c r="Y283" i="3"/>
  <c r="X283" i="3"/>
  <c r="V283" i="3"/>
  <c r="W283" i="3"/>
  <c r="AC282" i="3"/>
  <c r="AB282" i="3"/>
  <c r="Z282" i="3"/>
  <c r="Y282" i="3"/>
  <c r="X282" i="3"/>
  <c r="V282" i="3"/>
  <c r="W282" i="3"/>
  <c r="AC281" i="3"/>
  <c r="AB281" i="3"/>
  <c r="Z281" i="3"/>
  <c r="Y281" i="3"/>
  <c r="X281" i="3"/>
  <c r="V281" i="3"/>
  <c r="W281" i="3"/>
  <c r="AC280" i="3"/>
  <c r="AB280" i="3"/>
  <c r="AA280" i="3"/>
  <c r="Z280" i="3"/>
  <c r="Y280" i="3"/>
  <c r="X280" i="3"/>
  <c r="V280" i="3"/>
  <c r="W280" i="3"/>
  <c r="AC279" i="3"/>
  <c r="AB279" i="3"/>
  <c r="Z279" i="3"/>
  <c r="Y279" i="3"/>
  <c r="X279" i="3"/>
  <c r="W279" i="3"/>
  <c r="V279" i="3"/>
  <c r="AA279" i="3"/>
  <c r="AC278" i="3"/>
  <c r="AB278" i="3"/>
  <c r="Z278" i="3"/>
  <c r="Y278" i="3"/>
  <c r="X278" i="3"/>
  <c r="V278" i="3"/>
  <c r="AA278" i="3"/>
  <c r="AC277" i="3"/>
  <c r="AB277" i="3"/>
  <c r="AA277" i="3"/>
  <c r="Z277" i="3"/>
  <c r="Y277" i="3"/>
  <c r="X277" i="3"/>
  <c r="W277" i="3"/>
  <c r="V277" i="3"/>
  <c r="AC276" i="3"/>
  <c r="AB276" i="3"/>
  <c r="Z276" i="3"/>
  <c r="Y276" i="3"/>
  <c r="X276" i="3"/>
  <c r="W276" i="3"/>
  <c r="V276" i="3"/>
  <c r="AA276" i="3"/>
  <c r="AC275" i="3"/>
  <c r="AB275" i="3"/>
  <c r="AA275" i="3"/>
  <c r="Z275" i="3"/>
  <c r="Y275" i="3"/>
  <c r="X275" i="3"/>
  <c r="V275" i="3"/>
  <c r="W275" i="3"/>
  <c r="AC274" i="3"/>
  <c r="AB274" i="3"/>
  <c r="Z274" i="3"/>
  <c r="Y274" i="3"/>
  <c r="X274" i="3"/>
  <c r="V274" i="3"/>
  <c r="W274" i="3"/>
  <c r="AC273" i="3"/>
  <c r="AB273" i="3"/>
  <c r="Z273" i="3"/>
  <c r="Y273" i="3"/>
  <c r="X273" i="3"/>
  <c r="V273" i="3"/>
  <c r="W273" i="3"/>
  <c r="AC272" i="3"/>
  <c r="AB272" i="3"/>
  <c r="AA272" i="3"/>
  <c r="Z272" i="3"/>
  <c r="Y272" i="3"/>
  <c r="X272" i="3"/>
  <c r="V272" i="3"/>
  <c r="W272" i="3"/>
  <c r="AC271" i="3"/>
  <c r="AB271" i="3"/>
  <c r="Z271" i="3"/>
  <c r="Y271" i="3"/>
  <c r="X271" i="3"/>
  <c r="W271" i="3"/>
  <c r="V271" i="3"/>
  <c r="AA271" i="3"/>
  <c r="AC270" i="3"/>
  <c r="AB270" i="3"/>
  <c r="Z270" i="3"/>
  <c r="Y270" i="3"/>
  <c r="X270" i="3"/>
  <c r="V270" i="3"/>
  <c r="AA270" i="3"/>
  <c r="AC269" i="3"/>
  <c r="AB269" i="3"/>
  <c r="AA269" i="3"/>
  <c r="Z269" i="3"/>
  <c r="Y269" i="3"/>
  <c r="X269" i="3"/>
  <c r="W269" i="3"/>
  <c r="V269" i="3"/>
  <c r="AC268" i="3"/>
  <c r="AB268" i="3"/>
  <c r="Z268" i="3"/>
  <c r="Y268" i="3"/>
  <c r="X268" i="3"/>
  <c r="W268" i="3"/>
  <c r="V268" i="3"/>
  <c r="AA268" i="3"/>
  <c r="AC267" i="3"/>
  <c r="AB267" i="3"/>
  <c r="AA267" i="3"/>
  <c r="Z267" i="3"/>
  <c r="Y267" i="3"/>
  <c r="X267" i="3"/>
  <c r="V267" i="3"/>
  <c r="W267" i="3"/>
  <c r="AC266" i="3"/>
  <c r="AB266" i="3"/>
  <c r="Z266" i="3"/>
  <c r="Y266" i="3"/>
  <c r="X266" i="3"/>
  <c r="V266" i="3"/>
  <c r="W266" i="3"/>
  <c r="AC265" i="3"/>
  <c r="AB265" i="3"/>
  <c r="Z265" i="3"/>
  <c r="Y265" i="3"/>
  <c r="X265" i="3"/>
  <c r="V265" i="3"/>
  <c r="W265" i="3"/>
  <c r="AC264" i="3"/>
  <c r="AB264" i="3"/>
  <c r="AA264" i="3"/>
  <c r="Z264" i="3"/>
  <c r="Y264" i="3"/>
  <c r="X264" i="3"/>
  <c r="W264" i="3"/>
  <c r="V264" i="3"/>
  <c r="AC263" i="3"/>
  <c r="AB263" i="3"/>
  <c r="Z263" i="3"/>
  <c r="Y263" i="3"/>
  <c r="X263" i="3"/>
  <c r="W263" i="3"/>
  <c r="V263" i="3"/>
  <c r="AA263" i="3"/>
  <c r="AC262" i="3"/>
  <c r="AB262" i="3"/>
  <c r="Z262" i="3"/>
  <c r="Y262" i="3"/>
  <c r="X262" i="3"/>
  <c r="V262" i="3"/>
  <c r="AA262" i="3"/>
  <c r="AC261" i="3"/>
  <c r="AB261" i="3"/>
  <c r="AA261" i="3"/>
  <c r="Z261" i="3"/>
  <c r="Y261" i="3"/>
  <c r="X261" i="3"/>
  <c r="W261" i="3"/>
  <c r="V261" i="3"/>
  <c r="AC260" i="3"/>
  <c r="AB260" i="3"/>
  <c r="Z260" i="3"/>
  <c r="Y260" i="3"/>
  <c r="X260" i="3"/>
  <c r="W260" i="3"/>
  <c r="V260" i="3"/>
  <c r="AA260" i="3"/>
  <c r="AC259" i="3"/>
  <c r="AB259" i="3"/>
  <c r="AA259" i="3"/>
  <c r="Z259" i="3"/>
  <c r="Y259" i="3"/>
  <c r="X259" i="3"/>
  <c r="V259" i="3"/>
  <c r="W259" i="3"/>
  <c r="AC258" i="3"/>
  <c r="AB258" i="3"/>
  <c r="Z258" i="3"/>
  <c r="Y258" i="3"/>
  <c r="X258" i="3"/>
  <c r="V258" i="3"/>
  <c r="W258" i="3"/>
  <c r="AC257" i="3"/>
  <c r="AB257" i="3"/>
  <c r="Z257" i="3"/>
  <c r="Y257" i="3"/>
  <c r="X257" i="3"/>
  <c r="V257" i="3"/>
  <c r="W257" i="3"/>
  <c r="AC256" i="3"/>
  <c r="AB256" i="3"/>
  <c r="AA256" i="3"/>
  <c r="Z256" i="3"/>
  <c r="Y256" i="3"/>
  <c r="X256" i="3"/>
  <c r="V256" i="3"/>
  <c r="W256" i="3"/>
  <c r="AC255" i="3"/>
  <c r="AB255" i="3"/>
  <c r="Z255" i="3"/>
  <c r="Y255" i="3"/>
  <c r="X255" i="3"/>
  <c r="W255" i="3"/>
  <c r="V255" i="3"/>
  <c r="AA255" i="3"/>
  <c r="AC254" i="3"/>
  <c r="AB254" i="3"/>
  <c r="Z254" i="3"/>
  <c r="Y254" i="3"/>
  <c r="X254" i="3"/>
  <c r="V254" i="3"/>
  <c r="AA254" i="3"/>
  <c r="AC253" i="3"/>
  <c r="AB253" i="3"/>
  <c r="AA253" i="3"/>
  <c r="Z253" i="3"/>
  <c r="Y253" i="3"/>
  <c r="X253" i="3"/>
  <c r="W253" i="3"/>
  <c r="V253" i="3"/>
  <c r="AC252" i="3"/>
  <c r="AB252" i="3"/>
  <c r="Z252" i="3"/>
  <c r="Y252" i="3"/>
  <c r="X252" i="3"/>
  <c r="W252" i="3"/>
  <c r="V252" i="3"/>
  <c r="AA252" i="3"/>
  <c r="AC251" i="3"/>
  <c r="AB251" i="3"/>
  <c r="AA251" i="3"/>
  <c r="Z251" i="3"/>
  <c r="Y251" i="3"/>
  <c r="X251" i="3"/>
  <c r="V251" i="3"/>
  <c r="W251" i="3"/>
  <c r="AC250" i="3"/>
  <c r="AB250" i="3"/>
  <c r="Z250" i="3"/>
  <c r="Y250" i="3"/>
  <c r="X250" i="3"/>
  <c r="V250" i="3"/>
  <c r="W250" i="3"/>
  <c r="AC249" i="3"/>
  <c r="AB249" i="3"/>
  <c r="Z249" i="3"/>
  <c r="Y249" i="3"/>
  <c r="X249" i="3"/>
  <c r="V249" i="3"/>
  <c r="AC248" i="3"/>
  <c r="AB248" i="3"/>
  <c r="AA248" i="3"/>
  <c r="Z248" i="3"/>
  <c r="Y248" i="3"/>
  <c r="X248" i="3"/>
  <c r="W248" i="3"/>
  <c r="V248" i="3"/>
  <c r="AC247" i="3"/>
  <c r="AB247" i="3"/>
  <c r="Z247" i="3"/>
  <c r="Y247" i="3"/>
  <c r="X247" i="3"/>
  <c r="W247" i="3"/>
  <c r="V247" i="3"/>
  <c r="AA247" i="3"/>
  <c r="AC246" i="3"/>
  <c r="AB246" i="3"/>
  <c r="Z246" i="3"/>
  <c r="Y246" i="3"/>
  <c r="X246" i="3"/>
  <c r="V246" i="3"/>
  <c r="AA246" i="3"/>
  <c r="AC245" i="3"/>
  <c r="AB245" i="3"/>
  <c r="AA245" i="3"/>
  <c r="Z245" i="3"/>
  <c r="Y245" i="3"/>
  <c r="X245" i="3"/>
  <c r="W245" i="3"/>
  <c r="V245" i="3"/>
  <c r="AC244" i="3"/>
  <c r="AB244" i="3"/>
  <c r="AA244" i="3"/>
  <c r="Z244" i="3"/>
  <c r="Y244" i="3"/>
  <c r="X244" i="3"/>
  <c r="W244" i="3"/>
  <c r="V244" i="3"/>
  <c r="AC243" i="3"/>
  <c r="AB243" i="3"/>
  <c r="AA243" i="3"/>
  <c r="Z243" i="3"/>
  <c r="Y243" i="3"/>
  <c r="X243" i="3"/>
  <c r="V243" i="3"/>
  <c r="W243" i="3"/>
  <c r="AC242" i="3"/>
  <c r="AB242" i="3"/>
  <c r="Z242" i="3"/>
  <c r="Y242" i="3"/>
  <c r="X242" i="3"/>
  <c r="V242" i="3"/>
  <c r="W242" i="3"/>
  <c r="AC241" i="3"/>
  <c r="AB241" i="3"/>
  <c r="Z241" i="3"/>
  <c r="Y241" i="3"/>
  <c r="X241" i="3"/>
  <c r="V241" i="3"/>
  <c r="AC240" i="3"/>
  <c r="AB240" i="3"/>
  <c r="AA240" i="3"/>
  <c r="Z240" i="3"/>
  <c r="Y240" i="3"/>
  <c r="X240" i="3"/>
  <c r="W240" i="3"/>
  <c r="V240" i="3"/>
  <c r="AC239" i="3"/>
  <c r="AB239" i="3"/>
  <c r="Z239" i="3"/>
  <c r="Y239" i="3"/>
  <c r="X239" i="3"/>
  <c r="W239" i="3"/>
  <c r="V239" i="3"/>
  <c r="AA239" i="3"/>
  <c r="AC238" i="3"/>
  <c r="AB238" i="3"/>
  <c r="Z238" i="3"/>
  <c r="Y238" i="3"/>
  <c r="X238" i="3"/>
  <c r="V238" i="3"/>
  <c r="AA238" i="3"/>
  <c r="AC237" i="3"/>
  <c r="AB237" i="3"/>
  <c r="AA237" i="3"/>
  <c r="Z237" i="3"/>
  <c r="Y237" i="3"/>
  <c r="X237" i="3"/>
  <c r="W237" i="3"/>
  <c r="V237" i="3"/>
  <c r="AC236" i="3"/>
  <c r="AB236" i="3"/>
  <c r="AA236" i="3"/>
  <c r="Z236" i="3"/>
  <c r="Y236" i="3"/>
  <c r="X236" i="3"/>
  <c r="W236" i="3"/>
  <c r="V236" i="3"/>
  <c r="AC235" i="3"/>
  <c r="AB235" i="3"/>
  <c r="AA235" i="3"/>
  <c r="Z235" i="3"/>
  <c r="Y235" i="3"/>
  <c r="X235" i="3"/>
  <c r="V235" i="3"/>
  <c r="W235" i="3"/>
  <c r="AC234" i="3"/>
  <c r="AB234" i="3"/>
  <c r="Z234" i="3"/>
  <c r="Y234" i="3"/>
  <c r="X234" i="3"/>
  <c r="V234" i="3"/>
  <c r="W234" i="3"/>
  <c r="AC233" i="3"/>
  <c r="AB233" i="3"/>
  <c r="Z233" i="3"/>
  <c r="Y233" i="3"/>
  <c r="X233" i="3"/>
  <c r="V233" i="3"/>
  <c r="AC232" i="3"/>
  <c r="AB232" i="3"/>
  <c r="AA232" i="3"/>
  <c r="Z232" i="3"/>
  <c r="Y232" i="3"/>
  <c r="X232" i="3"/>
  <c r="W232" i="3"/>
  <c r="V232" i="3"/>
  <c r="AC231" i="3"/>
  <c r="AB231" i="3"/>
  <c r="Z231" i="3"/>
  <c r="Y231" i="3"/>
  <c r="X231" i="3"/>
  <c r="W231" i="3"/>
  <c r="V231" i="3"/>
  <c r="AA231" i="3"/>
  <c r="AC230" i="3"/>
  <c r="AB230" i="3"/>
  <c r="Z230" i="3"/>
  <c r="Y230" i="3"/>
  <c r="X230" i="3"/>
  <c r="V230" i="3"/>
  <c r="AA230" i="3"/>
  <c r="AC229" i="3"/>
  <c r="AB229" i="3"/>
  <c r="AA229" i="3"/>
  <c r="Z229" i="3"/>
  <c r="Y229" i="3"/>
  <c r="X229" i="3"/>
  <c r="W229" i="3"/>
  <c r="V229" i="3"/>
  <c r="AC228" i="3"/>
  <c r="AB228" i="3"/>
  <c r="AA228" i="3"/>
  <c r="Z228" i="3"/>
  <c r="Y228" i="3"/>
  <c r="X228" i="3"/>
  <c r="W228" i="3"/>
  <c r="V228" i="3"/>
  <c r="AC227" i="3"/>
  <c r="AB227" i="3"/>
  <c r="AA227" i="3"/>
  <c r="Z227" i="3"/>
  <c r="Y227" i="3"/>
  <c r="X227" i="3"/>
  <c r="V227" i="3"/>
  <c r="W227" i="3"/>
  <c r="AC226" i="3"/>
  <c r="AB226" i="3"/>
  <c r="Z226" i="3"/>
  <c r="Y226" i="3"/>
  <c r="X226" i="3"/>
  <c r="V226" i="3"/>
  <c r="W226" i="3"/>
  <c r="AC225" i="3"/>
  <c r="AB225" i="3"/>
  <c r="Z225" i="3"/>
  <c r="Y225" i="3"/>
  <c r="X225" i="3"/>
  <c r="V225" i="3"/>
  <c r="AC224" i="3"/>
  <c r="AB224" i="3"/>
  <c r="AA224" i="3"/>
  <c r="Z224" i="3"/>
  <c r="Y224" i="3"/>
  <c r="X224" i="3"/>
  <c r="W224" i="3"/>
  <c r="V224" i="3"/>
  <c r="AC223" i="3"/>
  <c r="AB223" i="3"/>
  <c r="Z223" i="3"/>
  <c r="Y223" i="3"/>
  <c r="X223" i="3"/>
  <c r="W223" i="3"/>
  <c r="V223" i="3"/>
  <c r="AA223" i="3"/>
  <c r="AC222" i="3"/>
  <c r="AB222" i="3"/>
  <c r="Z222" i="3"/>
  <c r="Y222" i="3"/>
  <c r="X222" i="3"/>
  <c r="V222" i="3"/>
  <c r="AA222" i="3"/>
  <c r="AC221" i="3"/>
  <c r="AB221" i="3"/>
  <c r="AA221" i="3"/>
  <c r="Z221" i="3"/>
  <c r="Y221" i="3"/>
  <c r="X221" i="3"/>
  <c r="W221" i="3"/>
  <c r="V221" i="3"/>
  <c r="AC220" i="3"/>
  <c r="AB220" i="3"/>
  <c r="AA220" i="3"/>
  <c r="Z220" i="3"/>
  <c r="Y220" i="3"/>
  <c r="X220" i="3"/>
  <c r="W220" i="3"/>
  <c r="V220" i="3"/>
  <c r="AC219" i="3"/>
  <c r="AB219" i="3"/>
  <c r="AA219" i="3"/>
  <c r="Z219" i="3"/>
  <c r="Y219" i="3"/>
  <c r="X219" i="3"/>
  <c r="V219" i="3"/>
  <c r="W219" i="3"/>
  <c r="AC218" i="3"/>
  <c r="AB218" i="3"/>
  <c r="Z218" i="3"/>
  <c r="Y218" i="3"/>
  <c r="X218" i="3"/>
  <c r="V218" i="3"/>
  <c r="W218" i="3"/>
  <c r="AC217" i="3"/>
  <c r="AB217" i="3"/>
  <c r="Z217" i="3"/>
  <c r="Y217" i="3"/>
  <c r="X217" i="3"/>
  <c r="V217" i="3"/>
  <c r="AC216" i="3"/>
  <c r="AB216" i="3"/>
  <c r="AA216" i="3"/>
  <c r="Z216" i="3"/>
  <c r="Y216" i="3"/>
  <c r="X216" i="3"/>
  <c r="W216" i="3"/>
  <c r="V216" i="3"/>
  <c r="AC215" i="3"/>
  <c r="AB215" i="3"/>
  <c r="Z215" i="3"/>
  <c r="Y215" i="3"/>
  <c r="X215" i="3"/>
  <c r="W215" i="3"/>
  <c r="V215" i="3"/>
  <c r="AA215" i="3"/>
  <c r="AC214" i="3"/>
  <c r="AB214" i="3"/>
  <c r="Z214" i="3"/>
  <c r="Y214" i="3"/>
  <c r="X214" i="3"/>
  <c r="V214" i="3"/>
  <c r="AA214" i="3"/>
  <c r="AC213" i="3"/>
  <c r="AB213" i="3"/>
  <c r="AA213" i="3"/>
  <c r="Z213" i="3"/>
  <c r="Y213" i="3"/>
  <c r="X213" i="3"/>
  <c r="W213" i="3"/>
  <c r="V213" i="3"/>
  <c r="AC212" i="3"/>
  <c r="AB212" i="3"/>
  <c r="AA212" i="3"/>
  <c r="Z212" i="3"/>
  <c r="Y212" i="3"/>
  <c r="X212" i="3"/>
  <c r="W212" i="3"/>
  <c r="V212" i="3"/>
  <c r="AC211" i="3"/>
  <c r="AB211" i="3"/>
  <c r="AA211" i="3"/>
  <c r="Z211" i="3"/>
  <c r="Y211" i="3"/>
  <c r="X211" i="3"/>
  <c r="V211" i="3"/>
  <c r="W211" i="3"/>
  <c r="AC210" i="3"/>
  <c r="AB210" i="3"/>
  <c r="Z210" i="3"/>
  <c r="Y210" i="3"/>
  <c r="X210" i="3"/>
  <c r="V210" i="3"/>
  <c r="W210" i="3"/>
  <c r="AC209" i="3"/>
  <c r="AB209" i="3"/>
  <c r="Z209" i="3"/>
  <c r="Y209" i="3"/>
  <c r="X209" i="3"/>
  <c r="V209" i="3"/>
  <c r="AC208" i="3"/>
  <c r="AB208" i="3"/>
  <c r="AA208" i="3"/>
  <c r="Z208" i="3"/>
  <c r="Y208" i="3"/>
  <c r="X208" i="3"/>
  <c r="W208" i="3"/>
  <c r="V208" i="3"/>
  <c r="AC207" i="3"/>
  <c r="AB207" i="3"/>
  <c r="Z207" i="3"/>
  <c r="Y207" i="3"/>
  <c r="X207" i="3"/>
  <c r="W207" i="3"/>
  <c r="V207" i="3"/>
  <c r="AA207" i="3"/>
  <c r="AC206" i="3"/>
  <c r="AB206" i="3"/>
  <c r="Z206" i="3"/>
  <c r="Y206" i="3"/>
  <c r="X206" i="3"/>
  <c r="V206" i="3"/>
  <c r="AA206" i="3"/>
  <c r="AC205" i="3"/>
  <c r="AB205" i="3"/>
  <c r="AA205" i="3"/>
  <c r="Z205" i="3"/>
  <c r="Y205" i="3"/>
  <c r="X205" i="3"/>
  <c r="W205" i="3"/>
  <c r="V205" i="3"/>
  <c r="AC204" i="3"/>
  <c r="AB204" i="3"/>
  <c r="AA204" i="3"/>
  <c r="Z204" i="3"/>
  <c r="Y204" i="3"/>
  <c r="X204" i="3"/>
  <c r="W204" i="3"/>
  <c r="V204" i="3"/>
  <c r="AC203" i="3"/>
  <c r="AB203" i="3"/>
  <c r="AA203" i="3"/>
  <c r="Z203" i="3"/>
  <c r="Y203" i="3"/>
  <c r="X203" i="3"/>
  <c r="V203" i="3"/>
  <c r="W203" i="3"/>
  <c r="AC202" i="3"/>
  <c r="AB202" i="3"/>
  <c r="Z202" i="3"/>
  <c r="Y202" i="3"/>
  <c r="X202" i="3"/>
  <c r="V202" i="3"/>
  <c r="W202" i="3"/>
  <c r="AC201" i="3"/>
  <c r="AB201" i="3"/>
  <c r="Z201" i="3"/>
  <c r="Y201" i="3"/>
  <c r="X201" i="3"/>
  <c r="V201" i="3"/>
  <c r="AC200" i="3"/>
  <c r="AB200" i="3"/>
  <c r="AA200" i="3"/>
  <c r="Z200" i="3"/>
  <c r="Y200" i="3"/>
  <c r="X200" i="3"/>
  <c r="W200" i="3"/>
  <c r="V200" i="3"/>
  <c r="AC199" i="3"/>
  <c r="AB199" i="3"/>
  <c r="Z199" i="3"/>
  <c r="Y199" i="3"/>
  <c r="X199" i="3"/>
  <c r="W199" i="3"/>
  <c r="V199" i="3"/>
  <c r="AA199" i="3"/>
  <c r="AC198" i="3"/>
  <c r="AB198" i="3"/>
  <c r="Z198" i="3"/>
  <c r="Y198" i="3"/>
  <c r="X198" i="3"/>
  <c r="V198" i="3"/>
  <c r="AA198" i="3"/>
  <c r="AC197" i="3"/>
  <c r="AB197" i="3"/>
  <c r="AA197" i="3"/>
  <c r="Z197" i="3"/>
  <c r="Y197" i="3"/>
  <c r="X197" i="3"/>
  <c r="W197" i="3"/>
  <c r="V197" i="3"/>
  <c r="AC196" i="3"/>
  <c r="AB196" i="3"/>
  <c r="AA196" i="3"/>
  <c r="Z196" i="3"/>
  <c r="Y196" i="3"/>
  <c r="X196" i="3"/>
  <c r="W196" i="3"/>
  <c r="V196" i="3"/>
  <c r="AC195" i="3"/>
  <c r="AB195" i="3"/>
  <c r="AA195" i="3"/>
  <c r="Z195" i="3"/>
  <c r="Y195" i="3"/>
  <c r="X195" i="3"/>
  <c r="V195" i="3"/>
  <c r="W195" i="3"/>
  <c r="AC194" i="3"/>
  <c r="AB194" i="3"/>
  <c r="Z194" i="3"/>
  <c r="Y194" i="3"/>
  <c r="X194" i="3"/>
  <c r="V194" i="3"/>
  <c r="W194" i="3"/>
  <c r="AC193" i="3"/>
  <c r="AB193" i="3"/>
  <c r="Z193" i="3"/>
  <c r="Y193" i="3"/>
  <c r="X193" i="3"/>
  <c r="V193" i="3"/>
  <c r="AC192" i="3"/>
  <c r="AB192" i="3"/>
  <c r="AA192" i="3"/>
  <c r="Z192" i="3"/>
  <c r="Y192" i="3"/>
  <c r="X192" i="3"/>
  <c r="W192" i="3"/>
  <c r="V192" i="3"/>
  <c r="AC191" i="3"/>
  <c r="AB191" i="3"/>
  <c r="Z191" i="3"/>
  <c r="Y191" i="3"/>
  <c r="X191" i="3"/>
  <c r="W191" i="3"/>
  <c r="V191" i="3"/>
  <c r="AA191" i="3"/>
  <c r="AC190" i="3"/>
  <c r="AB190" i="3"/>
  <c r="Z190" i="3"/>
  <c r="Y190" i="3"/>
  <c r="X190" i="3"/>
  <c r="V190" i="3"/>
  <c r="AA190" i="3"/>
  <c r="AC189" i="3"/>
  <c r="AB189" i="3"/>
  <c r="AA189" i="3"/>
  <c r="Z189" i="3"/>
  <c r="Y189" i="3"/>
  <c r="X189" i="3"/>
  <c r="W189" i="3"/>
  <c r="V189" i="3"/>
  <c r="AC188" i="3"/>
  <c r="AB188" i="3"/>
  <c r="AA188" i="3"/>
  <c r="Z188" i="3"/>
  <c r="Y188" i="3"/>
  <c r="X188" i="3"/>
  <c r="W188" i="3"/>
  <c r="V188" i="3"/>
  <c r="AC187" i="3"/>
  <c r="AB187" i="3"/>
  <c r="AA187" i="3"/>
  <c r="Z187" i="3"/>
  <c r="Y187" i="3"/>
  <c r="X187" i="3"/>
  <c r="V187" i="3"/>
  <c r="W187" i="3"/>
  <c r="AC186" i="3"/>
  <c r="AB186" i="3"/>
  <c r="Z186" i="3"/>
  <c r="Y186" i="3"/>
  <c r="X186" i="3"/>
  <c r="V186" i="3"/>
  <c r="W186" i="3"/>
  <c r="AC185" i="3"/>
  <c r="AB185" i="3"/>
  <c r="Z185" i="3"/>
  <c r="Y185" i="3"/>
  <c r="X185" i="3"/>
  <c r="V185" i="3"/>
  <c r="AC184" i="3"/>
  <c r="AB184" i="3"/>
  <c r="AA184" i="3"/>
  <c r="Z184" i="3"/>
  <c r="Y184" i="3"/>
  <c r="X184" i="3"/>
  <c r="W184" i="3"/>
  <c r="V184" i="3"/>
  <c r="AC183" i="3"/>
  <c r="AB183" i="3"/>
  <c r="Z183" i="3"/>
  <c r="Y183" i="3"/>
  <c r="X183" i="3"/>
  <c r="W183" i="3"/>
  <c r="V183" i="3"/>
  <c r="AA183" i="3"/>
  <c r="AC182" i="3"/>
  <c r="AB182" i="3"/>
  <c r="Z182" i="3"/>
  <c r="Y182" i="3"/>
  <c r="X182" i="3"/>
  <c r="V182" i="3"/>
  <c r="AA182" i="3"/>
  <c r="AC181" i="3"/>
  <c r="AB181" i="3"/>
  <c r="AA181" i="3"/>
  <c r="Z181" i="3"/>
  <c r="Y181" i="3"/>
  <c r="X181" i="3"/>
  <c r="W181" i="3"/>
  <c r="V181" i="3"/>
  <c r="AC180" i="3"/>
  <c r="AB180" i="3"/>
  <c r="AA180" i="3"/>
  <c r="Z180" i="3"/>
  <c r="Y180" i="3"/>
  <c r="X180" i="3"/>
  <c r="W180" i="3"/>
  <c r="V180" i="3"/>
  <c r="AC179" i="3"/>
  <c r="AB179" i="3"/>
  <c r="AA179" i="3"/>
  <c r="Z179" i="3"/>
  <c r="Y179" i="3"/>
  <c r="X179" i="3"/>
  <c r="V179" i="3"/>
  <c r="W179" i="3"/>
  <c r="AC178" i="3"/>
  <c r="AB178" i="3"/>
  <c r="Z178" i="3"/>
  <c r="Y178" i="3"/>
  <c r="X178" i="3"/>
  <c r="V178" i="3"/>
  <c r="W178" i="3"/>
  <c r="AC177" i="3"/>
  <c r="AB177" i="3"/>
  <c r="Z177" i="3"/>
  <c r="Y177" i="3"/>
  <c r="X177" i="3"/>
  <c r="V177" i="3"/>
  <c r="AC176" i="3"/>
  <c r="AB176" i="3"/>
  <c r="AA176" i="3"/>
  <c r="Z176" i="3"/>
  <c r="Y176" i="3"/>
  <c r="X176" i="3"/>
  <c r="W176" i="3"/>
  <c r="V176" i="3"/>
  <c r="AC175" i="3"/>
  <c r="AB175" i="3"/>
  <c r="Z175" i="3"/>
  <c r="Y175" i="3"/>
  <c r="X175" i="3"/>
  <c r="W175" i="3"/>
  <c r="V175" i="3"/>
  <c r="AA175" i="3"/>
  <c r="AC174" i="3"/>
  <c r="AB174" i="3"/>
  <c r="Z174" i="3"/>
  <c r="Y174" i="3"/>
  <c r="X174" i="3"/>
  <c r="V174" i="3"/>
  <c r="AA174" i="3"/>
  <c r="AC173" i="3"/>
  <c r="AB173" i="3"/>
  <c r="AA173" i="3"/>
  <c r="Z173" i="3"/>
  <c r="Y173" i="3"/>
  <c r="X173" i="3"/>
  <c r="W173" i="3"/>
  <c r="V173" i="3"/>
  <c r="AC172" i="3"/>
  <c r="AB172" i="3"/>
  <c r="AA172" i="3"/>
  <c r="Z172" i="3"/>
  <c r="Y172" i="3"/>
  <c r="X172" i="3"/>
  <c r="W172" i="3"/>
  <c r="V172" i="3"/>
  <c r="AC171" i="3"/>
  <c r="AB171" i="3"/>
  <c r="AA171" i="3"/>
  <c r="Z171" i="3"/>
  <c r="Y171" i="3"/>
  <c r="X171" i="3"/>
  <c r="V171" i="3"/>
  <c r="W171" i="3"/>
  <c r="AC170" i="3"/>
  <c r="AB170" i="3"/>
  <c r="Z170" i="3"/>
  <c r="Y170" i="3"/>
  <c r="X170" i="3"/>
  <c r="V170" i="3"/>
  <c r="W170" i="3"/>
  <c r="AC169" i="3"/>
  <c r="AB169" i="3"/>
  <c r="Z169" i="3"/>
  <c r="Y169" i="3"/>
  <c r="X169" i="3"/>
  <c r="V169" i="3"/>
  <c r="AC168" i="3"/>
  <c r="AB168" i="3"/>
  <c r="AA168" i="3"/>
  <c r="Z168" i="3"/>
  <c r="Y168" i="3"/>
  <c r="X168" i="3"/>
  <c r="W168" i="3"/>
  <c r="V168" i="3"/>
  <c r="AC167" i="3"/>
  <c r="AB167" i="3"/>
  <c r="Z167" i="3"/>
  <c r="Y167" i="3"/>
  <c r="X167" i="3"/>
  <c r="W167" i="3"/>
  <c r="V167" i="3"/>
  <c r="AA167" i="3"/>
  <c r="AC166" i="3"/>
  <c r="AB166" i="3"/>
  <c r="Z166" i="3"/>
  <c r="Y166" i="3"/>
  <c r="X166" i="3"/>
  <c r="V166" i="3"/>
  <c r="AA166" i="3"/>
  <c r="AC165" i="3"/>
  <c r="AB165" i="3"/>
  <c r="AA165" i="3"/>
  <c r="Z165" i="3"/>
  <c r="Y165" i="3"/>
  <c r="X165" i="3"/>
  <c r="W165" i="3"/>
  <c r="V165" i="3"/>
  <c r="AC164" i="3"/>
  <c r="AB164" i="3"/>
  <c r="AA164" i="3"/>
  <c r="Z164" i="3"/>
  <c r="Y164" i="3"/>
  <c r="X164" i="3"/>
  <c r="W164" i="3"/>
  <c r="V164" i="3"/>
  <c r="AC163" i="3"/>
  <c r="AB163" i="3"/>
  <c r="AA163" i="3"/>
  <c r="Z163" i="3"/>
  <c r="Y163" i="3"/>
  <c r="X163" i="3"/>
  <c r="V163" i="3"/>
  <c r="W163" i="3"/>
  <c r="AC162" i="3"/>
  <c r="AB162" i="3"/>
  <c r="Z162" i="3"/>
  <c r="Y162" i="3"/>
  <c r="X162" i="3"/>
  <c r="V162" i="3"/>
  <c r="W162" i="3"/>
  <c r="AC161" i="3"/>
  <c r="AB161" i="3"/>
  <c r="Z161" i="3"/>
  <c r="Y161" i="3"/>
  <c r="X161" i="3"/>
  <c r="V161" i="3"/>
  <c r="AC160" i="3"/>
  <c r="AB160" i="3"/>
  <c r="AA160" i="3"/>
  <c r="Z160" i="3"/>
  <c r="Y160" i="3"/>
  <c r="X160" i="3"/>
  <c r="W160" i="3"/>
  <c r="V160" i="3"/>
  <c r="AC159" i="3"/>
  <c r="AB159" i="3"/>
  <c r="Z159" i="3"/>
  <c r="Y159" i="3"/>
  <c r="X159" i="3"/>
  <c r="W159" i="3"/>
  <c r="V159" i="3"/>
  <c r="AA159" i="3"/>
  <c r="AC158" i="3"/>
  <c r="AB158" i="3"/>
  <c r="Z158" i="3"/>
  <c r="Y158" i="3"/>
  <c r="X158" i="3"/>
  <c r="V158" i="3"/>
  <c r="AA158" i="3"/>
  <c r="AC157" i="3"/>
  <c r="AB157" i="3"/>
  <c r="AA157" i="3"/>
  <c r="Z157" i="3"/>
  <c r="Y157" i="3"/>
  <c r="X157" i="3"/>
  <c r="W157" i="3"/>
  <c r="V157" i="3"/>
  <c r="AC156" i="3"/>
  <c r="AB156" i="3"/>
  <c r="AA156" i="3"/>
  <c r="Z156" i="3"/>
  <c r="Y156" i="3"/>
  <c r="X156" i="3"/>
  <c r="W156" i="3"/>
  <c r="V156" i="3"/>
  <c r="AC155" i="3"/>
  <c r="AB155" i="3"/>
  <c r="AA155" i="3"/>
  <c r="Z155" i="3"/>
  <c r="Y155" i="3"/>
  <c r="X155" i="3"/>
  <c r="V155" i="3"/>
  <c r="W155" i="3"/>
  <c r="AC154" i="3"/>
  <c r="AB154" i="3"/>
  <c r="Z154" i="3"/>
  <c r="Y154" i="3"/>
  <c r="X154" i="3"/>
  <c r="V154" i="3"/>
  <c r="W154" i="3"/>
  <c r="AC153" i="3"/>
  <c r="AB153" i="3"/>
  <c r="Z153" i="3"/>
  <c r="Y153" i="3"/>
  <c r="X153" i="3"/>
  <c r="V153" i="3"/>
  <c r="AC152" i="3"/>
  <c r="AB152" i="3"/>
  <c r="AA152" i="3"/>
  <c r="Z152" i="3"/>
  <c r="Y152" i="3"/>
  <c r="X152" i="3"/>
  <c r="W152" i="3"/>
  <c r="V152" i="3"/>
  <c r="AC151" i="3"/>
  <c r="AB151" i="3"/>
  <c r="Z151" i="3"/>
  <c r="Y151" i="3"/>
  <c r="X151" i="3"/>
  <c r="W151" i="3"/>
  <c r="V151" i="3"/>
  <c r="AA151" i="3"/>
  <c r="AC150" i="3"/>
  <c r="AB150" i="3"/>
  <c r="Z150" i="3"/>
  <c r="Y150" i="3"/>
  <c r="X150" i="3"/>
  <c r="V150" i="3"/>
  <c r="AA150" i="3"/>
  <c r="AC149" i="3"/>
  <c r="AB149" i="3"/>
  <c r="AA149" i="3"/>
  <c r="Z149" i="3"/>
  <c r="Y149" i="3"/>
  <c r="X149" i="3"/>
  <c r="V149" i="3"/>
  <c r="W149" i="3"/>
  <c r="AC148" i="3"/>
  <c r="AB148" i="3"/>
  <c r="AA148" i="3"/>
  <c r="Z148" i="3"/>
  <c r="Y148" i="3"/>
  <c r="X148" i="3"/>
  <c r="W148" i="3"/>
  <c r="V148" i="3"/>
  <c r="AC147" i="3"/>
  <c r="AB147" i="3"/>
  <c r="AA147" i="3"/>
  <c r="Z147" i="3"/>
  <c r="Y147" i="3"/>
  <c r="X147" i="3"/>
  <c r="V147" i="3"/>
  <c r="W147" i="3"/>
  <c r="AC146" i="3"/>
  <c r="AB146" i="3"/>
  <c r="Z146" i="3"/>
  <c r="Y146" i="3"/>
  <c r="X146" i="3"/>
  <c r="V146" i="3"/>
  <c r="W146" i="3"/>
  <c r="AC145" i="3"/>
  <c r="AB145" i="3"/>
  <c r="Z145" i="3"/>
  <c r="Y145" i="3"/>
  <c r="X145" i="3"/>
  <c r="V145" i="3"/>
  <c r="AC144" i="3"/>
  <c r="AB144" i="3"/>
  <c r="AA144" i="3"/>
  <c r="Z144" i="3"/>
  <c r="Y144" i="3"/>
  <c r="X144" i="3"/>
  <c r="W144" i="3"/>
  <c r="V144" i="3"/>
  <c r="AC143" i="3"/>
  <c r="AB143" i="3"/>
  <c r="Z143" i="3"/>
  <c r="Y143" i="3"/>
  <c r="X143" i="3"/>
  <c r="W143" i="3"/>
  <c r="V143" i="3"/>
  <c r="AA143" i="3"/>
  <c r="AC142" i="3"/>
  <c r="AB142" i="3"/>
  <c r="Z142" i="3"/>
  <c r="Y142" i="3"/>
  <c r="X142" i="3"/>
  <c r="V142" i="3"/>
  <c r="AA142" i="3"/>
  <c r="AC141" i="3"/>
  <c r="AB141" i="3"/>
  <c r="AA141" i="3"/>
  <c r="Z141" i="3"/>
  <c r="Y141" i="3"/>
  <c r="X141" i="3"/>
  <c r="V141" i="3"/>
  <c r="W141" i="3"/>
  <c r="AC140" i="3"/>
  <c r="AB140" i="3"/>
  <c r="AA140" i="3"/>
  <c r="Z140" i="3"/>
  <c r="Y140" i="3"/>
  <c r="X140" i="3"/>
  <c r="W140" i="3"/>
  <c r="V140" i="3"/>
  <c r="AC139" i="3"/>
  <c r="AB139" i="3"/>
  <c r="AA139" i="3"/>
  <c r="Z139" i="3"/>
  <c r="Y139" i="3"/>
  <c r="X139" i="3"/>
  <c r="V139" i="3"/>
  <c r="W139" i="3"/>
  <c r="AC138" i="3"/>
  <c r="AB138" i="3"/>
  <c r="Z138" i="3"/>
  <c r="Y138" i="3"/>
  <c r="X138" i="3"/>
  <c r="V138" i="3"/>
  <c r="W138" i="3"/>
  <c r="AC137" i="3"/>
  <c r="AB137" i="3"/>
  <c r="Z137" i="3"/>
  <c r="Y137" i="3"/>
  <c r="X137" i="3"/>
  <c r="V137" i="3"/>
  <c r="AC136" i="3"/>
  <c r="AB136" i="3"/>
  <c r="AA136" i="3"/>
  <c r="Z136" i="3"/>
  <c r="Y136" i="3"/>
  <c r="X136" i="3"/>
  <c r="W136" i="3"/>
  <c r="V136" i="3"/>
  <c r="AC135" i="3"/>
  <c r="AB135" i="3"/>
  <c r="Z135" i="3"/>
  <c r="Y135" i="3"/>
  <c r="X135" i="3"/>
  <c r="W135" i="3"/>
  <c r="V135" i="3"/>
  <c r="AA135" i="3"/>
  <c r="AC134" i="3"/>
  <c r="AB134" i="3"/>
  <c r="Z134" i="3"/>
  <c r="Y134" i="3"/>
  <c r="X134" i="3"/>
  <c r="V134" i="3"/>
  <c r="AA134" i="3"/>
  <c r="AC133" i="3"/>
  <c r="AB133" i="3"/>
  <c r="AA133" i="3"/>
  <c r="Z133" i="3"/>
  <c r="Y133" i="3"/>
  <c r="X133" i="3"/>
  <c r="V133" i="3"/>
  <c r="W133" i="3"/>
  <c r="AC132" i="3"/>
  <c r="AB132" i="3"/>
  <c r="Z132" i="3"/>
  <c r="Y132" i="3"/>
  <c r="X132" i="3"/>
  <c r="W132" i="3"/>
  <c r="V132" i="3"/>
  <c r="AA132" i="3"/>
  <c r="AC131" i="3"/>
  <c r="AB131" i="3"/>
  <c r="AA131" i="3"/>
  <c r="Z131" i="3"/>
  <c r="Y131" i="3"/>
  <c r="X131" i="3"/>
  <c r="V131" i="3"/>
  <c r="W131" i="3"/>
  <c r="AC130" i="3"/>
  <c r="AB130" i="3"/>
  <c r="Z130" i="3"/>
  <c r="Y130" i="3"/>
  <c r="X130" i="3"/>
  <c r="V130" i="3"/>
  <c r="W130" i="3"/>
  <c r="AC129" i="3"/>
  <c r="AB129" i="3"/>
  <c r="Z129" i="3"/>
  <c r="Y129" i="3"/>
  <c r="X129" i="3"/>
  <c r="V129" i="3"/>
  <c r="AC128" i="3"/>
  <c r="AB128" i="3"/>
  <c r="AA128" i="3"/>
  <c r="Z128" i="3"/>
  <c r="Y128" i="3"/>
  <c r="X128" i="3"/>
  <c r="W128" i="3"/>
  <c r="V128" i="3"/>
  <c r="AC127" i="3"/>
  <c r="AB127" i="3"/>
  <c r="Z127" i="3"/>
  <c r="Y127" i="3"/>
  <c r="X127" i="3"/>
  <c r="W127" i="3"/>
  <c r="V127" i="3"/>
  <c r="AA127" i="3"/>
  <c r="AC126" i="3"/>
  <c r="AB126" i="3"/>
  <c r="Z126" i="3"/>
  <c r="Y126" i="3"/>
  <c r="X126" i="3"/>
  <c r="V126" i="3"/>
  <c r="AA126" i="3"/>
  <c r="AC125" i="3"/>
  <c r="AB125" i="3"/>
  <c r="AA125" i="3"/>
  <c r="Z125" i="3"/>
  <c r="Y125" i="3"/>
  <c r="X125" i="3"/>
  <c r="V125" i="3"/>
  <c r="W125" i="3"/>
  <c r="AC124" i="3"/>
  <c r="AB124" i="3"/>
  <c r="Z124" i="3"/>
  <c r="Y124" i="3"/>
  <c r="X124" i="3"/>
  <c r="W124" i="3"/>
  <c r="V124" i="3"/>
  <c r="AA124" i="3"/>
  <c r="AC123" i="3"/>
  <c r="AB123" i="3"/>
  <c r="AA123" i="3"/>
  <c r="Z123" i="3"/>
  <c r="Y123" i="3"/>
  <c r="X123" i="3"/>
  <c r="V123" i="3"/>
  <c r="W123" i="3"/>
  <c r="AC122" i="3"/>
  <c r="AB122" i="3"/>
  <c r="Z122" i="3"/>
  <c r="Y122" i="3"/>
  <c r="X122" i="3"/>
  <c r="V122" i="3"/>
  <c r="W122" i="3"/>
  <c r="AC121" i="3"/>
  <c r="AB121" i="3"/>
  <c r="Z121" i="3"/>
  <c r="Y121" i="3"/>
  <c r="X121" i="3"/>
  <c r="V121" i="3"/>
  <c r="AC120" i="3"/>
  <c r="AB120" i="3"/>
  <c r="AA120" i="3"/>
  <c r="Z120" i="3"/>
  <c r="Y120" i="3"/>
  <c r="X120" i="3"/>
  <c r="W120" i="3"/>
  <c r="V120" i="3"/>
  <c r="AC119" i="3"/>
  <c r="AB119" i="3"/>
  <c r="Z119" i="3"/>
  <c r="Y119" i="3"/>
  <c r="X119" i="3"/>
  <c r="W119" i="3"/>
  <c r="V119" i="3"/>
  <c r="AA119" i="3"/>
  <c r="AC118" i="3"/>
  <c r="AB118" i="3"/>
  <c r="Z118" i="3"/>
  <c r="Y118" i="3"/>
  <c r="X118" i="3"/>
  <c r="V118" i="3"/>
  <c r="AA118" i="3"/>
  <c r="AC117" i="3"/>
  <c r="AB117" i="3"/>
  <c r="AA117" i="3"/>
  <c r="Z117" i="3"/>
  <c r="Y117" i="3"/>
  <c r="X117" i="3"/>
  <c r="V117" i="3"/>
  <c r="W117" i="3"/>
  <c r="AC116" i="3"/>
  <c r="AB116" i="3"/>
  <c r="AA116" i="3"/>
  <c r="Z116" i="3"/>
  <c r="Y116" i="3"/>
  <c r="X116" i="3"/>
  <c r="W116" i="3"/>
  <c r="V116" i="3"/>
  <c r="AC115" i="3"/>
  <c r="AB115" i="3"/>
  <c r="AA115" i="3"/>
  <c r="Z115" i="3"/>
  <c r="Y115" i="3"/>
  <c r="X115" i="3"/>
  <c r="V115" i="3"/>
  <c r="W115" i="3"/>
  <c r="AC114" i="3"/>
  <c r="AB114" i="3"/>
  <c r="Z114" i="3"/>
  <c r="Y114" i="3"/>
  <c r="X114" i="3"/>
  <c r="V114" i="3"/>
  <c r="W114" i="3"/>
  <c r="AC113" i="3"/>
  <c r="AB113" i="3"/>
  <c r="Z113" i="3"/>
  <c r="Y113" i="3"/>
  <c r="X113" i="3"/>
  <c r="V113" i="3"/>
  <c r="AC112" i="3"/>
  <c r="AB112" i="3"/>
  <c r="AA112" i="3"/>
  <c r="Z112" i="3"/>
  <c r="Y112" i="3"/>
  <c r="X112" i="3"/>
  <c r="W112" i="3"/>
  <c r="V112" i="3"/>
  <c r="AC111" i="3"/>
  <c r="AB111" i="3"/>
  <c r="Z111" i="3"/>
  <c r="Y111" i="3"/>
  <c r="X111" i="3"/>
  <c r="W111" i="3"/>
  <c r="V111" i="3"/>
  <c r="AA111" i="3"/>
  <c r="AC110" i="3"/>
  <c r="AB110" i="3"/>
  <c r="Z110" i="3"/>
  <c r="Y110" i="3"/>
  <c r="X110" i="3"/>
  <c r="V110" i="3"/>
  <c r="AA110" i="3"/>
  <c r="AC109" i="3"/>
  <c r="AB109" i="3"/>
  <c r="AA109" i="3"/>
  <c r="Z109" i="3"/>
  <c r="Y109" i="3"/>
  <c r="X109" i="3"/>
  <c r="V109" i="3"/>
  <c r="W109" i="3"/>
  <c r="AC108" i="3"/>
  <c r="AB108" i="3"/>
  <c r="AA108" i="3"/>
  <c r="Z108" i="3"/>
  <c r="Y108" i="3"/>
  <c r="X108" i="3"/>
  <c r="W108" i="3"/>
  <c r="V108" i="3"/>
  <c r="AC107" i="3"/>
  <c r="AB107" i="3"/>
  <c r="AA107" i="3"/>
  <c r="Z107" i="3"/>
  <c r="Y107" i="3"/>
  <c r="X107" i="3"/>
  <c r="V107" i="3"/>
  <c r="W107" i="3"/>
  <c r="AC106" i="3"/>
  <c r="AB106" i="3"/>
  <c r="Z106" i="3"/>
  <c r="Y106" i="3"/>
  <c r="X106" i="3"/>
  <c r="V106" i="3"/>
  <c r="W106" i="3"/>
  <c r="AC105" i="3"/>
  <c r="AB105" i="3"/>
  <c r="Z105" i="3"/>
  <c r="Y105" i="3"/>
  <c r="X105" i="3"/>
  <c r="V105" i="3"/>
  <c r="AC104" i="3"/>
  <c r="AB104" i="3"/>
  <c r="AA104" i="3"/>
  <c r="Z104" i="3"/>
  <c r="Y104" i="3"/>
  <c r="X104" i="3"/>
  <c r="W104" i="3"/>
  <c r="V104" i="3"/>
  <c r="AC103" i="3"/>
  <c r="AB103" i="3"/>
  <c r="Z103" i="3"/>
  <c r="Y103" i="3"/>
  <c r="X103" i="3"/>
  <c r="W103" i="3"/>
  <c r="V103" i="3"/>
  <c r="AA103" i="3"/>
  <c r="AC102" i="3"/>
  <c r="AB102" i="3"/>
  <c r="Z102" i="3"/>
  <c r="Y102" i="3"/>
  <c r="X102" i="3"/>
  <c r="V102" i="3"/>
  <c r="AA102" i="3"/>
  <c r="AC101" i="3"/>
  <c r="AB101" i="3"/>
  <c r="AA101" i="3"/>
  <c r="Z101" i="3"/>
  <c r="Y101" i="3"/>
  <c r="X101" i="3"/>
  <c r="V101" i="3"/>
  <c r="W101" i="3"/>
  <c r="AC100" i="3"/>
  <c r="AB100" i="3"/>
  <c r="AA100" i="3"/>
  <c r="Z100" i="3"/>
  <c r="Y100" i="3"/>
  <c r="X100" i="3"/>
  <c r="W100" i="3"/>
  <c r="V100" i="3"/>
  <c r="AC99" i="3"/>
  <c r="AB99" i="3"/>
  <c r="AA99" i="3"/>
  <c r="Z99" i="3"/>
  <c r="Y99" i="3"/>
  <c r="X99" i="3"/>
  <c r="V99" i="3"/>
  <c r="W99" i="3"/>
  <c r="AC98" i="3"/>
  <c r="AB98" i="3"/>
  <c r="Z98" i="3"/>
  <c r="Y98" i="3"/>
  <c r="X98" i="3"/>
  <c r="V98" i="3"/>
  <c r="W98" i="3"/>
  <c r="AC97" i="3"/>
  <c r="AB97" i="3"/>
  <c r="Z97" i="3"/>
  <c r="Y97" i="3"/>
  <c r="X97" i="3"/>
  <c r="V97" i="3"/>
  <c r="AC96" i="3"/>
  <c r="AB96" i="3"/>
  <c r="AA96" i="3"/>
  <c r="Z96" i="3"/>
  <c r="Y96" i="3"/>
  <c r="X96" i="3"/>
  <c r="W96" i="3"/>
  <c r="V96" i="3"/>
  <c r="AC95" i="3"/>
  <c r="AB95" i="3"/>
  <c r="Z95" i="3"/>
  <c r="Y95" i="3"/>
  <c r="X95" i="3"/>
  <c r="W95" i="3"/>
  <c r="V95" i="3"/>
  <c r="AA95" i="3"/>
  <c r="AC94" i="3"/>
  <c r="AB94" i="3"/>
  <c r="Z94" i="3"/>
  <c r="Y94" i="3"/>
  <c r="X94" i="3"/>
  <c r="V94" i="3"/>
  <c r="AA94" i="3"/>
  <c r="AC93" i="3"/>
  <c r="AB93" i="3"/>
  <c r="AA93" i="3"/>
  <c r="Z93" i="3"/>
  <c r="Y93" i="3"/>
  <c r="X93" i="3"/>
  <c r="V93" i="3"/>
  <c r="W93" i="3"/>
  <c r="AC92" i="3"/>
  <c r="AB92" i="3"/>
  <c r="AA92" i="3"/>
  <c r="Z92" i="3"/>
  <c r="Y92" i="3"/>
  <c r="X92" i="3"/>
  <c r="W92" i="3"/>
  <c r="V92" i="3"/>
  <c r="AC91" i="3"/>
  <c r="AB91" i="3"/>
  <c r="AA91" i="3"/>
  <c r="Z91" i="3"/>
  <c r="Y91" i="3"/>
  <c r="X91" i="3"/>
  <c r="V91" i="3"/>
  <c r="W91" i="3"/>
  <c r="AC90" i="3"/>
  <c r="AB90" i="3"/>
  <c r="Z90" i="3"/>
  <c r="Y90" i="3"/>
  <c r="X90" i="3"/>
  <c r="V90" i="3"/>
  <c r="W90" i="3"/>
  <c r="AC89" i="3"/>
  <c r="AB89" i="3"/>
  <c r="Z89" i="3"/>
  <c r="Y89" i="3"/>
  <c r="X89" i="3"/>
  <c r="V89" i="3"/>
  <c r="AC88" i="3"/>
  <c r="AB88" i="3"/>
  <c r="AA88" i="3"/>
  <c r="Z88" i="3"/>
  <c r="Y88" i="3"/>
  <c r="X88" i="3"/>
  <c r="W88" i="3"/>
  <c r="V88" i="3"/>
  <c r="AC87" i="3"/>
  <c r="AB87" i="3"/>
  <c r="Z87" i="3"/>
  <c r="Y87" i="3"/>
  <c r="X87" i="3"/>
  <c r="W87" i="3"/>
  <c r="V87" i="3"/>
  <c r="AA87" i="3"/>
  <c r="AC86" i="3"/>
  <c r="AB86" i="3"/>
  <c r="Z86" i="3"/>
  <c r="Y86" i="3"/>
  <c r="X86" i="3"/>
  <c r="V86" i="3"/>
  <c r="AA86" i="3"/>
  <c r="AC85" i="3"/>
  <c r="AB85" i="3"/>
  <c r="AA85" i="3"/>
  <c r="Z85" i="3"/>
  <c r="Y85" i="3"/>
  <c r="X85" i="3"/>
  <c r="V85" i="3"/>
  <c r="W85" i="3"/>
  <c r="AC84" i="3"/>
  <c r="AB84" i="3"/>
  <c r="AA84" i="3"/>
  <c r="Z84" i="3"/>
  <c r="Y84" i="3"/>
  <c r="X84" i="3"/>
  <c r="W84" i="3"/>
  <c r="V84" i="3"/>
  <c r="AC83" i="3"/>
  <c r="AB83" i="3"/>
  <c r="Z83" i="3"/>
  <c r="Y83" i="3"/>
  <c r="X83" i="3"/>
  <c r="V83" i="3"/>
  <c r="W83" i="3"/>
  <c r="AC82" i="3"/>
  <c r="AB82" i="3"/>
  <c r="Z82" i="3"/>
  <c r="Y82" i="3"/>
  <c r="X82" i="3"/>
  <c r="V82" i="3"/>
  <c r="W82" i="3"/>
  <c r="AC81" i="3"/>
  <c r="AB81" i="3"/>
  <c r="Z81" i="3"/>
  <c r="Y81" i="3"/>
  <c r="X81" i="3"/>
  <c r="V81" i="3"/>
  <c r="AA81" i="3"/>
  <c r="AC80" i="3"/>
  <c r="AB80" i="3"/>
  <c r="AA80" i="3"/>
  <c r="Z80" i="3"/>
  <c r="Y80" i="3"/>
  <c r="X80" i="3"/>
  <c r="W80" i="3"/>
  <c r="V80" i="3"/>
  <c r="AC79" i="3"/>
  <c r="AB79" i="3"/>
  <c r="Z79" i="3"/>
  <c r="Y79" i="3"/>
  <c r="X79" i="3"/>
  <c r="W79" i="3"/>
  <c r="V79" i="3"/>
  <c r="AA79" i="3"/>
  <c r="AC78" i="3"/>
  <c r="AB78" i="3"/>
  <c r="Z78" i="3"/>
  <c r="Y78" i="3"/>
  <c r="X78" i="3"/>
  <c r="V78" i="3"/>
  <c r="AC77" i="3"/>
  <c r="AB77" i="3"/>
  <c r="AA77" i="3"/>
  <c r="Z77" i="3"/>
  <c r="Y77" i="3"/>
  <c r="X77" i="3"/>
  <c r="V77" i="3"/>
  <c r="W77" i="3"/>
  <c r="AC76" i="3"/>
  <c r="AB76" i="3"/>
  <c r="AA76" i="3"/>
  <c r="Z76" i="3"/>
  <c r="Y76" i="3"/>
  <c r="X76" i="3"/>
  <c r="W76" i="3"/>
  <c r="V76" i="3"/>
  <c r="AC75" i="3"/>
  <c r="AB75" i="3"/>
  <c r="Z75" i="3"/>
  <c r="Y75" i="3"/>
  <c r="X75" i="3"/>
  <c r="V75" i="3"/>
  <c r="W75" i="3"/>
  <c r="AC74" i="3"/>
  <c r="AB74" i="3"/>
  <c r="Z74" i="3"/>
  <c r="Y74" i="3"/>
  <c r="X74" i="3"/>
  <c r="V74" i="3"/>
  <c r="W74" i="3"/>
  <c r="AC73" i="3"/>
  <c r="AB73" i="3"/>
  <c r="Z73" i="3"/>
  <c r="Y73" i="3"/>
  <c r="X73" i="3"/>
  <c r="V73" i="3"/>
  <c r="AA73" i="3"/>
  <c r="AC72" i="3"/>
  <c r="AB72" i="3"/>
  <c r="AA72" i="3"/>
  <c r="Z72" i="3"/>
  <c r="Y72" i="3"/>
  <c r="X72" i="3"/>
  <c r="W72" i="3"/>
  <c r="V72" i="3"/>
  <c r="AC71" i="3"/>
  <c r="AB71" i="3"/>
  <c r="Z71" i="3"/>
  <c r="Y71" i="3"/>
  <c r="X71" i="3"/>
  <c r="W71" i="3"/>
  <c r="V71" i="3"/>
  <c r="AA71" i="3"/>
  <c r="AC70" i="3"/>
  <c r="AB70" i="3"/>
  <c r="Z70" i="3"/>
  <c r="Y70" i="3"/>
  <c r="X70" i="3"/>
  <c r="V70" i="3"/>
  <c r="AC69" i="3"/>
  <c r="AB69" i="3"/>
  <c r="AA69" i="3"/>
  <c r="Z69" i="3"/>
  <c r="Y69" i="3"/>
  <c r="X69" i="3"/>
  <c r="V69" i="3"/>
  <c r="W69" i="3"/>
  <c r="AC68" i="3"/>
  <c r="AB68" i="3"/>
  <c r="AA68" i="3"/>
  <c r="Z68" i="3"/>
  <c r="Y68" i="3"/>
  <c r="X68" i="3"/>
  <c r="W68" i="3"/>
  <c r="V68" i="3"/>
  <c r="AC67" i="3"/>
  <c r="AB67" i="3"/>
  <c r="Z67" i="3"/>
  <c r="Y67" i="3"/>
  <c r="X67" i="3"/>
  <c r="V67" i="3"/>
  <c r="W67" i="3"/>
  <c r="AC66" i="3"/>
  <c r="AB66" i="3"/>
  <c r="Z66" i="3"/>
  <c r="Y66" i="3"/>
  <c r="X66" i="3"/>
  <c r="V66" i="3"/>
  <c r="W66" i="3"/>
  <c r="AC65" i="3"/>
  <c r="AB65" i="3"/>
  <c r="Z65" i="3"/>
  <c r="Y65" i="3"/>
  <c r="X65" i="3"/>
  <c r="V65" i="3"/>
  <c r="AA65" i="3"/>
  <c r="AC64" i="3"/>
  <c r="AB64" i="3"/>
  <c r="AA64" i="3"/>
  <c r="Z64" i="3"/>
  <c r="Y64" i="3"/>
  <c r="X64" i="3"/>
  <c r="W64" i="3"/>
  <c r="V64" i="3"/>
  <c r="AC63" i="3"/>
  <c r="AB63" i="3"/>
  <c r="Z63" i="3"/>
  <c r="Y63" i="3"/>
  <c r="X63" i="3"/>
  <c r="W63" i="3"/>
  <c r="V63" i="3"/>
  <c r="AA63" i="3"/>
  <c r="AC62" i="3"/>
  <c r="AB62" i="3"/>
  <c r="Z62" i="3"/>
  <c r="Y62" i="3"/>
  <c r="X62" i="3"/>
  <c r="V62" i="3"/>
  <c r="AC61" i="3"/>
  <c r="AB61" i="3"/>
  <c r="AA61" i="3"/>
  <c r="Z61" i="3"/>
  <c r="Y61" i="3"/>
  <c r="X61" i="3"/>
  <c r="V61" i="3"/>
  <c r="W61" i="3"/>
  <c r="AC60" i="3"/>
  <c r="AB60" i="3"/>
  <c r="AA60" i="3"/>
  <c r="Z60" i="3"/>
  <c r="Y60" i="3"/>
  <c r="X60" i="3"/>
  <c r="W60" i="3"/>
  <c r="V60" i="3"/>
  <c r="AC59" i="3"/>
  <c r="AB59" i="3"/>
  <c r="Z59" i="3"/>
  <c r="Y59" i="3"/>
  <c r="X59" i="3"/>
  <c r="V59" i="3"/>
  <c r="W59" i="3"/>
  <c r="AC58" i="3"/>
  <c r="AB58" i="3"/>
  <c r="Z58" i="3"/>
  <c r="Y58" i="3"/>
  <c r="X58" i="3"/>
  <c r="V58" i="3"/>
  <c r="W58" i="3"/>
  <c r="AC57" i="3"/>
  <c r="AB57" i="3"/>
  <c r="Z57" i="3"/>
  <c r="Y57" i="3"/>
  <c r="X57" i="3"/>
  <c r="V57" i="3"/>
  <c r="AA57" i="3"/>
  <c r="AC56" i="3"/>
  <c r="AB56" i="3"/>
  <c r="AA56" i="3"/>
  <c r="Z56" i="3"/>
  <c r="Y56" i="3"/>
  <c r="X56" i="3"/>
  <c r="W56" i="3"/>
  <c r="V56" i="3"/>
  <c r="AC55" i="3"/>
  <c r="AB55" i="3"/>
  <c r="Z55" i="3"/>
  <c r="Y55" i="3"/>
  <c r="X55" i="3"/>
  <c r="W55" i="3"/>
  <c r="V55" i="3"/>
  <c r="AA55" i="3"/>
  <c r="AC54" i="3"/>
  <c r="AB54" i="3"/>
  <c r="Z54" i="3"/>
  <c r="Y54" i="3"/>
  <c r="X54" i="3"/>
  <c r="V54" i="3"/>
  <c r="AC53" i="3"/>
  <c r="AB53" i="3"/>
  <c r="AA53" i="3"/>
  <c r="Z53" i="3"/>
  <c r="Y53" i="3"/>
  <c r="X53" i="3"/>
  <c r="V53" i="3"/>
  <c r="W53" i="3"/>
  <c r="AC52" i="3"/>
  <c r="AB52" i="3"/>
  <c r="AA52" i="3"/>
  <c r="Z52" i="3"/>
  <c r="Y52" i="3"/>
  <c r="X52" i="3"/>
  <c r="W52" i="3"/>
  <c r="V52" i="3"/>
  <c r="AC51" i="3"/>
  <c r="AB51" i="3"/>
  <c r="Z51" i="3"/>
  <c r="Y51" i="3"/>
  <c r="X51" i="3"/>
  <c r="V51" i="3"/>
  <c r="W51" i="3"/>
  <c r="AC50" i="3"/>
  <c r="AB50" i="3"/>
  <c r="Z50" i="3"/>
  <c r="Y50" i="3"/>
  <c r="X50" i="3"/>
  <c r="V50" i="3"/>
  <c r="W50" i="3"/>
  <c r="AC49" i="3"/>
  <c r="AB49" i="3"/>
  <c r="Z49" i="3"/>
  <c r="Y49" i="3"/>
  <c r="X49" i="3"/>
  <c r="V49" i="3"/>
  <c r="AA49" i="3"/>
  <c r="AC48" i="3"/>
  <c r="AB48" i="3"/>
  <c r="AA48" i="3"/>
  <c r="Z48" i="3"/>
  <c r="Y48" i="3"/>
  <c r="X48" i="3"/>
  <c r="W48" i="3"/>
  <c r="V48" i="3"/>
  <c r="AC47" i="3"/>
  <c r="AB47" i="3"/>
  <c r="Z47" i="3"/>
  <c r="Y47" i="3"/>
  <c r="X47" i="3"/>
  <c r="W47" i="3"/>
  <c r="V47" i="3"/>
  <c r="AA47" i="3"/>
  <c r="AC46" i="3"/>
  <c r="AB46" i="3"/>
  <c r="Z46" i="3"/>
  <c r="Y46" i="3"/>
  <c r="X46" i="3"/>
  <c r="V46" i="3"/>
  <c r="AC45" i="3"/>
  <c r="AB45" i="3"/>
  <c r="AA45" i="3"/>
  <c r="Z45" i="3"/>
  <c r="Y45" i="3"/>
  <c r="X45" i="3"/>
  <c r="V45" i="3"/>
  <c r="W45" i="3"/>
  <c r="AC44" i="3"/>
  <c r="AB44" i="3"/>
  <c r="AA44" i="3"/>
  <c r="Z44" i="3"/>
  <c r="Y44" i="3"/>
  <c r="X44" i="3"/>
  <c r="W44" i="3"/>
  <c r="V44" i="3"/>
  <c r="AC43" i="3"/>
  <c r="AB43" i="3"/>
  <c r="Z43" i="3"/>
  <c r="Y43" i="3"/>
  <c r="X43" i="3"/>
  <c r="V43" i="3"/>
  <c r="W43" i="3"/>
  <c r="AC42" i="3"/>
  <c r="AB42" i="3"/>
  <c r="Z42" i="3"/>
  <c r="Y42" i="3"/>
  <c r="X42" i="3"/>
  <c r="W42" i="3"/>
  <c r="V42" i="3"/>
  <c r="AA42" i="3"/>
  <c r="AC41" i="3"/>
  <c r="AB41" i="3"/>
  <c r="Z41" i="3"/>
  <c r="Y41" i="3"/>
  <c r="X41" i="3"/>
  <c r="V41" i="3"/>
  <c r="AA41" i="3"/>
  <c r="AC40" i="3"/>
  <c r="AB40" i="3"/>
  <c r="Z40" i="3"/>
  <c r="Y40" i="3"/>
  <c r="X40" i="3"/>
  <c r="V40" i="3"/>
  <c r="W40" i="3"/>
  <c r="AC39" i="3"/>
  <c r="AB39" i="3"/>
  <c r="AA39" i="3"/>
  <c r="Z39" i="3"/>
  <c r="Y39" i="3"/>
  <c r="X39" i="3"/>
  <c r="W39" i="3"/>
  <c r="V39" i="3"/>
  <c r="AC38" i="3"/>
  <c r="AB38" i="3"/>
  <c r="AA38" i="3"/>
  <c r="Z38" i="3"/>
  <c r="Y38" i="3"/>
  <c r="X38" i="3"/>
  <c r="W38" i="3"/>
  <c r="V38" i="3"/>
  <c r="AC37" i="3"/>
  <c r="AB37" i="3"/>
  <c r="AA37" i="3"/>
  <c r="Z37" i="3"/>
  <c r="Y37" i="3"/>
  <c r="X37" i="3"/>
  <c r="V37" i="3"/>
  <c r="W37" i="3"/>
  <c r="AC36" i="3"/>
  <c r="AB36" i="3"/>
  <c r="Z36" i="3"/>
  <c r="Y36" i="3"/>
  <c r="X36" i="3"/>
  <c r="V36" i="3"/>
  <c r="AA36" i="3"/>
  <c r="AC35" i="3"/>
  <c r="AB35" i="3"/>
  <c r="AA35" i="3"/>
  <c r="Z35" i="3"/>
  <c r="Y35" i="3"/>
  <c r="X35" i="3"/>
  <c r="V35" i="3"/>
  <c r="W35" i="3"/>
  <c r="AC34" i="3"/>
  <c r="AB34" i="3"/>
  <c r="AA34" i="3"/>
  <c r="Z34" i="3"/>
  <c r="Y34" i="3"/>
  <c r="X34" i="3"/>
  <c r="W34" i="3"/>
  <c r="V34" i="3"/>
  <c r="AC33" i="3"/>
  <c r="AB33" i="3"/>
  <c r="Z33" i="3"/>
  <c r="Y33" i="3"/>
  <c r="X33" i="3"/>
  <c r="V33" i="3"/>
  <c r="AA33" i="3"/>
  <c r="AC32" i="3"/>
  <c r="AB32" i="3"/>
  <c r="Z32" i="3"/>
  <c r="Y32" i="3"/>
  <c r="X32" i="3"/>
  <c r="V32" i="3"/>
  <c r="W32" i="3"/>
  <c r="AC31" i="3"/>
  <c r="AB31" i="3"/>
  <c r="AA31" i="3"/>
  <c r="Z31" i="3"/>
  <c r="Y31" i="3"/>
  <c r="X31" i="3"/>
  <c r="W31" i="3"/>
  <c r="V31" i="3"/>
  <c r="AC30" i="3"/>
  <c r="AB30" i="3"/>
  <c r="AA30" i="3"/>
  <c r="Z30" i="3"/>
  <c r="Y30" i="3"/>
  <c r="X30" i="3"/>
  <c r="W30" i="3"/>
  <c r="V30" i="3"/>
  <c r="AC29" i="3"/>
  <c r="AB29" i="3"/>
  <c r="AA29" i="3"/>
  <c r="Z29" i="3"/>
  <c r="Y29" i="3"/>
  <c r="X29" i="3"/>
  <c r="V29" i="3"/>
  <c r="W29" i="3"/>
  <c r="AC28" i="3"/>
  <c r="AB28" i="3"/>
  <c r="Z28" i="3"/>
  <c r="Y28" i="3"/>
  <c r="X28" i="3"/>
  <c r="V28" i="3"/>
  <c r="AA28" i="3"/>
  <c r="AC27" i="3"/>
  <c r="AB27" i="3"/>
  <c r="AA27" i="3"/>
  <c r="Z27" i="3"/>
  <c r="Y27" i="3"/>
  <c r="X27" i="3"/>
  <c r="V27" i="3"/>
  <c r="W27" i="3"/>
  <c r="AC26" i="3"/>
  <c r="AB26" i="3"/>
  <c r="AA26" i="3"/>
  <c r="Z26" i="3"/>
  <c r="Y26" i="3"/>
  <c r="X26" i="3"/>
  <c r="W26" i="3"/>
  <c r="V26" i="3"/>
  <c r="AC25" i="3"/>
  <c r="AB25" i="3"/>
  <c r="Z25" i="3"/>
  <c r="Y25" i="3"/>
  <c r="X25" i="3"/>
  <c r="V25" i="3"/>
  <c r="AA25" i="3"/>
  <c r="AC24" i="3"/>
  <c r="AB24" i="3"/>
  <c r="Z24" i="3"/>
  <c r="Y24" i="3"/>
  <c r="X24" i="3"/>
  <c r="V24" i="3"/>
  <c r="W24" i="3"/>
  <c r="AC23" i="3"/>
  <c r="AB23" i="3"/>
  <c r="AA23" i="3"/>
  <c r="Z23" i="3"/>
  <c r="Y23" i="3"/>
  <c r="X23" i="3"/>
  <c r="W23" i="3"/>
  <c r="V23" i="3"/>
  <c r="AC22" i="3"/>
  <c r="AB22" i="3"/>
  <c r="AA22" i="3"/>
  <c r="Z22" i="3"/>
  <c r="Y22" i="3"/>
  <c r="X22" i="3"/>
  <c r="W22" i="3"/>
  <c r="V22" i="3"/>
  <c r="AC21" i="3"/>
  <c r="AB21" i="3"/>
  <c r="AA21" i="3"/>
  <c r="Z21" i="3"/>
  <c r="Y21" i="3"/>
  <c r="X21" i="3"/>
  <c r="V21" i="3"/>
  <c r="W21" i="3"/>
  <c r="AC20" i="3"/>
  <c r="AB20" i="3"/>
  <c r="Z20" i="3"/>
  <c r="Y20" i="3"/>
  <c r="X20" i="3"/>
  <c r="V20" i="3"/>
  <c r="AA20" i="3"/>
  <c r="AC19" i="3"/>
  <c r="AB19" i="3"/>
  <c r="AA19" i="3"/>
  <c r="Z19" i="3"/>
  <c r="Y19" i="3"/>
  <c r="X19" i="3"/>
  <c r="V19" i="3"/>
  <c r="W19" i="3"/>
  <c r="AC18" i="3"/>
  <c r="AB18" i="3"/>
  <c r="AA18" i="3"/>
  <c r="Z18" i="3"/>
  <c r="Y18" i="3"/>
  <c r="X18" i="3"/>
  <c r="W18" i="3"/>
  <c r="V18" i="3"/>
  <c r="AC17" i="3"/>
  <c r="AB17" i="3"/>
  <c r="Z17" i="3"/>
  <c r="Y17" i="3"/>
  <c r="X17" i="3"/>
  <c r="V17" i="3"/>
  <c r="AA17" i="3"/>
  <c r="AC16" i="3"/>
  <c r="AB16" i="3"/>
  <c r="Z16" i="3"/>
  <c r="Y16" i="3"/>
  <c r="X16" i="3"/>
  <c r="V16" i="3"/>
  <c r="W16" i="3"/>
  <c r="AC15" i="3"/>
  <c r="AB15" i="3"/>
  <c r="AA15" i="3"/>
  <c r="Z15" i="3"/>
  <c r="Y15" i="3"/>
  <c r="X15" i="3"/>
  <c r="W15" i="3"/>
  <c r="V15" i="3"/>
  <c r="AC14" i="3"/>
  <c r="AB14" i="3"/>
  <c r="AA14" i="3"/>
  <c r="Z14" i="3"/>
  <c r="Y14" i="3"/>
  <c r="X14" i="3"/>
  <c r="W14" i="3"/>
  <c r="V14" i="3"/>
  <c r="AC13" i="3"/>
  <c r="AB13" i="3"/>
  <c r="AA13" i="3"/>
  <c r="Z13" i="3"/>
  <c r="Y13" i="3"/>
  <c r="X13" i="3"/>
  <c r="V13" i="3"/>
  <c r="W13" i="3"/>
  <c r="AC12" i="3"/>
  <c r="AB12" i="3"/>
  <c r="Z12" i="3"/>
  <c r="Y12" i="3"/>
  <c r="X12" i="3"/>
  <c r="V12" i="3"/>
  <c r="AA12" i="3"/>
  <c r="AC11" i="3"/>
  <c r="AB11" i="3"/>
  <c r="AA11" i="3"/>
  <c r="Z11" i="3"/>
  <c r="Y11" i="3"/>
  <c r="X11" i="3"/>
  <c r="V11" i="3"/>
  <c r="W11" i="3"/>
  <c r="AC10" i="3"/>
  <c r="AB10" i="3"/>
  <c r="AA10" i="3"/>
  <c r="Z10" i="3"/>
  <c r="Y10" i="3"/>
  <c r="X10" i="3"/>
  <c r="W10" i="3"/>
  <c r="V10" i="3"/>
  <c r="AC9" i="3"/>
  <c r="AB9" i="3"/>
  <c r="Z9" i="3"/>
  <c r="Y9" i="3"/>
  <c r="X9" i="3"/>
  <c r="V9" i="3"/>
  <c r="AA9" i="3"/>
  <c r="AC8" i="3"/>
  <c r="AB8" i="3"/>
  <c r="Z8" i="3"/>
  <c r="Y8" i="3"/>
  <c r="X8" i="3"/>
  <c r="V8" i="3"/>
  <c r="W8" i="3"/>
  <c r="AC7" i="3"/>
  <c r="AB7" i="3"/>
  <c r="Z7" i="3"/>
  <c r="Y7" i="3"/>
  <c r="X7" i="3"/>
  <c r="V7" i="3"/>
  <c r="Q7" i="3"/>
  <c r="W7" i="3" s="1"/>
  <c r="U6" i="3"/>
  <c r="T6" i="3"/>
  <c r="S6" i="3"/>
  <c r="R6" i="3"/>
  <c r="P6" i="3"/>
  <c r="O6" i="3"/>
  <c r="N6" i="3"/>
  <c r="M6" i="3"/>
  <c r="L6" i="3"/>
  <c r="K6" i="3"/>
  <c r="J6" i="3"/>
  <c r="I6" i="3"/>
  <c r="H6" i="3"/>
  <c r="G6" i="3"/>
  <c r="F6" i="3"/>
  <c r="E6" i="3"/>
  <c r="D6" i="3"/>
  <c r="X6" i="3" l="1"/>
  <c r="AA7" i="3"/>
  <c r="Y6" i="3"/>
  <c r="AB6" i="3"/>
  <c r="V6" i="3"/>
  <c r="AC6" i="3"/>
  <c r="Z6" i="3"/>
  <c r="W9" i="3"/>
  <c r="W17" i="3"/>
  <c r="W25" i="3"/>
  <c r="W33" i="3"/>
  <c r="W41" i="3"/>
  <c r="AA46" i="3"/>
  <c r="W46" i="3"/>
  <c r="AA54" i="3"/>
  <c r="W54" i="3"/>
  <c r="AA62" i="3"/>
  <c r="W62" i="3"/>
  <c r="AA70" i="3"/>
  <c r="W70" i="3"/>
  <c r="AA78" i="3"/>
  <c r="W78" i="3"/>
  <c r="W89" i="3"/>
  <c r="AA89" i="3"/>
  <c r="W137" i="3"/>
  <c r="AA137" i="3"/>
  <c r="W49" i="3"/>
  <c r="W57" i="3"/>
  <c r="W65" i="3"/>
  <c r="W73" i="3"/>
  <c r="W81" i="3"/>
  <c r="W129" i="3"/>
  <c r="AA129" i="3"/>
  <c r="AA8" i="3"/>
  <c r="W12" i="3"/>
  <c r="AA16" i="3"/>
  <c r="W20" i="3"/>
  <c r="AA24" i="3"/>
  <c r="W28" i="3"/>
  <c r="AA32" i="3"/>
  <c r="W36" i="3"/>
  <c r="AA40" i="3"/>
  <c r="AA43" i="3"/>
  <c r="AA51" i="3"/>
  <c r="AA59" i="3"/>
  <c r="AA67" i="3"/>
  <c r="AA75" i="3"/>
  <c r="AA83" i="3"/>
  <c r="W121" i="3"/>
  <c r="AA121" i="3"/>
  <c r="W113" i="3"/>
  <c r="AA113" i="3"/>
  <c r="W105" i="3"/>
  <c r="AA105" i="3"/>
  <c r="W153" i="3"/>
  <c r="AA153" i="3"/>
  <c r="W161" i="3"/>
  <c r="AA161" i="3"/>
  <c r="W169" i="3"/>
  <c r="AA169" i="3"/>
  <c r="W177" i="3"/>
  <c r="AA177" i="3"/>
  <c r="W185" i="3"/>
  <c r="AA185" i="3"/>
  <c r="W193" i="3"/>
  <c r="AA193" i="3"/>
  <c r="W201" i="3"/>
  <c r="AA201" i="3"/>
  <c r="W209" i="3"/>
  <c r="AA209" i="3"/>
  <c r="W217" i="3"/>
  <c r="AA217" i="3"/>
  <c r="W225" i="3"/>
  <c r="AA225" i="3"/>
  <c r="W233" i="3"/>
  <c r="AA233" i="3"/>
  <c r="W241" i="3"/>
  <c r="AA241" i="3"/>
  <c r="W249" i="3"/>
  <c r="AA249" i="3"/>
  <c r="Q6" i="3"/>
  <c r="W97" i="3"/>
  <c r="AA97" i="3"/>
  <c r="W145" i="3"/>
  <c r="AA145" i="3"/>
  <c r="AA257" i="3"/>
  <c r="AA265" i="3"/>
  <c r="AA273" i="3"/>
  <c r="AA281" i="3"/>
  <c r="AA289" i="3"/>
  <c r="AA297" i="3"/>
  <c r="AA305" i="3"/>
  <c r="AA313" i="3"/>
  <c r="AA321" i="3"/>
  <c r="AA329" i="3"/>
  <c r="AA337" i="3"/>
  <c r="AA345" i="3"/>
  <c r="AA353" i="3"/>
  <c r="AA361" i="3"/>
  <c r="AA369" i="3"/>
  <c r="AA377" i="3"/>
  <c r="AA50" i="3"/>
  <c r="AA58" i="3"/>
  <c r="AA66" i="3"/>
  <c r="AA74" i="3"/>
  <c r="AA82" i="3"/>
  <c r="W86" i="3"/>
  <c r="AA90" i="3"/>
  <c r="W94" i="3"/>
  <c r="AA98" i="3"/>
  <c r="W102" i="3"/>
  <c r="AA106" i="3"/>
  <c r="W110" i="3"/>
  <c r="AA114" i="3"/>
  <c r="W118" i="3"/>
  <c r="AA122" i="3"/>
  <c r="W126" i="3"/>
  <c r="AA130" i="3"/>
  <c r="W134" i="3"/>
  <c r="AA138" i="3"/>
  <c r="W142" i="3"/>
  <c r="AA146" i="3"/>
  <c r="W150" i="3"/>
  <c r="AA154" i="3"/>
  <c r="W158" i="3"/>
  <c r="AA162" i="3"/>
  <c r="W166" i="3"/>
  <c r="AA170" i="3"/>
  <c r="W174" i="3"/>
  <c r="AA178" i="3"/>
  <c r="W182" i="3"/>
  <c r="AA186" i="3"/>
  <c r="W190" i="3"/>
  <c r="AA194" i="3"/>
  <c r="W198" i="3"/>
  <c r="AA202" i="3"/>
  <c r="W206" i="3"/>
  <c r="AA210" i="3"/>
  <c r="W214" i="3"/>
  <c r="AA218" i="3"/>
  <c r="W222" i="3"/>
  <c r="AA226" i="3"/>
  <c r="W230" i="3"/>
  <c r="AA234" i="3"/>
  <c r="W238" i="3"/>
  <c r="AA242" i="3"/>
  <c r="W246" i="3"/>
  <c r="AA250" i="3"/>
  <c r="W254" i="3"/>
  <c r="AA258" i="3"/>
  <c r="W262" i="3"/>
  <c r="AA266" i="3"/>
  <c r="W270" i="3"/>
  <c r="AA274" i="3"/>
  <c r="W278" i="3"/>
  <c r="AA282" i="3"/>
  <c r="W286" i="3"/>
  <c r="AA290" i="3"/>
  <c r="W294" i="3"/>
  <c r="AA298" i="3"/>
  <c r="W302" i="3"/>
  <c r="AA306" i="3"/>
  <c r="W310" i="3"/>
  <c r="AA314" i="3"/>
  <c r="W318" i="3"/>
  <c r="AA322" i="3"/>
  <c r="W326" i="3"/>
  <c r="AA330" i="3"/>
  <c r="W334" i="3"/>
  <c r="AA338" i="3"/>
  <c r="W342" i="3"/>
  <c r="W350" i="3"/>
  <c r="W358" i="3"/>
  <c r="W366" i="3"/>
  <c r="W374" i="3"/>
  <c r="W382" i="3"/>
  <c r="W6" i="3" l="1"/>
  <c r="AA6" i="3"/>
</calcChain>
</file>

<file path=xl/sharedStrings.xml><?xml version="1.0" encoding="utf-8"?>
<sst xmlns="http://schemas.openxmlformats.org/spreadsheetml/2006/main" count="1553" uniqueCount="990">
  <si>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</si>
  <si>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</si>
  <si>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</si>
  <si>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</si>
  <si>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</si>
  <si>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</si>
  <si>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</si>
  <si>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</si>
  <si>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</si>
  <si>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</si>
  <si>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</si>
  <si>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</si>
  <si>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</si>
  <si>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</si>
  <si>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</si>
  <si>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</si>
  <si>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</si>
  <si>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</si>
  <si>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</si>
  <si>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</si>
  <si>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</si>
  <si>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</si>
  <si>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</si>
  <si>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</si>
  <si>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</si>
  <si>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държавно участие в капитала
към 30.06.2022 г.</t>
  </si>
  <si>
    <t>Q2 2021</t>
  </si>
  <si>
    <t>Q1 2022</t>
  </si>
  <si>
    <t>Q2 2022</t>
  </si>
  <si>
    <t>Текущо тримесечие</t>
  </si>
  <si>
    <t>Изменение Q2 2022 спрямо Q2 2021</t>
  </si>
  <si>
    <t>Изменение Q2 2022 спрямо Q1 2022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</si>
  <si>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</si>
  <si>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</si>
  <si>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</si>
  <si>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</si>
  <si>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</si>
  <si>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</si>
  <si>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</si>
  <si>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</si>
  <si>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</si>
  <si>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</si>
  <si>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</si>
  <si>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</si>
  <si>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</si>
  <si>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</si>
  <si>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</si>
  <si>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</si>
  <si>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</si>
  <si>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</si>
  <si>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</si>
  <si>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</si>
  <si>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</si>
  <si>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</si>
  <si>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</si>
  <si>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</si>
  <si>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</si>
  <si>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</si>
  <si>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</si>
  <si>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</si>
  <si>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</si>
  <si>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</si>
  <si>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</si>
  <si>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</si>
  <si>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</si>
  <si>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</si>
  <si>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</si>
  <si>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</si>
  <si>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</si>
  <si>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</si>
  <si>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</si>
  <si>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</si>
  <si>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</si>
  <si>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</si>
  <si>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</si>
  <si>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</si>
  <si>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</si>
  <si>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</si>
  <si>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</si>
  <si>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</si>
  <si>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</si>
  <si>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</si>
  <si>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</si>
  <si>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</si>
  <si>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</si>
  <si>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</si>
  <si>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</si>
  <si>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</si>
  <si>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</si>
  <si>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</si>
  <si>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</si>
  <si>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</si>
  <si>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</si>
  <si>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</si>
  <si>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ЦПЗ Хасково ЕООД</t>
  </si>
  <si>
    <t>ЦПЗ Стара Загора ЕООД</t>
  </si>
  <si>
    <t>ЦПЗ Проф. Шипковенски ЕООД София</t>
  </si>
  <si>
    <t>ЦПЗ Смолян ЕООД</t>
  </si>
  <si>
    <t>ЦПЗ Русе ЕООД</t>
  </si>
  <si>
    <t>ЦПЗ Пловдив ЕООД</t>
  </si>
  <si>
    <t>ЦПЗ Д-р П Станчев Добрич  ЕООД</t>
  </si>
  <si>
    <t xml:space="preserve">ЦПЗ Враца ЕООД     </t>
  </si>
  <si>
    <t>ЦПЗ В. Търново ЕООД</t>
  </si>
  <si>
    <t>ЦПЗ Проф.д-р Иван ТемковБургас ЕООД</t>
  </si>
  <si>
    <t>ЦПЗ Благоевград ЕООД</t>
  </si>
  <si>
    <t>ЦКВЗ Пловдив ЕООД</t>
  </si>
  <si>
    <t>ЦКВЗ Враца ЕООД</t>
  </si>
  <si>
    <t>ЦКВЗ Велико Търново ЕООД</t>
  </si>
  <si>
    <t>КОЦ Шумен ЕООД</t>
  </si>
  <si>
    <t>КОЦ Стара Загора ЕООД</t>
  </si>
  <si>
    <t>КОЦ РУСЕ ЕООД</t>
  </si>
  <si>
    <t>КОЦ Пловдив ЕООД</t>
  </si>
  <si>
    <t>КОЦ Враца ЕООД</t>
  </si>
  <si>
    <t>КОЦ Велико Търново ЕООД</t>
  </si>
  <si>
    <t>КОЦ Бургас  ЕООД</t>
  </si>
  <si>
    <t>СБПЛР Любимец  ЕООД</t>
  </si>
  <si>
    <t>СБДПЛР  Костенец ЕООД</t>
  </si>
  <si>
    <t>СБДПЛР  Бухово ЕООД</t>
  </si>
  <si>
    <t>СБПЛРДЦП Св. София  ЕООД</t>
  </si>
  <si>
    <t>СБДПЛР„Панчарево“</t>
  </si>
  <si>
    <t>СБПЛР  Кремиковци ЕООД</t>
  </si>
  <si>
    <t>СБПЛР ЕООД Перник</t>
  </si>
  <si>
    <t>МБПЛ Иван Раев Сопот ЕООД</t>
  </si>
  <si>
    <t xml:space="preserve">МБПЛ Стамболийски ЕООД </t>
  </si>
  <si>
    <t>СБАЛВБ Тополовград  ЕООД</t>
  </si>
  <si>
    <t>СБАЛО Хасково  ЕООД</t>
  </si>
  <si>
    <t>СБАЛПФЗ  Хасково  ЕООД</t>
  </si>
  <si>
    <t>СБАЛПЗ Стара Загора ЕООД</t>
  </si>
  <si>
    <t>Втора САГБАЛ Шейново АД</t>
  </si>
  <si>
    <t>СБАЛОЗ ЕООД  София</t>
  </si>
  <si>
    <t>Първа САГБАЛ Св. София АД</t>
  </si>
  <si>
    <t>СБАЛПФЗ  Д-р Димитър Граматиков  ЕООД</t>
  </si>
  <si>
    <t xml:space="preserve">СБАЛПФЗ Пазарджик ЕООД </t>
  </si>
  <si>
    <t>СБАЛПФЗ  Враца ЕООД</t>
  </si>
  <si>
    <t>СБАЛПФЗ Д-р Трейман ЕООД</t>
  </si>
  <si>
    <t xml:space="preserve">СБОБАЛ Варна ЕООД                                                                                                                                                                           </t>
  </si>
  <si>
    <t xml:space="preserve">СБАЛОЗ Варна ЕООД </t>
  </si>
  <si>
    <t xml:space="preserve">СБАЛПФЗ Варна ЕООД </t>
  </si>
  <si>
    <t>СБАГАЛ Проф. Д-р П Стаматов ЕООД Варна</t>
  </si>
  <si>
    <t>СБАЛПФЗ Бургас ЕООД</t>
  </si>
  <si>
    <t>СБАЛПФЗ Благоевград ЕООД</t>
  </si>
  <si>
    <t>СБАЛО Св.Мина  ЕООД Благоевград</t>
  </si>
  <si>
    <t>МБАЛ Св. Иван Рилски ЕООД Елхово</t>
  </si>
  <si>
    <t>МБАЛ Велики Преслав ЕООД</t>
  </si>
  <si>
    <t>МБАЛ Свиленград  ЕООД</t>
  </si>
  <si>
    <t>МБАЛ Св. Екатерина  ЕООД Димитровград</t>
  </si>
  <si>
    <t>МБАЛ Харманли ЕООД</t>
  </si>
  <si>
    <t xml:space="preserve">МБАЛ Омуртаг ЕАД </t>
  </si>
  <si>
    <t xml:space="preserve">МБАЛ Попово  ЕООД  </t>
  </si>
  <si>
    <t>МБАЛ Гълъбово ЕАД</t>
  </si>
  <si>
    <t>МБАЛ Д-р Христо Стамболски ЕООД Стара Загора</t>
  </si>
  <si>
    <t>МБАЛ Чирпан ЕООД</t>
  </si>
  <si>
    <t>МБАЛ Пирдоп АД</t>
  </si>
  <si>
    <t>МБАЛ Своге ЕООД</t>
  </si>
  <si>
    <t>МБАЛ Самоков ЕООД</t>
  </si>
  <si>
    <t>МБАЛ Ихтиман ЕООД</t>
  </si>
  <si>
    <t>МБАЛ Проф. д-р  Ал. Герчев Етрополе ЕООД</t>
  </si>
  <si>
    <t>МБАЛ Елин Пелин ЕООД</t>
  </si>
  <si>
    <t>МБАЛ Ботевград ЕООД</t>
  </si>
  <si>
    <t>Пета МБАЛ София АД</t>
  </si>
  <si>
    <t>Четвърта МБАЛ  София  ЕАД</t>
  </si>
  <si>
    <t>Втора МБАЛ - София  АД</t>
  </si>
  <si>
    <t>Първа МБАЛ София АД</t>
  </si>
  <si>
    <t xml:space="preserve">МБАЛ Девин ЕАД </t>
  </si>
  <si>
    <t>МБАЛПроф. д-р Константин ЧиловЕООД Мадан</t>
  </si>
  <si>
    <t>МБАЛПроф. д-р Асен ШоповЕООД Златоград</t>
  </si>
  <si>
    <t>МБАЛ Св.Петка българска- Нова Загора ЕООД</t>
  </si>
  <si>
    <t>МБАЛ Тутракан ЕООД</t>
  </si>
  <si>
    <t>МБАЛ Дулово ЕООД</t>
  </si>
  <si>
    <t>МБАЛ Д-р Юлия Вревска ЕООД Бяла</t>
  </si>
  <si>
    <t>МБАЛ  Исперих ЕООД Разград</t>
  </si>
  <si>
    <t>МБАЛ   Кубрат ЕООД Разград</t>
  </si>
  <si>
    <t>МБАЛ Раковски ЕООД гр. Раковски</t>
  </si>
  <si>
    <t>МБАЛ Асеновград ЕООД</t>
  </si>
  <si>
    <t>МБАЛ Св.Мина ЕООД Пловдив</t>
  </si>
  <si>
    <t>МБАЛ Д-р Киро Попов ЕООД Карлово</t>
  </si>
  <si>
    <t>МБАЛ Св. Пантелеймон ЕООД Пловдив</t>
  </si>
  <si>
    <t>МБАЛ Първомай ЕООД гр. Първомай</t>
  </si>
  <si>
    <t>МБАЛ Белене ЕООД</t>
  </si>
  <si>
    <t>МБАЛ  Кнежа ЕООД</t>
  </si>
  <si>
    <t>МБАЛ  Гулянци ЕООД</t>
  </si>
  <si>
    <t>МБАЛ Червен бряг ЕООД</t>
  </si>
  <si>
    <t>МБАЛ  Никопол ЕООД</t>
  </si>
  <si>
    <t>МБАЛ  Левски ЕООД</t>
  </si>
  <si>
    <t>МБАЛ Велинград ЕООД</t>
  </si>
  <si>
    <t>МБАЛ Св. Николай Чудотворец ЕООД гр. Лом</t>
  </si>
  <si>
    <t>МБАЛ ЕООД гр. Берковица Монтана</t>
  </si>
  <si>
    <t xml:space="preserve">МБАЛ Луковит </t>
  </si>
  <si>
    <t xml:space="preserve">МБАЛ Тетевен </t>
  </si>
  <si>
    <t xml:space="preserve">МБАЛ Троян </t>
  </si>
  <si>
    <t>МБАЛ Св. Иван Рилски ЕООД Дупница</t>
  </si>
  <si>
    <t>МБАЛ Ардино ЕООД</t>
  </si>
  <si>
    <t>МБАЛ  Живот+ ЕООД  Крумовград</t>
  </si>
  <si>
    <t>МБАЛ Д-р С. Ростовцев ЕООД Момчилград</t>
  </si>
  <si>
    <t xml:space="preserve">МБАЛ Балчик ЕООД </t>
  </si>
  <si>
    <t xml:space="preserve">МБАЛ Каварна ЕООД </t>
  </si>
  <si>
    <t>МБАЛ Д-р Стойчо Христов ЕООД Габрово</t>
  </si>
  <si>
    <t>МБАЛ Д-р Теодоси Витанов ЕООД Габрово</t>
  </si>
  <si>
    <t>МБАЛ Бяла Слатина  ЕООД</t>
  </si>
  <si>
    <t>МБАЛ Мездра ЕООД</t>
  </si>
  <si>
    <t xml:space="preserve">МБАЛ Св. Иван Рилски ЕООД Козлодуй </t>
  </si>
  <si>
    <t>МБАЛ Проф. д-р Г. Златарски ЕООД Белоградчик</t>
  </si>
  <si>
    <t>МБАЛ Св. Иван Рилски ЕООД - Горна Оряховица</t>
  </si>
  <si>
    <t>МБАЛ Д-р Димитър Павлович ЕООД   Свищов</t>
  </si>
  <si>
    <t xml:space="preserve">МБАЛ  Павликени  ЕООД  </t>
  </si>
  <si>
    <t>МБАЛ  Девня ЕООД</t>
  </si>
  <si>
    <t>МБАЛ  Царица Йоанна ЕООД Провадия</t>
  </si>
  <si>
    <t>МБАЛ Средец  ЕООД</t>
  </si>
  <si>
    <t>МБАЛ Поморие  ЕООД</t>
  </si>
  <si>
    <t>МБАЛ Айтос  ЕООД</t>
  </si>
  <si>
    <t>МБАЛ  Карнобат  ЕООД</t>
  </si>
  <si>
    <t>МБАЛ Югозпадна болница ООД Сандански, Петрич</t>
  </si>
  <si>
    <t>МБАЛ Разлог ЕООД</t>
  </si>
  <si>
    <t>МБАЛ Д-р  Ив.Скендеров ЕООД Гоце Делчев</t>
  </si>
  <si>
    <t>Лечебни заведения за болнична помощ 
с над 50% общинско участие в капитала
към 30.06.2022 г.</t>
  </si>
  <si>
    <t>Медико-статистическа и финансова информация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</si>
  <si>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І-во тримесечие на 2022 година</t>
  </si>
  <si>
    <t>№ РЗОК</t>
  </si>
  <si>
    <t>Рег.№ ЛЗ</t>
  </si>
  <si>
    <t>ЛЗ за БМП</t>
  </si>
  <si>
    <t>І тримесечие на 2022 година</t>
  </si>
  <si>
    <t>Брой клинични пътеки</t>
  </si>
  <si>
    <t>Изплатени средства от НЗОК за БМП
в лева</t>
  </si>
  <si>
    <t>в т.ч. по НРД
(лв.)</t>
  </si>
  <si>
    <t>в т.ч. по чл.5 от ЗБНЗОК за 2021 г.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</si>
  <si>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</si>
  <si>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</si>
  <si>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</si>
  <si>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</si>
  <si>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</si>
  <si>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 xml:space="preserve">ОБЩО               </t>
  </si>
  <si>
    <t>01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</si>
  <si>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</si>
  <si>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</si>
  <si>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</si>
  <si>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</si>
  <si>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</si>
  <si>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</si>
  <si>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</si>
  <si>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</si>
  <si>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</si>
  <si>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</si>
  <si>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</si>
  <si>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</si>
  <si>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</si>
  <si>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</si>
  <si>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</si>
  <si>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</si>
  <si>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</si>
  <si>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</si>
  <si>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</si>
  <si>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</si>
  <si>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</si>
  <si>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</si>
  <si>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</si>
  <si>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</si>
  <si>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</si>
  <si>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</si>
  <si>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</si>
  <si>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</si>
  <si>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</si>
  <si>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</si>
  <si>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</si>
  <si>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</si>
  <si>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</si>
  <si>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</si>
  <si>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</si>
  <si>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</si>
  <si>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</si>
  <si>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</si>
  <si>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</si>
  <si>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</si>
  <si>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</si>
  <si>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</si>
  <si>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</si>
  <si>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</si>
  <si>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</si>
  <si>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</si>
  <si>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</si>
  <si>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</si>
  <si>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</si>
  <si>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</si>
  <si>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</si>
  <si>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</si>
  <si>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</si>
  <si>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</si>
  <si>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</si>
  <si>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</si>
  <si>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</si>
  <si>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</si>
  <si>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</si>
  <si>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</si>
  <si>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</si>
  <si>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</si>
  <si>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</si>
  <si>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</si>
  <si>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</si>
  <si>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</si>
  <si>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</si>
  <si>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</si>
  <si>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</si>
  <si>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</si>
  <si>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</si>
  <si>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</si>
  <si>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</si>
  <si>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</si>
  <si>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</si>
  <si>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</si>
  <si>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</si>
  <si>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</si>
  <si>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</si>
  <si>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</si>
  <si>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0290232001</t>
  </si>
  <si>
    <t>"СБР- Вита" ЕООД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</si>
  <si>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</si>
  <si>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</si>
  <si>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</si>
  <si>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</si>
  <si>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</si>
  <si>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</si>
  <si>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</si>
  <si>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</si>
  <si>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</si>
  <si>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</si>
  <si>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</si>
  <si>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</si>
  <si>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</si>
  <si>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</si>
  <si>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</si>
  <si>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</si>
  <si>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</si>
  <si>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</si>
  <si>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</si>
  <si>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</si>
  <si>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</si>
  <si>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</si>
  <si>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</si>
  <si>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</si>
  <si>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</si>
  <si>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</si>
  <si>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</si>
  <si>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</si>
  <si>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</si>
  <si>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</si>
  <si>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</si>
  <si>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</si>
  <si>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</si>
  <si>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</si>
  <si>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</si>
  <si>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</si>
  <si>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</si>
  <si>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</si>
  <si>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</si>
  <si>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0306232033</t>
  </si>
  <si>
    <t>"СБР Св. Елена 1 " ООД</t>
  </si>
  <si>
    <t>0306253028</t>
  </si>
  <si>
    <t>МИ-МВР-ФИЛИАЛ ВАРНА "БДПЛР"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</si>
  <si>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</si>
  <si>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</si>
  <si>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</si>
  <si>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</si>
  <si>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</si>
  <si>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</si>
  <si>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</si>
  <si>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</si>
  <si>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</si>
  <si>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</si>
  <si>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</si>
  <si>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</si>
  <si>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</si>
  <si>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</si>
  <si>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</si>
  <si>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</si>
  <si>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</si>
  <si>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</si>
  <si>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</si>
  <si>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</si>
  <si>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</si>
  <si>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</si>
  <si>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</si>
  <si>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</si>
  <si>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</si>
  <si>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</si>
  <si>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</si>
  <si>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</si>
  <si>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</si>
  <si>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</si>
  <si>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</si>
  <si>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</si>
  <si>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</si>
  <si>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</si>
  <si>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</si>
  <si>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</t>
  </si>
  <si>
    <t>0501211002</t>
  </si>
  <si>
    <t>0509211001</t>
  </si>
  <si>
    <t>МБАЛ "Света Петка" АД</t>
  </si>
  <si>
    <t>0509391009</t>
  </si>
  <si>
    <t>ДЦ Омега ЕООД</t>
  </si>
  <si>
    <t>06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</si>
  <si>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</si>
  <si>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</si>
  <si>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</si>
  <si>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</si>
  <si>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</si>
  <si>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</si>
  <si>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</si>
  <si>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</si>
  <si>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</si>
  <si>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</si>
  <si>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</si>
  <si>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</si>
  <si>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</si>
  <si>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</si>
  <si>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</si>
  <si>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</si>
  <si>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</si>
  <si>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</si>
  <si>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</si>
  <si>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</si>
  <si>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</si>
  <si>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</si>
  <si>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</si>
  <si>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</si>
  <si>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</si>
  <si>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</si>
  <si>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</si>
  <si>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</si>
  <si>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</si>
  <si>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</si>
  <si>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</si>
  <si>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</si>
  <si>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</si>
  <si>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</si>
  <si>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</si>
  <si>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</si>
  <si>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</si>
  <si>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</si>
  <si>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</si>
  <si>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</si>
  <si>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</si>
  <si>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</si>
  <si>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</si>
  <si>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</si>
  <si>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</si>
  <si>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</si>
  <si>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</si>
  <si>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</si>
  <si>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</si>
  <si>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</si>
  <si>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</si>
  <si>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</si>
  <si>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</si>
  <si>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</si>
  <si>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</si>
  <si>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</si>
  <si>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</si>
  <si>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</si>
  <si>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</si>
  <si>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</t>
  </si>
  <si>
    <t>1029131002</t>
  </si>
  <si>
    <t>МЦ  Д-р Никола Василиев  ЕООД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</si>
  <si>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</si>
  <si>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</si>
  <si>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</si>
  <si>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</si>
  <si>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</si>
  <si>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</si>
  <si>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</si>
  <si>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</si>
  <si>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</si>
  <si>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</si>
  <si>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</si>
  <si>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</si>
  <si>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</si>
  <si>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</si>
  <si>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</si>
  <si>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</si>
  <si>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</si>
  <si>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</si>
  <si>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</si>
  <si>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</si>
  <si>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</si>
  <si>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</si>
  <si>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</si>
  <si>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</si>
  <si>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</si>
  <si>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</si>
  <si>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</si>
  <si>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</si>
  <si>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</si>
  <si>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</si>
  <si>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</si>
  <si>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</si>
  <si>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</si>
  <si>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</si>
  <si>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</si>
  <si>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</si>
  <si>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</si>
  <si>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</si>
  <si>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</si>
  <si>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</si>
  <si>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</si>
  <si>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</si>
  <si>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</si>
  <si>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</si>
  <si>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</si>
  <si>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</si>
  <si>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</si>
  <si>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</si>
  <si>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</si>
  <si>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</si>
  <si>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</si>
  <si>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</si>
  <si>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</si>
  <si>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</si>
  <si>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</si>
  <si>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</si>
  <si>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</si>
  <si>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</si>
  <si>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</si>
  <si>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</si>
  <si>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</si>
  <si>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</si>
  <si>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</si>
  <si>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</si>
  <si>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</si>
  <si>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</si>
  <si>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</si>
  <si>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</si>
  <si>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</si>
  <si>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</si>
  <si>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</si>
  <si>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</si>
  <si>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</si>
  <si>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</si>
  <si>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</si>
  <si>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</si>
  <si>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</si>
  <si>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</si>
  <si>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</si>
  <si>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</si>
  <si>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</si>
  <si>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</si>
  <si>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</si>
  <si>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</si>
  <si>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</si>
  <si>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</si>
  <si>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</si>
  <si>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</si>
  <si>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</si>
  <si>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</si>
  <si>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</si>
  <si>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</si>
  <si>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</si>
  <si>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</si>
  <si>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</si>
  <si>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</si>
  <si>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</si>
  <si>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</si>
  <si>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</si>
  <si>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</si>
  <si>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</si>
  <si>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</si>
  <si>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</si>
  <si>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</si>
  <si>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</si>
  <si>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</si>
  <si>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</si>
  <si>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</si>
  <si>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</si>
  <si>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</si>
  <si>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</si>
  <si>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</si>
  <si>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</si>
  <si>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</si>
  <si>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</si>
  <si>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</si>
  <si>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</si>
  <si>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</t>
  </si>
  <si>
    <t>1601211005</t>
  </si>
  <si>
    <t>МБАЛ Асеновград ЕООД гр. Асеновград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</si>
  <si>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</si>
  <si>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</si>
  <si>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</si>
  <si>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</si>
  <si>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</si>
  <si>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</si>
  <si>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</si>
  <si>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</si>
  <si>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</si>
  <si>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</si>
  <si>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</si>
  <si>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</si>
  <si>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</si>
  <si>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</si>
  <si>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</si>
  <si>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</si>
  <si>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</si>
  <si>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</si>
  <si>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</si>
  <si>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</si>
  <si>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1622211004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</si>
  <si>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</si>
  <si>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</si>
  <si>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</si>
  <si>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</si>
  <si>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</si>
  <si>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</si>
  <si>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</si>
  <si>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</si>
  <si>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</si>
  <si>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</si>
  <si>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</si>
  <si>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</si>
  <si>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</si>
  <si>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</si>
  <si>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</si>
  <si>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</si>
  <si>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</si>
  <si>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</si>
  <si>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</si>
  <si>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</si>
  <si>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</si>
  <si>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</si>
  <si>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</si>
  <si>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</si>
  <si>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</si>
  <si>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</si>
  <si>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</si>
  <si>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</si>
  <si>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</si>
  <si>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</si>
  <si>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</si>
  <si>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</si>
  <si>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</si>
  <si>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</si>
  <si>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</si>
  <si>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</si>
  <si>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</si>
  <si>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</si>
  <si>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</si>
  <si>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</si>
  <si>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</si>
  <si>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</si>
  <si>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</si>
  <si>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</si>
  <si>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</si>
  <si>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</si>
  <si>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</si>
  <si>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</si>
  <si>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</si>
  <si>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</si>
  <si>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</si>
  <si>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</si>
  <si>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</si>
  <si>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</si>
  <si>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</si>
  <si>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</si>
  <si>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</si>
  <si>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</si>
  <si>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</si>
  <si>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</si>
  <si>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</si>
  <si>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</si>
  <si>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</si>
  <si>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</si>
  <si>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</si>
  <si>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</si>
  <si>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</si>
  <si>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</si>
  <si>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</si>
  <si>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</si>
  <si>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</si>
  <si>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</si>
  <si>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</si>
  <si>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</si>
  <si>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</si>
  <si>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</si>
  <si>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</si>
  <si>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</si>
  <si>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</si>
  <si>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</si>
  <si>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</si>
  <si>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</si>
  <si>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</si>
  <si>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</si>
  <si>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</si>
  <si>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</si>
  <si>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</si>
  <si>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</si>
  <si>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</t>
  </si>
  <si>
    <t>1910211003</t>
  </si>
  <si>
    <t>1931211001</t>
  </si>
  <si>
    <t>МБАЛ Силистра АД</t>
  </si>
  <si>
    <t>1934211002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</si>
  <si>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</si>
  <si>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</si>
  <si>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</si>
  <si>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</si>
  <si>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</si>
  <si>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</si>
  <si>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</si>
  <si>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</si>
  <si>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</si>
  <si>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</si>
  <si>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</si>
  <si>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</si>
  <si>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</si>
  <si>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</si>
  <si>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</si>
  <si>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</si>
  <si>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</si>
  <si>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</si>
  <si>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</si>
  <si>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</si>
  <si>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</si>
  <si>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</si>
  <si>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</si>
  <si>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</si>
  <si>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</si>
  <si>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</si>
  <si>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</si>
  <si>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</si>
  <si>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</si>
  <si>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</si>
  <si>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</si>
  <si>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</si>
  <si>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</si>
  <si>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</si>
  <si>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</si>
  <si>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</si>
  <si>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</si>
  <si>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</si>
  <si>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</si>
  <si>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</si>
  <si>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</si>
  <si>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</si>
  <si>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</si>
  <si>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</si>
  <si>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</si>
  <si>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</si>
  <si>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</si>
  <si>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</si>
  <si>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</si>
  <si>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</si>
  <si>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</si>
  <si>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</si>
  <si>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</si>
  <si>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</si>
  <si>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</si>
  <si>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</si>
  <si>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</si>
  <si>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</si>
  <si>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</si>
  <si>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</si>
  <si>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</si>
  <si>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</si>
  <si>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</si>
  <si>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</si>
  <si>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</si>
  <si>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</si>
  <si>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</si>
  <si>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</si>
  <si>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</si>
  <si>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</si>
  <si>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</si>
  <si>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</si>
  <si>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</si>
  <si>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</si>
  <si>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</si>
  <si>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</si>
  <si>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</si>
  <si>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</si>
  <si>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</si>
  <si>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</si>
  <si>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</si>
  <si>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2201211109</t>
  </si>
  <si>
    <t>УБ Лозенец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</si>
  <si>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</si>
  <si>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</si>
  <si>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</si>
  <si>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</si>
  <si>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</si>
  <si>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</si>
  <si>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</si>
  <si>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</si>
  <si>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</si>
  <si>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</si>
  <si>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</si>
  <si>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</si>
  <si>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</si>
  <si>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</si>
  <si>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</si>
  <si>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</si>
  <si>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</si>
  <si>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</si>
  <si>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</si>
  <si>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</si>
  <si>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</si>
  <si>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</si>
  <si>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</si>
  <si>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</si>
  <si>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</si>
  <si>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</si>
  <si>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</si>
  <si>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</si>
  <si>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</si>
  <si>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</si>
  <si>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</si>
  <si>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</si>
  <si>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</si>
  <si>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</si>
  <si>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</si>
  <si>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</si>
  <si>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</si>
  <si>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</si>
  <si>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</si>
  <si>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</si>
  <si>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</si>
  <si>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</si>
  <si>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</si>
  <si>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</si>
  <si>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</si>
  <si>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</si>
  <si>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</si>
  <si>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</si>
  <si>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</si>
  <si>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</si>
  <si>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</si>
  <si>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</si>
  <si>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</si>
  <si>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</si>
  <si>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</si>
  <si>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</si>
  <si>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</si>
  <si>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</si>
  <si>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</si>
  <si>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</si>
  <si>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</si>
  <si>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</si>
  <si>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</si>
  <si>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</si>
  <si>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</si>
  <si>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</si>
  <si>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</si>
  <si>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</si>
  <si>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</si>
  <si>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</si>
  <si>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</si>
  <si>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</si>
  <si>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</si>
  <si>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</si>
  <si>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</si>
  <si>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</si>
  <si>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</si>
  <si>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</si>
  <si>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</si>
  <si>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</si>
  <si>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</si>
  <si>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</si>
  <si>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</si>
  <si>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2201391111</t>
  </si>
  <si>
    <t>Диализен център Дружба ООД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</si>
  <si>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</si>
  <si>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</si>
  <si>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</si>
  <si>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</si>
  <si>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</si>
  <si>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</si>
  <si>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</si>
  <si>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</si>
  <si>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</si>
  <si>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</si>
  <si>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</si>
  <si>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</si>
  <si>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</si>
  <si>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</si>
  <si>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</si>
  <si>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</si>
  <si>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</si>
  <si>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</si>
  <si>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</si>
  <si>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</si>
  <si>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2220134001</t>
  </si>
  <si>
    <t>ДКЦ ХХХ- София ЕООД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</si>
  <si>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</si>
  <si>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</si>
  <si>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</si>
  <si>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</si>
  <si>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</si>
  <si>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</si>
  <si>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</si>
  <si>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</si>
  <si>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</si>
  <si>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</si>
  <si>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</si>
  <si>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</si>
  <si>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</si>
  <si>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</si>
  <si>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</si>
  <si>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</si>
  <si>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</si>
  <si>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</si>
  <si>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</si>
  <si>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</si>
  <si>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</si>
  <si>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</si>
  <si>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</si>
  <si>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</si>
  <si>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</si>
  <si>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</si>
  <si>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</si>
  <si>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</si>
  <si>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</si>
  <si>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</si>
  <si>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</si>
  <si>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</si>
  <si>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</si>
  <si>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</si>
  <si>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</si>
  <si>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</si>
  <si>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</si>
  <si>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</si>
  <si>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</si>
  <si>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</si>
  <si>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</si>
  <si>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</si>
  <si>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</si>
  <si>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</si>
  <si>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</si>
  <si>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</si>
  <si>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</si>
  <si>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</si>
  <si>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</si>
  <si>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</si>
  <si>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</si>
  <si>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</si>
  <si>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</si>
  <si>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</si>
  <si>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</si>
  <si>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</si>
  <si>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</si>
  <si>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</si>
  <si>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</si>
  <si>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</si>
  <si>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</si>
  <si>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</si>
  <si>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</si>
  <si>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</si>
  <si>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</si>
  <si>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</si>
  <si>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</si>
  <si>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</si>
  <si>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</si>
  <si>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</si>
  <si>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</si>
  <si>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</si>
  <si>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</si>
  <si>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</si>
  <si>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</si>
  <si>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</si>
  <si>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</si>
  <si>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</si>
  <si>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</si>
  <si>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</si>
  <si>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</si>
  <si>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</si>
  <si>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</t>
  </si>
  <si>
    <t>2723211002</t>
  </si>
  <si>
    <t>"МБАЛ Велики Преслав"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</si>
  <si>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</si>
  <si>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</si>
  <si>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</si>
  <si>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</si>
  <si>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</si>
  <si>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</si>
  <si>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</si>
  <si>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</si>
  <si>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</si>
  <si>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</si>
  <si>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</si>
  <si>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</si>
  <si>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</si>
  <si>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</si>
  <si>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</si>
  <si>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</si>
  <si>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ІІ тримесечие на 2022 година</t>
  </si>
  <si>
    <t>Изменение Q2 2022 спрямо
 Q2 2021</t>
  </si>
  <si>
    <t>Изменение Q2 2022 спрямо 
Q1 2022</t>
  </si>
  <si>
    <t>ІІ тримесечие на 2021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</si>
</sst>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2" tint="-0.499984740745262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</cellStyleXfs>
  <cellXfs count="172">
    <xf numFmtId="0" fontId="0" fillId="0" borderId="0" xfId="0"/>
    <xf numFmtId="0" fontId="3" fillId="2" borderId="2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14" fontId="4" fillId="0" borderId="7" xfId="1" applyNumberFormat="1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6" fillId="2" borderId="14" xfId="3" applyFont="1" applyFill="1" applyBorder="1"/>
    <xf numFmtId="0" fontId="7" fillId="2" borderId="14" xfId="3" applyFont="1" applyFill="1" applyBorder="1"/>
    <xf numFmtId="0" fontId="6" fillId="2" borderId="18" xfId="3" applyFont="1" applyFill="1" applyBorder="1"/>
    <xf numFmtId="3" fontId="7" fillId="0" borderId="15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16" xfId="2" applyNumberFormat="1" applyFont="1" applyFill="1" applyBorder="1" applyAlignment="1">
      <alignment horizontal="right" vertical="center"/>
    </xf>
    <xf numFmtId="2" fontId="7" fillId="0" borderId="15" xfId="3" applyNumberFormat="1" applyFont="1" applyFill="1" applyBorder="1" applyAlignment="1">
      <alignment horizontal="center" vertical="center"/>
    </xf>
    <xf numFmtId="2" fontId="7" fillId="0" borderId="0" xfId="3" applyNumberFormat="1" applyFont="1" applyFill="1" applyAlignment="1">
      <alignment horizontal="center" vertical="center"/>
    </xf>
    <xf numFmtId="2" fontId="7" fillId="0" borderId="16" xfId="3" applyNumberFormat="1" applyFont="1" applyFill="1" applyBorder="1" applyAlignment="1">
      <alignment horizontal="center" vertical="center"/>
    </xf>
    <xf numFmtId="9" fontId="7" fillId="0" borderId="15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9" fontId="7" fillId="0" borderId="16" xfId="2" applyFont="1" applyFill="1" applyBorder="1" applyAlignment="1">
      <alignment horizontal="center" vertical="center"/>
    </xf>
    <xf numFmtId="3" fontId="7" fillId="0" borderId="13" xfId="2" applyNumberFormat="1" applyFont="1" applyFill="1" applyBorder="1" applyAlignment="1">
      <alignment horizontal="right" vertical="center"/>
    </xf>
    <xf numFmtId="3" fontId="7" fillId="0" borderId="15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16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horizontal="center" vertical="center"/>
    </xf>
    <xf numFmtId="2" fontId="7" fillId="0" borderId="15" xfId="2" applyNumberFormat="1" applyFont="1" applyFill="1" applyBorder="1" applyAlignment="1">
      <alignment horizontal="center" vertical="center"/>
    </xf>
    <xf numFmtId="2" fontId="7" fillId="0" borderId="16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0" borderId="15" xfId="2" applyNumberFormat="1" applyFont="1" applyFill="1" applyBorder="1" applyAlignment="1">
      <alignment horizontal="center" vertical="center"/>
    </xf>
    <xf numFmtId="3" fontId="7" fillId="0" borderId="16" xfId="2" applyNumberFormat="1" applyFont="1" applyFill="1" applyBorder="1" applyAlignment="1">
      <alignment horizontal="center" vertical="center"/>
    </xf>
    <xf numFmtId="9" fontId="7" fillId="0" borderId="17" xfId="2" applyFont="1" applyFill="1" applyBorder="1" applyAlignment="1">
      <alignment horizontal="center" vertical="center"/>
    </xf>
    <xf numFmtId="3" fontId="6" fillId="0" borderId="15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3" fontId="6" fillId="0" borderId="16" xfId="2" applyNumberFormat="1" applyFont="1" applyFill="1" applyBorder="1" applyAlignment="1">
      <alignment horizontal="right" vertical="center"/>
    </xf>
    <xf numFmtId="2" fontId="6" fillId="0" borderId="15" xfId="3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0" borderId="16" xfId="3" applyNumberFormat="1" applyFont="1" applyFill="1" applyBorder="1" applyAlignment="1">
      <alignment horizontal="center" vertical="center"/>
    </xf>
    <xf numFmtId="9" fontId="6" fillId="0" borderId="15" xfId="2" applyFont="1" applyFill="1" applyBorder="1" applyAlignment="1">
      <alignment horizontal="center" vertical="center"/>
    </xf>
    <xf numFmtId="9" fontId="6" fillId="0" borderId="0" xfId="2" applyFont="1" applyFill="1" applyBorder="1" applyAlignment="1">
      <alignment horizontal="center" vertical="center"/>
    </xf>
    <xf numFmtId="9" fontId="6" fillId="0" borderId="16" xfId="2" applyFont="1" applyFill="1" applyBorder="1" applyAlignment="1">
      <alignment horizontal="center" vertical="center"/>
    </xf>
    <xf numFmtId="3" fontId="6" fillId="0" borderId="15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3" fontId="6" fillId="0" borderId="16" xfId="2" applyNumberFormat="1" applyFont="1" applyFill="1" applyBorder="1" applyAlignment="1">
      <alignment vertical="center"/>
    </xf>
    <xf numFmtId="2" fontId="6" fillId="0" borderId="0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6" fillId="0" borderId="16" xfId="2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" vertical="center"/>
    </xf>
    <xf numFmtId="3" fontId="6" fillId="0" borderId="15" xfId="2" applyNumberFormat="1" applyFont="1" applyFill="1" applyBorder="1" applyAlignment="1">
      <alignment horizontal="center" vertical="center"/>
    </xf>
    <xf numFmtId="3" fontId="6" fillId="0" borderId="16" xfId="2" applyNumberFormat="1" applyFont="1" applyFill="1" applyBorder="1" applyAlignment="1">
      <alignment horizontal="center" vertical="center"/>
    </xf>
    <xf numFmtId="9" fontId="6" fillId="0" borderId="17" xfId="2" applyFont="1" applyFill="1" applyBorder="1" applyAlignment="1">
      <alignment horizontal="center" vertical="center"/>
    </xf>
    <xf numFmtId="3" fontId="6" fillId="0" borderId="19" xfId="2" applyNumberFormat="1" applyFont="1" applyFill="1" applyBorder="1" applyAlignment="1">
      <alignment horizontal="right" vertical="center"/>
    </xf>
    <xf numFmtId="3" fontId="6" fillId="0" borderId="20" xfId="2" applyNumberFormat="1" applyFont="1" applyFill="1" applyBorder="1" applyAlignment="1">
      <alignment horizontal="right" vertical="center"/>
    </xf>
    <xf numFmtId="3" fontId="6" fillId="0" borderId="21" xfId="2" applyNumberFormat="1" applyFont="1" applyFill="1" applyBorder="1" applyAlignment="1">
      <alignment horizontal="right" vertical="center"/>
    </xf>
    <xf numFmtId="2" fontId="6" fillId="0" borderId="19" xfId="3" applyNumberFormat="1" applyFont="1" applyFill="1" applyBorder="1" applyAlignment="1">
      <alignment horizontal="center" vertical="center"/>
    </xf>
    <xf numFmtId="2" fontId="6" fillId="0" borderId="20" xfId="3" applyNumberFormat="1" applyFont="1" applyFill="1" applyBorder="1" applyAlignment="1">
      <alignment horizontal="center" vertical="center"/>
    </xf>
    <xf numFmtId="2" fontId="6" fillId="0" borderId="21" xfId="3" applyNumberFormat="1" applyFont="1" applyFill="1" applyBorder="1" applyAlignment="1">
      <alignment horizontal="center" vertical="center"/>
    </xf>
    <xf numFmtId="9" fontId="6" fillId="0" borderId="19" xfId="2" applyFont="1" applyFill="1" applyBorder="1" applyAlignment="1">
      <alignment horizontal="center" vertical="center"/>
    </xf>
    <xf numFmtId="9" fontId="6" fillId="0" borderId="20" xfId="2" applyFont="1" applyFill="1" applyBorder="1" applyAlignment="1">
      <alignment horizontal="center" vertical="center"/>
    </xf>
    <xf numFmtId="9" fontId="6" fillId="0" borderId="21" xfId="2" applyFont="1" applyFill="1" applyBorder="1" applyAlignment="1">
      <alignment horizontal="center" vertical="center"/>
    </xf>
    <xf numFmtId="3" fontId="6" fillId="0" borderId="19" xfId="2" applyNumberFormat="1" applyFont="1" applyFill="1" applyBorder="1" applyAlignment="1">
      <alignment vertical="center"/>
    </xf>
    <xf numFmtId="3" fontId="6" fillId="0" borderId="20" xfId="2" applyNumberFormat="1" applyFont="1" applyFill="1" applyBorder="1" applyAlignment="1">
      <alignment vertical="center"/>
    </xf>
    <xf numFmtId="3" fontId="6" fillId="0" borderId="21" xfId="2" applyNumberFormat="1" applyFont="1" applyFill="1" applyBorder="1" applyAlignment="1">
      <alignment vertical="center"/>
    </xf>
    <xf numFmtId="2" fontId="7" fillId="0" borderId="20" xfId="2" applyNumberFormat="1" applyFont="1" applyFill="1" applyBorder="1" applyAlignment="1">
      <alignment horizontal="center" vertical="center"/>
    </xf>
    <xf numFmtId="2" fontId="7" fillId="0" borderId="19" xfId="2" applyNumberFormat="1" applyFont="1" applyFill="1" applyBorder="1" applyAlignment="1">
      <alignment horizontal="center" vertical="center"/>
    </xf>
    <xf numFmtId="2" fontId="7" fillId="0" borderId="21" xfId="2" applyNumberFormat="1" applyFont="1" applyFill="1" applyBorder="1" applyAlignment="1">
      <alignment horizontal="center" vertical="center"/>
    </xf>
    <xf numFmtId="3" fontId="6" fillId="0" borderId="20" xfId="2" applyNumberFormat="1" applyFont="1" applyFill="1" applyBorder="1" applyAlignment="1">
      <alignment horizontal="center" vertical="center"/>
    </xf>
    <xf numFmtId="3" fontId="6" fillId="0" borderId="19" xfId="2" applyNumberFormat="1" applyFont="1" applyFill="1" applyBorder="1" applyAlignment="1">
      <alignment horizontal="center" vertical="center"/>
    </xf>
    <xf numFmtId="3" fontId="6" fillId="0" borderId="21" xfId="2" applyNumberFormat="1" applyFont="1" applyFill="1" applyBorder="1" applyAlignment="1">
      <alignment horizontal="center" vertical="center"/>
    </xf>
    <xf numFmtId="2" fontId="6" fillId="0" borderId="20" xfId="2" applyNumberFormat="1" applyFont="1" applyFill="1" applyBorder="1" applyAlignment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9" fontId="7" fillId="0" borderId="20" xfId="2" applyFont="1" applyFill="1" applyBorder="1" applyAlignment="1">
      <alignment horizontal="center" vertical="center"/>
    </xf>
    <xf numFmtId="9" fontId="7" fillId="0" borderId="22" xfId="2" applyFont="1" applyFill="1" applyBorder="1" applyAlignment="1">
      <alignment horizontal="center" vertical="center"/>
    </xf>
    <xf numFmtId="2" fontId="6" fillId="0" borderId="21" xfId="3" applyNumberFormat="1" applyFont="1" applyBorder="1" applyAlignment="1">
      <alignment horizontal="center" vertical="center"/>
    </xf>
    <xf numFmtId="2" fontId="6" fillId="0" borderId="20" xfId="3" applyNumberFormat="1" applyFont="1" applyBorder="1" applyAlignment="1">
      <alignment horizontal="center" vertical="center"/>
    </xf>
    <xf numFmtId="2" fontId="6" fillId="0" borderId="19" xfId="3" applyNumberFormat="1" applyFont="1" applyBorder="1" applyAlignment="1">
      <alignment horizontal="center" vertical="center"/>
    </xf>
    <xf numFmtId="0" fontId="6" fillId="0" borderId="18" xfId="3" applyFont="1" applyBorder="1"/>
    <xf numFmtId="2" fontId="6" fillId="0" borderId="16" xfId="3" applyNumberFormat="1" applyFont="1" applyBorder="1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2" fontId="6" fillId="0" borderId="15" xfId="3" applyNumberFormat="1" applyFont="1" applyBorder="1" applyAlignment="1">
      <alignment horizontal="center" vertical="center"/>
    </xf>
    <xf numFmtId="0" fontId="6" fillId="0" borderId="14" xfId="3" applyFont="1" applyBorder="1"/>
    <xf numFmtId="2" fontId="7" fillId="0" borderId="16" xfId="3" applyNumberFormat="1" applyFont="1" applyBorder="1" applyAlignment="1">
      <alignment horizontal="center" vertical="center"/>
    </xf>
    <xf numFmtId="2" fontId="7" fillId="0" borderId="0" xfId="3" applyNumberFormat="1" applyFont="1" applyAlignment="1">
      <alignment horizontal="center" vertical="center"/>
    </xf>
    <xf numFmtId="2" fontId="7" fillId="0" borderId="15" xfId="3" applyNumberFormat="1" applyFont="1" applyBorder="1" applyAlignment="1">
      <alignment horizontal="center" vertical="center"/>
    </xf>
    <xf numFmtId="0" fontId="7" fillId="0" borderId="14" xfId="3" applyFont="1" applyBorder="1"/>
    <xf numFmtId="0" fontId="9" fillId="0" borderId="0" xfId="0" applyFont="1"/>
    <xf numFmtId="1" fontId="12" fillId="0" borderId="41" xfId="4" applyNumberFormat="1" applyFont="1" applyBorder="1" applyAlignment="1">
      <alignment horizontal="right" vertical="center" wrapText="1"/>
    </xf>
    <xf numFmtId="1" fontId="12" fillId="0" borderId="42" xfId="4" applyNumberFormat="1" applyFont="1" applyBorder="1" applyAlignment="1">
      <alignment horizontal="right" vertical="center"/>
    </xf>
    <xf numFmtId="1" fontId="12" fillId="0" borderId="43" xfId="4" applyNumberFormat="1" applyFont="1" applyBorder="1" applyAlignment="1">
      <alignment horizontal="right" vertical="center"/>
    </xf>
    <xf numFmtId="3" fontId="12" fillId="0" borderId="44" xfId="4" applyNumberFormat="1" applyFont="1" applyBorder="1" applyAlignment="1">
      <alignment horizontal="right" vertical="center"/>
    </xf>
    <xf numFmtId="3" fontId="12" fillId="0" borderId="45" xfId="4" applyNumberFormat="1" applyFont="1" applyBorder="1" applyAlignment="1">
      <alignment horizontal="right" vertical="center"/>
    </xf>
    <xf numFmtId="3" fontId="12" fillId="0" borderId="46" xfId="4" applyNumberFormat="1" applyFont="1" applyBorder="1" applyAlignment="1">
      <alignment horizontal="right" vertical="center"/>
    </xf>
    <xf numFmtId="3" fontId="12" fillId="0" borderId="47" xfId="4" applyNumberFormat="1" applyFont="1" applyBorder="1" applyAlignment="1">
      <alignment horizontal="right" vertical="center"/>
    </xf>
    <xf numFmtId="3" fontId="12" fillId="0" borderId="48" xfId="4" applyNumberFormat="1" applyFont="1" applyBorder="1" applyAlignment="1">
      <alignment horizontal="right" vertical="center"/>
    </xf>
    <xf numFmtId="3" fontId="12" fillId="0" borderId="49" xfId="4" applyNumberFormat="1" applyFont="1" applyBorder="1" applyAlignment="1">
      <alignment horizontal="right" vertical="center"/>
    </xf>
    <xf numFmtId="3" fontId="12" fillId="0" borderId="50" xfId="4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49" fontId="13" fillId="4" borderId="51" xfId="0" applyNumberFormat="1" applyFont="1" applyFill="1" applyBorder="1" applyAlignment="1">
      <alignment horizontal="center"/>
    </xf>
    <xf numFmtId="49" fontId="13" fillId="4" borderId="52" xfId="0" applyNumberFormat="1" applyFont="1" applyFill="1" applyBorder="1" applyAlignment="1">
      <alignment horizontal="center"/>
    </xf>
    <xf numFmtId="49" fontId="13" fillId="4" borderId="53" xfId="0" applyNumberFormat="1" applyFont="1" applyFill="1" applyBorder="1" applyAlignment="1">
      <alignment horizontal="left"/>
    </xf>
    <xf numFmtId="3" fontId="13" fillId="4" borderId="51" xfId="0" applyNumberFormat="1" applyFont="1" applyFill="1" applyBorder="1" applyAlignment="1">
      <alignment horizontal="right"/>
    </xf>
    <xf numFmtId="3" fontId="13" fillId="4" borderId="52" xfId="0" applyNumberFormat="1" applyFont="1" applyFill="1" applyBorder="1" applyAlignment="1">
      <alignment horizontal="right"/>
    </xf>
    <xf numFmtId="3" fontId="13" fillId="4" borderId="53" xfId="0" applyNumberFormat="1" applyFont="1" applyFill="1" applyBorder="1" applyAlignment="1">
      <alignment horizontal="right"/>
    </xf>
    <xf numFmtId="3" fontId="7" fillId="2" borderId="51" xfId="3" applyNumberFormat="1" applyFont="1" applyFill="1" applyBorder="1" applyAlignment="1">
      <alignment vertical="center"/>
    </xf>
    <xf numFmtId="3" fontId="7" fillId="2" borderId="52" xfId="3" applyNumberFormat="1" applyFont="1" applyFill="1" applyBorder="1" applyAlignment="1">
      <alignment vertical="center"/>
    </xf>
    <xf numFmtId="3" fontId="7" fillId="2" borderId="53" xfId="3" applyNumberFormat="1" applyFont="1" applyFill="1" applyBorder="1" applyAlignment="1">
      <alignment vertical="center"/>
    </xf>
    <xf numFmtId="3" fontId="7" fillId="2" borderId="54" xfId="3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13" fillId="4" borderId="55" xfId="0" applyNumberFormat="1" applyFont="1" applyFill="1" applyBorder="1" applyAlignment="1">
      <alignment horizontal="center"/>
    </xf>
    <xf numFmtId="49" fontId="13" fillId="4" borderId="56" xfId="0" applyNumberFormat="1" applyFont="1" applyFill="1" applyBorder="1" applyAlignment="1">
      <alignment horizontal="center"/>
    </xf>
    <xf numFmtId="49" fontId="13" fillId="4" borderId="57" xfId="0" applyNumberFormat="1" applyFont="1" applyFill="1" applyBorder="1" applyAlignment="1">
      <alignment horizontal="left"/>
    </xf>
    <xf numFmtId="3" fontId="13" fillId="4" borderId="55" xfId="0" applyNumberFormat="1" applyFont="1" applyFill="1" applyBorder="1" applyAlignment="1">
      <alignment horizontal="right"/>
    </xf>
    <xf numFmtId="3" fontId="13" fillId="4" borderId="56" xfId="0" applyNumberFormat="1" applyFont="1" applyFill="1" applyBorder="1" applyAlignment="1">
      <alignment horizontal="right"/>
    </xf>
    <xf numFmtId="3" fontId="13" fillId="4" borderId="57" xfId="0" applyNumberFormat="1" applyFont="1" applyFill="1" applyBorder="1" applyAlignment="1">
      <alignment horizontal="right"/>
    </xf>
    <xf numFmtId="3" fontId="7" fillId="2" borderId="55" xfId="3" applyNumberFormat="1" applyFont="1" applyFill="1" applyBorder="1" applyAlignment="1">
      <alignment vertical="center"/>
    </xf>
    <xf numFmtId="3" fontId="7" fillId="2" borderId="56" xfId="3" applyNumberFormat="1" applyFont="1" applyFill="1" applyBorder="1" applyAlignment="1">
      <alignment vertical="center"/>
    </xf>
    <xf numFmtId="3" fontId="7" fillId="2" borderId="57" xfId="3" applyNumberFormat="1" applyFont="1" applyFill="1" applyBorder="1" applyAlignment="1">
      <alignment vertical="center"/>
    </xf>
    <xf numFmtId="3" fontId="7" fillId="2" borderId="58" xfId="3" applyNumberFormat="1" applyFont="1" applyFill="1" applyBorder="1" applyAlignment="1">
      <alignment vertical="center"/>
    </xf>
    <xf numFmtId="49" fontId="6" fillId="0" borderId="55" xfId="0" applyNumberFormat="1" applyFont="1" applyBorder="1" applyAlignment="1">
      <alignment horizontal="center"/>
    </xf>
    <xf numFmtId="1" fontId="6" fillId="0" borderId="56" xfId="0" quotePrefix="1" applyNumberFormat="1" applyFont="1" applyBorder="1" applyAlignment="1">
      <alignment horizontal="center"/>
    </xf>
    <xf numFmtId="1" fontId="6" fillId="0" borderId="57" xfId="0" applyNumberFormat="1" applyFont="1" applyBorder="1"/>
    <xf numFmtId="3" fontId="6" fillId="0" borderId="55" xfId="0" applyNumberFormat="1" applyFont="1" applyBorder="1" applyAlignment="1">
      <alignment horizontal="right"/>
    </xf>
    <xf numFmtId="3" fontId="6" fillId="0" borderId="56" xfId="0" applyNumberFormat="1" applyFont="1" applyBorder="1" applyAlignment="1">
      <alignment horizontal="right"/>
    </xf>
    <xf numFmtId="3" fontId="6" fillId="0" borderId="57" xfId="0" applyNumberFormat="1" applyFont="1" applyBorder="1" applyAlignment="1">
      <alignment horizontal="right"/>
    </xf>
    <xf numFmtId="1" fontId="6" fillId="0" borderId="55" xfId="0" applyNumberFormat="1" applyFont="1" applyBorder="1" applyAlignment="1">
      <alignment horizontal="center"/>
    </xf>
    <xf numFmtId="1" fontId="6" fillId="0" borderId="56" xfId="0" applyNumberFormat="1" applyFont="1" applyBorder="1" applyAlignment="1">
      <alignment horizontal="center"/>
    </xf>
    <xf numFmtId="1" fontId="6" fillId="0" borderId="55" xfId="0" quotePrefix="1" applyNumberFormat="1" applyFont="1" applyBorder="1" applyAlignment="1">
      <alignment horizontal="center"/>
    </xf>
    <xf numFmtId="49" fontId="6" fillId="0" borderId="56" xfId="0" applyNumberFormat="1" applyFont="1" applyBorder="1" applyAlignment="1">
      <alignment horizontal="center"/>
    </xf>
    <xf numFmtId="1" fontId="6" fillId="0" borderId="59" xfId="0" applyNumberFormat="1" applyFont="1" applyBorder="1" applyAlignment="1">
      <alignment horizontal="center"/>
    </xf>
    <xf numFmtId="1" fontId="6" fillId="0" borderId="60" xfId="0" applyNumberFormat="1" applyFont="1" applyBorder="1" applyAlignment="1">
      <alignment horizontal="center"/>
    </xf>
    <xf numFmtId="1" fontId="6" fillId="0" borderId="61" xfId="0" applyNumberFormat="1" applyFont="1" applyBorder="1"/>
    <xf numFmtId="3" fontId="6" fillId="0" borderId="59" xfId="0" applyNumberFormat="1" applyFont="1" applyBorder="1" applyAlignment="1">
      <alignment horizontal="right"/>
    </xf>
    <xf numFmtId="3" fontId="6" fillId="0" borderId="60" xfId="0" applyNumberFormat="1" applyFont="1" applyBorder="1" applyAlignment="1">
      <alignment horizontal="right"/>
    </xf>
    <xf numFmtId="3" fontId="6" fillId="0" borderId="61" xfId="0" applyNumberFormat="1" applyFont="1" applyBorder="1" applyAlignment="1">
      <alignment horizontal="right"/>
    </xf>
    <xf numFmtId="3" fontId="7" fillId="2" borderId="59" xfId="3" applyNumberFormat="1" applyFont="1" applyFill="1" applyBorder="1" applyAlignment="1">
      <alignment vertical="center"/>
    </xf>
    <xf numFmtId="3" fontId="7" fillId="2" borderId="60" xfId="3" applyNumberFormat="1" applyFont="1" applyFill="1" applyBorder="1" applyAlignment="1">
      <alignment vertical="center"/>
    </xf>
    <xf numFmtId="3" fontId="7" fillId="2" borderId="61" xfId="3" applyNumberFormat="1" applyFont="1" applyFill="1" applyBorder="1" applyAlignment="1">
      <alignment vertical="center"/>
    </xf>
    <xf numFmtId="3" fontId="7" fillId="2" borderId="62" xfId="3" applyNumberFormat="1" applyFont="1" applyFill="1" applyBorder="1" applyAlignment="1">
      <alignment vertic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/>
    <xf numFmtId="3" fontId="9" fillId="0" borderId="0" xfId="0" applyNumberFormat="1" applyFont="1"/>
    <xf numFmtId="0" fontId="7" fillId="2" borderId="0" xfId="3" applyFont="1" applyFill="1"/>
    <xf numFmtId="0" fontId="2" fillId="2" borderId="1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3" fontId="12" fillId="2" borderId="34" xfId="4" applyNumberFormat="1" applyFont="1" applyFill="1" applyBorder="1" applyAlignment="1">
      <alignment horizontal="center" vertical="center" wrapText="1"/>
    </xf>
    <xf numFmtId="3" fontId="12" fillId="2" borderId="31" xfId="4" applyNumberFormat="1" applyFont="1" applyFill="1" applyBorder="1" applyAlignment="1">
      <alignment horizontal="center" vertical="center" wrapText="1"/>
    </xf>
    <xf numFmtId="3" fontId="12" fillId="2" borderId="35" xfId="4" applyNumberFormat="1" applyFont="1" applyFill="1" applyBorder="1" applyAlignment="1">
      <alignment horizontal="center" vertical="center" wrapText="1"/>
    </xf>
    <xf numFmtId="3" fontId="12" fillId="2" borderId="32" xfId="4" applyNumberFormat="1" applyFont="1" applyFill="1" applyBorder="1" applyAlignment="1">
      <alignment horizontal="center" vertical="center" wrapText="1"/>
    </xf>
    <xf numFmtId="3" fontId="12" fillId="2" borderId="33" xfId="4" applyNumberFormat="1" applyFont="1" applyFill="1" applyBorder="1" applyAlignment="1">
      <alignment horizontal="center" vertical="center" wrapText="1"/>
    </xf>
    <xf numFmtId="3" fontId="12" fillId="2" borderId="30" xfId="4" applyNumberFormat="1" applyFont="1" applyFill="1" applyBorder="1" applyAlignment="1">
      <alignment horizontal="center" vertical="center" wrapText="1"/>
    </xf>
    <xf numFmtId="3" fontId="12" fillId="2" borderId="36" xfId="4" applyNumberFormat="1" applyFont="1" applyFill="1" applyBorder="1" applyAlignment="1">
      <alignment horizontal="center" vertical="center" wrapText="1"/>
    </xf>
    <xf numFmtId="3" fontId="12" fillId="2" borderId="40" xfId="4" applyNumberFormat="1" applyFont="1" applyFill="1" applyBorder="1" applyAlignment="1">
      <alignment horizontal="center" vertical="center" wrapText="1"/>
    </xf>
    <xf numFmtId="3" fontId="12" fillId="2" borderId="37" xfId="4" applyNumberFormat="1" applyFont="1" applyFill="1" applyBorder="1" applyAlignment="1">
      <alignment horizontal="center" vertical="center" wrapText="1"/>
    </xf>
    <xf numFmtId="3" fontId="12" fillId="2" borderId="38" xfId="4" applyNumberFormat="1" applyFont="1" applyFill="1" applyBorder="1" applyAlignment="1">
      <alignment horizontal="center" vertical="center" wrapText="1"/>
    </xf>
    <xf numFmtId="3" fontId="12" fillId="2" borderId="39" xfId="4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1" fontId="12" fillId="0" borderId="23" xfId="4" applyNumberFormat="1" applyFont="1" applyBorder="1" applyAlignment="1">
      <alignment horizontal="center" vertical="center" wrapText="1"/>
    </xf>
    <xf numFmtId="1" fontId="12" fillId="0" borderId="29" xfId="4" applyNumberFormat="1" applyFont="1" applyBorder="1" applyAlignment="1">
      <alignment horizontal="center" vertical="center" wrapText="1"/>
    </xf>
    <xf numFmtId="1" fontId="12" fillId="0" borderId="24" xfId="4" applyNumberFormat="1" applyFont="1" applyBorder="1" applyAlignment="1">
      <alignment horizontal="center" vertical="center"/>
    </xf>
    <xf numFmtId="1" fontId="12" fillId="0" borderId="8" xfId="4" applyNumberFormat="1" applyFont="1" applyBorder="1" applyAlignment="1">
      <alignment horizontal="center" vertical="center"/>
    </xf>
    <xf numFmtId="1" fontId="12" fillId="0" borderId="25" xfId="4" applyNumberFormat="1" applyFont="1" applyBorder="1" applyAlignment="1">
      <alignment horizontal="center" vertical="center"/>
    </xf>
    <xf numFmtId="1" fontId="12" fillId="0" borderId="12" xfId="4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2" borderId="23" xfId="3" applyFont="1" applyFill="1" applyBorder="1" applyAlignment="1">
      <alignment horizontal="center" vertical="center" wrapText="1"/>
    </xf>
    <xf numFmtId="0" fontId="3" fillId="2" borderId="24" xfId="3" applyFont="1" applyFill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28" xfId="3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 2 2" xfId="3"/>
    <cellStyle name="Normal_Payments and Expenditures of Medical care11" xfId="4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orge\Desktop\&#1056;&#1072;&#1073;&#1086;&#1090;&#1085;&#1080;\MASTER%20FILE\MASTER%20&#1086;&#1073;&#1097;&#1080;&#1085;&#1089;&#1082;&#1080;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и"/>
      <sheetName val="02.1"/>
      <sheetName val="02.2"/>
      <sheetName val="02.3"/>
      <sheetName val="03"/>
      <sheetName val="Помощен"/>
      <sheetName val="data"/>
      <sheetName val="Данни ЛЗ"/>
      <sheetName val="e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E1" t="str">
            <v>Q1</v>
          </cell>
          <cell r="F1" t="str">
            <v>Q4</v>
          </cell>
          <cell r="G1" t="str">
            <v>31.03.</v>
          </cell>
        </row>
        <row r="2">
          <cell r="E2" t="str">
            <v>Q2</v>
          </cell>
          <cell r="F2" t="str">
            <v>Q1</v>
          </cell>
          <cell r="G2" t="str">
            <v>30.06.</v>
          </cell>
          <cell r="K2" t="str">
            <v>2022 Q2</v>
          </cell>
        </row>
        <row r="3">
          <cell r="E3" t="str">
            <v>Q3</v>
          </cell>
          <cell r="F3" t="str">
            <v>Q2</v>
          </cell>
          <cell r="G3" t="str">
            <v>30.09.</v>
          </cell>
          <cell r="K3" t="str">
            <v>2022 Q1</v>
          </cell>
        </row>
        <row r="4">
          <cell r="E4" t="str">
            <v>Q4</v>
          </cell>
          <cell r="F4" t="str">
            <v>Q3</v>
          </cell>
          <cell r="G4" t="str">
            <v>31.12.</v>
          </cell>
          <cell r="K4" t="str">
            <v>2021 Q2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4"/>
  <sheetViews>
    <sheetView showGridLines="0" tabSelected="1" workbookViewId="0">
      <selection activeCell="F23" sqref="F23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44" t="s">
        <v>25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42" x14ac:dyDescent="0.25">
      <c r="A2" s="145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 x14ac:dyDescent="0.25">
      <c r="A3" s="11" t="s">
        <v>32</v>
      </c>
      <c r="B3" s="14">
        <v>61828.896000000037</v>
      </c>
      <c r="C3" s="15">
        <v>28003.382999999998</v>
      </c>
      <c r="D3" s="16">
        <v>59488.595899999993</v>
      </c>
      <c r="E3" s="14">
        <v>59274.161</v>
      </c>
      <c r="F3" s="15">
        <v>30542.97</v>
      </c>
      <c r="G3" s="16">
        <v>61795.929960000001</v>
      </c>
      <c r="H3" s="17">
        <v>0.96266203839810283</v>
      </c>
      <c r="I3" s="18">
        <v>-8.0438276425417676E-2</v>
      </c>
      <c r="J3" s="19">
        <v>4.5810042668807394E-2</v>
      </c>
      <c r="K3" s="14">
        <v>35566.79</v>
      </c>
      <c r="L3" s="15">
        <v>18506.059000000001</v>
      </c>
      <c r="M3" s="15">
        <v>37392.392999999996</v>
      </c>
      <c r="N3" s="20">
        <v>0.60509475339563279</v>
      </c>
      <c r="O3" s="21">
        <v>5.0560620002371159E-3</v>
      </c>
      <c r="P3" s="22">
        <v>-8.0765229706836195E-4</v>
      </c>
      <c r="Q3" s="14">
        <v>4477.415</v>
      </c>
      <c r="R3" s="15">
        <v>2210.944</v>
      </c>
      <c r="S3" s="16">
        <v>4666.6409999999996</v>
      </c>
      <c r="T3" s="20">
        <v>7.5516963706520446E-2</v>
      </c>
      <c r="U3" s="21">
        <v>-2.0419268837057469E-5</v>
      </c>
      <c r="V3" s="22">
        <v>3.1289804815753941E-3</v>
      </c>
      <c r="W3" s="14">
        <v>14984.018</v>
      </c>
      <c r="X3" s="15">
        <v>7273.44</v>
      </c>
      <c r="Y3" s="16">
        <v>14272.477000000001</v>
      </c>
      <c r="Z3" s="20">
        <v>0.23096144049031156</v>
      </c>
      <c r="AA3" s="21">
        <v>-2.183029451206156E-2</v>
      </c>
      <c r="AB3" s="22">
        <v>-7.1765009083146758E-3</v>
      </c>
      <c r="AC3" s="14">
        <v>62416.622049999998</v>
      </c>
      <c r="AD3" s="15">
        <v>66207.871980000011</v>
      </c>
      <c r="AE3" s="15">
        <v>70526.170480000001</v>
      </c>
      <c r="AF3" s="15">
        <v>8109.5484300000026</v>
      </c>
      <c r="AG3" s="16">
        <v>4318.2984999999899</v>
      </c>
      <c r="AH3" s="14">
        <v>10870.951999999999</v>
      </c>
      <c r="AI3" s="15">
        <v>16449.657789999997</v>
      </c>
      <c r="AJ3" s="15">
        <v>17459.656199999998</v>
      </c>
      <c r="AK3" s="15">
        <v>6588.7041999999983</v>
      </c>
      <c r="AL3" s="16">
        <v>1009.9984100000001</v>
      </c>
      <c r="AM3" s="20">
        <v>1.1855410169464096</v>
      </c>
      <c r="AN3" s="21">
        <v>0.17603533128771764</v>
      </c>
      <c r="AO3" s="22">
        <v>-1.1787401836499616</v>
      </c>
      <c r="AP3" s="20">
        <v>0.29349585304298637</v>
      </c>
      <c r="AQ3" s="21">
        <v>0.11767269100561159</v>
      </c>
      <c r="AR3" s="22">
        <v>-0.29392095263367063</v>
      </c>
      <c r="AS3" s="21">
        <v>0.28253731615175126</v>
      </c>
      <c r="AT3" s="21">
        <v>9.9136120477298778E-2</v>
      </c>
      <c r="AU3" s="21">
        <v>-0.25603695445781938</v>
      </c>
      <c r="AV3" s="14">
        <v>21239</v>
      </c>
      <c r="AW3" s="15">
        <v>10600</v>
      </c>
      <c r="AX3" s="23">
        <v>22337</v>
      </c>
      <c r="AY3" s="24">
        <v>566</v>
      </c>
      <c r="AZ3" s="25">
        <v>572</v>
      </c>
      <c r="BA3" s="26">
        <v>578</v>
      </c>
      <c r="BB3" s="24">
        <v>792</v>
      </c>
      <c r="BC3" s="25">
        <v>768</v>
      </c>
      <c r="BD3" s="26">
        <v>766</v>
      </c>
      <c r="BE3" s="27">
        <v>6.4408881199538639</v>
      </c>
      <c r="BF3" s="27">
        <v>0.18676562289850462</v>
      </c>
      <c r="BG3" s="27">
        <v>0.26373194279768697</v>
      </c>
      <c r="BH3" s="28">
        <v>4.8600957354221057</v>
      </c>
      <c r="BI3" s="27">
        <v>0.3906092034355737</v>
      </c>
      <c r="BJ3" s="29">
        <v>0.25940129097766107</v>
      </c>
      <c r="BK3" s="15">
        <v>868</v>
      </c>
      <c r="BL3" s="15">
        <v>856</v>
      </c>
      <c r="BM3" s="15">
        <v>856</v>
      </c>
      <c r="BN3" s="14">
        <v>104480</v>
      </c>
      <c r="BO3" s="15">
        <v>52188</v>
      </c>
      <c r="BP3" s="16">
        <v>105193</v>
      </c>
      <c r="BQ3" s="30">
        <v>587.4528719591608</v>
      </c>
      <c r="BR3" s="30">
        <v>20.12744125471977</v>
      </c>
      <c r="BS3" s="30">
        <v>2.2039641642654715</v>
      </c>
      <c r="BT3" s="31">
        <v>2766.5277324618346</v>
      </c>
      <c r="BU3" s="30">
        <v>-24.289208072088968</v>
      </c>
      <c r="BV3" s="32">
        <v>-114.88453168910883</v>
      </c>
      <c r="BW3" s="27">
        <v>4.709361149661996</v>
      </c>
      <c r="BX3" s="27">
        <v>-0.20989116918540773</v>
      </c>
      <c r="BY3" s="27">
        <v>-0.21403507675309807</v>
      </c>
      <c r="BZ3" s="20">
        <v>0.68271677050882662</v>
      </c>
      <c r="CA3" s="21">
        <v>1.7696529655400917E-2</v>
      </c>
      <c r="CB3" s="33">
        <v>5.3024402907581036E-3</v>
      </c>
    </row>
    <row r="4" spans="1:80" x14ac:dyDescent="0.25">
      <c r="A4" s="11" t="s">
        <v>33</v>
      </c>
      <c r="B4" s="14">
        <v>47365.679280000004</v>
      </c>
      <c r="C4" s="15">
        <v>19223.265970000004</v>
      </c>
      <c r="D4" s="16">
        <v>41450.349540005416</v>
      </c>
      <c r="E4" s="14">
        <v>49180.176510922211</v>
      </c>
      <c r="F4" s="15">
        <v>25323.408699523716</v>
      </c>
      <c r="G4" s="16">
        <v>45558.437008540292</v>
      </c>
      <c r="H4" s="17">
        <v>0.90982817369777669</v>
      </c>
      <c r="I4" s="18">
        <v>-5.3276935725341534E-2</v>
      </c>
      <c r="J4" s="19">
        <v>0.15071765275272098</v>
      </c>
      <c r="K4" s="14">
        <v>21563.119029999998</v>
      </c>
      <c r="L4" s="15">
        <v>11490.600450000002</v>
      </c>
      <c r="M4" s="15">
        <v>20467.2886</v>
      </c>
      <c r="N4" s="20">
        <v>0.44925352896025039</v>
      </c>
      <c r="O4" s="21">
        <v>1.0802092633844795E-2</v>
      </c>
      <c r="P4" s="22">
        <v>-4.5005681418556764E-3</v>
      </c>
      <c r="Q4" s="14">
        <v>3280.6703499999994</v>
      </c>
      <c r="R4" s="15">
        <v>1685.14219</v>
      </c>
      <c r="S4" s="16">
        <v>3716.5884299999998</v>
      </c>
      <c r="T4" s="20">
        <v>8.1578488509236949E-2</v>
      </c>
      <c r="U4" s="21">
        <v>1.487131942716971E-2</v>
      </c>
      <c r="V4" s="22">
        <v>1.5033648120837961E-2</v>
      </c>
      <c r="W4" s="14">
        <v>19056.698539999998</v>
      </c>
      <c r="X4" s="15">
        <v>8970.8980499999998</v>
      </c>
      <c r="Y4" s="16">
        <v>15315.85241</v>
      </c>
      <c r="Z4" s="20">
        <v>0.33618037438661297</v>
      </c>
      <c r="AA4" s="21">
        <v>-5.1307021795622743E-2</v>
      </c>
      <c r="AB4" s="22">
        <v>-1.807280520878346E-2</v>
      </c>
      <c r="AC4" s="14">
        <v>61796.281810000015</v>
      </c>
      <c r="AD4" s="15">
        <v>57919.881880000001</v>
      </c>
      <c r="AE4" s="15">
        <v>55592.456060000019</v>
      </c>
      <c r="AF4" s="15">
        <v>-6203.8257499999963</v>
      </c>
      <c r="AG4" s="16">
        <v>-2327.4258199999822</v>
      </c>
      <c r="AH4" s="14">
        <v>28749.090760000003</v>
      </c>
      <c r="AI4" s="15">
        <v>37205.700320000004</v>
      </c>
      <c r="AJ4" s="15">
        <v>38704.388659999997</v>
      </c>
      <c r="AK4" s="15">
        <v>9955.2978999999941</v>
      </c>
      <c r="AL4" s="16">
        <v>1498.6883399999933</v>
      </c>
      <c r="AM4" s="20">
        <v>1.3411818398864279</v>
      </c>
      <c r="AN4" s="21">
        <v>3.6518151972354529E-2</v>
      </c>
      <c r="AO4" s="22">
        <v>-1.6718276024419605</v>
      </c>
      <c r="AP4" s="20">
        <v>0.93375301027666413</v>
      </c>
      <c r="AQ4" s="21">
        <v>0.3267926288990195</v>
      </c>
      <c r="AR4" s="22">
        <v>-1.0016985606511657</v>
      </c>
      <c r="AS4" s="21">
        <v>0.84955479602481865</v>
      </c>
      <c r="AT4" s="21">
        <v>0.26498815150260469</v>
      </c>
      <c r="AU4" s="21">
        <v>-0.61966685424613277</v>
      </c>
      <c r="AV4" s="14">
        <v>11797</v>
      </c>
      <c r="AW4" s="15">
        <v>7253</v>
      </c>
      <c r="AX4" s="16">
        <v>15509</v>
      </c>
      <c r="AY4" s="24">
        <v>464.4</v>
      </c>
      <c r="AZ4" s="25">
        <v>441.75666666666672</v>
      </c>
      <c r="BA4" s="26">
        <v>439.73</v>
      </c>
      <c r="BB4" s="24">
        <v>434.02</v>
      </c>
      <c r="BC4" s="25">
        <v>417.92000000000007</v>
      </c>
      <c r="BD4" s="26">
        <v>411.87333333333333</v>
      </c>
      <c r="BE4" s="27">
        <v>5.8782283067639982</v>
      </c>
      <c r="BF4" s="27">
        <v>1.644449954768592</v>
      </c>
      <c r="BG4" s="27">
        <v>0.4053812642745438</v>
      </c>
      <c r="BH4" s="28">
        <v>6.2757967659960174</v>
      </c>
      <c r="BI4" s="27">
        <v>1.7456675860811135</v>
      </c>
      <c r="BJ4" s="29">
        <v>0.49079804215732459</v>
      </c>
      <c r="BK4" s="15">
        <v>797</v>
      </c>
      <c r="BL4" s="15">
        <v>682</v>
      </c>
      <c r="BM4" s="15">
        <v>660</v>
      </c>
      <c r="BN4" s="14">
        <v>68087</v>
      </c>
      <c r="BO4" s="15">
        <v>38979</v>
      </c>
      <c r="BP4" s="16">
        <v>79533</v>
      </c>
      <c r="BQ4" s="30">
        <v>572.82432460161567</v>
      </c>
      <c r="BR4" s="30">
        <v>-149.48942855129474</v>
      </c>
      <c r="BS4" s="30">
        <v>-76.843668408048984</v>
      </c>
      <c r="BT4" s="31">
        <v>2937.5483273286668</v>
      </c>
      <c r="BU4" s="30">
        <v>-1231.3231239659176</v>
      </c>
      <c r="BV4" s="32">
        <v>-553.89089775388084</v>
      </c>
      <c r="BW4" s="27">
        <v>5.1281836353085302</v>
      </c>
      <c r="BX4" s="27">
        <v>-0.64336845420575273</v>
      </c>
      <c r="BY4" s="27">
        <v>-0.24600635504029089</v>
      </c>
      <c r="BZ4" s="20">
        <v>0.66946969696969694</v>
      </c>
      <c r="CA4" s="21">
        <v>0.19748566846501436</v>
      </c>
      <c r="CB4" s="33">
        <v>3.4425708699902247E-2</v>
      </c>
    </row>
    <row r="5" spans="1:80" x14ac:dyDescent="0.25">
      <c r="A5" s="12" t="s">
        <v>34</v>
      </c>
      <c r="B5" s="14">
        <v>18077.319999999996</v>
      </c>
      <c r="C5" s="15">
        <v>9109.5470000000005</v>
      </c>
      <c r="D5" s="16">
        <v>17713.317999999999</v>
      </c>
      <c r="E5" s="14">
        <v>18090.424999999999</v>
      </c>
      <c r="F5" s="15">
        <v>9277.2469999999994</v>
      </c>
      <c r="G5" s="16">
        <v>18212.794999999998</v>
      </c>
      <c r="H5" s="17">
        <v>0.9725754888253012</v>
      </c>
      <c r="I5" s="18">
        <v>-2.6700094805265584E-2</v>
      </c>
      <c r="J5" s="19">
        <v>-9.3480279248727705E-3</v>
      </c>
      <c r="K5" s="14">
        <v>6196.56</v>
      </c>
      <c r="L5" s="15">
        <v>2922.4209999999998</v>
      </c>
      <c r="M5" s="15">
        <v>5674.7892300000003</v>
      </c>
      <c r="N5" s="20">
        <v>0.31158255665865675</v>
      </c>
      <c r="O5" s="21">
        <v>-3.0950026185582735E-2</v>
      </c>
      <c r="P5" s="22">
        <v>-3.4269499331155973E-3</v>
      </c>
      <c r="Q5" s="14">
        <v>1805.7819999999999</v>
      </c>
      <c r="R5" s="15">
        <v>1133.654</v>
      </c>
      <c r="S5" s="16">
        <v>2272.4409999999998</v>
      </c>
      <c r="T5" s="20">
        <v>0.12477167837226522</v>
      </c>
      <c r="U5" s="21">
        <v>2.4951911838311483E-2</v>
      </c>
      <c r="V5" s="22">
        <v>2.5744360222447749E-3</v>
      </c>
      <c r="W5" s="14">
        <v>8388.6260000000002</v>
      </c>
      <c r="X5" s="15">
        <v>4419.7439999999997</v>
      </c>
      <c r="Y5" s="16">
        <v>8505.08</v>
      </c>
      <c r="Z5" s="20">
        <v>0.46698378804571183</v>
      </c>
      <c r="AA5" s="21">
        <v>3.2784853786931856E-3</v>
      </c>
      <c r="AB5" s="22">
        <v>-9.4230598047334579E-3</v>
      </c>
      <c r="AC5" s="14">
        <v>4240.2451799999999</v>
      </c>
      <c r="AD5" s="15">
        <v>7750.0940000000001</v>
      </c>
      <c r="AE5" s="15">
        <v>4668.07</v>
      </c>
      <c r="AF5" s="15">
        <v>427.82481999999982</v>
      </c>
      <c r="AG5" s="16">
        <v>-3082.0240000000003</v>
      </c>
      <c r="AH5" s="14">
        <v>0</v>
      </c>
      <c r="AI5" s="15">
        <v>0</v>
      </c>
      <c r="AJ5" s="15">
        <v>0</v>
      </c>
      <c r="AK5" s="15">
        <v>0</v>
      </c>
      <c r="AL5" s="16">
        <v>0</v>
      </c>
      <c r="AM5" s="20">
        <v>0.26353447727862167</v>
      </c>
      <c r="AN5" s="21">
        <v>2.8972873014272704E-2</v>
      </c>
      <c r="AO5" s="22">
        <v>-0.58723164753526857</v>
      </c>
      <c r="AP5" s="20">
        <v>0</v>
      </c>
      <c r="AQ5" s="21">
        <v>0</v>
      </c>
      <c r="AR5" s="22">
        <v>0</v>
      </c>
      <c r="AS5" s="21">
        <v>0</v>
      </c>
      <c r="AT5" s="21">
        <v>0</v>
      </c>
      <c r="AU5" s="21">
        <v>0</v>
      </c>
      <c r="AV5" s="14">
        <v>2575</v>
      </c>
      <c r="AW5" s="15">
        <v>1333</v>
      </c>
      <c r="AX5" s="16">
        <v>2571</v>
      </c>
      <c r="AY5" s="24">
        <v>86</v>
      </c>
      <c r="AZ5" s="25">
        <v>83</v>
      </c>
      <c r="BA5" s="26">
        <v>85</v>
      </c>
      <c r="BB5" s="24">
        <v>109</v>
      </c>
      <c r="BC5" s="25">
        <v>108</v>
      </c>
      <c r="BD5" s="26">
        <v>109</v>
      </c>
      <c r="BE5" s="27">
        <v>5.0411764705882351</v>
      </c>
      <c r="BF5" s="27">
        <v>5.0866393068855764E-2</v>
      </c>
      <c r="BG5" s="27">
        <v>-0.3122371840302387</v>
      </c>
      <c r="BH5" s="28">
        <v>3.9311926605504586</v>
      </c>
      <c r="BI5" s="27">
        <v>-6.1162079510701517E-3</v>
      </c>
      <c r="BJ5" s="29">
        <v>-0.18300487031373924</v>
      </c>
      <c r="BK5" s="15">
        <v>154</v>
      </c>
      <c r="BL5" s="15">
        <v>154</v>
      </c>
      <c r="BM5" s="15">
        <v>154</v>
      </c>
      <c r="BN5" s="14">
        <v>14469</v>
      </c>
      <c r="BO5" s="15">
        <v>7434</v>
      </c>
      <c r="BP5" s="16">
        <v>13725</v>
      </c>
      <c r="BQ5" s="30">
        <v>1326.9795992714025</v>
      </c>
      <c r="BR5" s="30">
        <v>76.691051341345201</v>
      </c>
      <c r="BS5" s="30">
        <v>79.031388348615337</v>
      </c>
      <c r="BT5" s="31">
        <v>7083.934266822248</v>
      </c>
      <c r="BU5" s="30">
        <v>58.526499831957153</v>
      </c>
      <c r="BV5" s="32">
        <v>124.25909803005015</v>
      </c>
      <c r="BW5" s="27">
        <v>5.3383897316219366</v>
      </c>
      <c r="BX5" s="27">
        <v>-0.28063939459165521</v>
      </c>
      <c r="BY5" s="27">
        <v>-0.23850449193395207</v>
      </c>
      <c r="BZ5" s="20">
        <v>0.49512987012987014</v>
      </c>
      <c r="CA5" s="21">
        <v>-2.3956016359331256E-2</v>
      </c>
      <c r="CB5" s="33">
        <v>-4.1233766233766234E-2</v>
      </c>
    </row>
    <row r="6" spans="1:80" x14ac:dyDescent="0.25">
      <c r="A6" s="12" t="s">
        <v>35</v>
      </c>
      <c r="B6" s="14">
        <v>34029.407909999987</v>
      </c>
      <c r="C6" s="15">
        <v>15357.311470000001</v>
      </c>
      <c r="D6" s="16">
        <v>31409.953679999999</v>
      </c>
      <c r="E6" s="14">
        <v>33099.024599999997</v>
      </c>
      <c r="F6" s="15">
        <v>16183.558509999999</v>
      </c>
      <c r="G6" s="16">
        <v>31844.14012</v>
      </c>
      <c r="H6" s="17">
        <v>0.98636526411566361</v>
      </c>
      <c r="I6" s="18">
        <v>-4.1743821310376128E-2</v>
      </c>
      <c r="J6" s="19">
        <v>3.7419983600840534E-2</v>
      </c>
      <c r="K6" s="14">
        <v>13693.326230000001</v>
      </c>
      <c r="L6" s="15">
        <v>6951.1428700000015</v>
      </c>
      <c r="M6" s="15">
        <v>12993.191500000001</v>
      </c>
      <c r="N6" s="20">
        <v>0.40802456750400712</v>
      </c>
      <c r="O6" s="21">
        <v>-5.6832802493070878E-3</v>
      </c>
      <c r="P6" s="22">
        <v>-2.1494247267466904E-2</v>
      </c>
      <c r="Q6" s="14">
        <v>2338.73866</v>
      </c>
      <c r="R6" s="15">
        <v>1352.6102000000001</v>
      </c>
      <c r="S6" s="16">
        <v>2607.4617000000003</v>
      </c>
      <c r="T6" s="20">
        <v>8.1881994306461439E-2</v>
      </c>
      <c r="U6" s="21">
        <v>1.1223155012447916E-2</v>
      </c>
      <c r="V6" s="22">
        <v>-1.6972876644479468E-3</v>
      </c>
      <c r="W6" s="14">
        <v>15138.059380000001</v>
      </c>
      <c r="X6" s="15">
        <v>7003.4258200000013</v>
      </c>
      <c r="Y6" s="16">
        <v>14419.900780000002</v>
      </c>
      <c r="Z6" s="20">
        <v>0.45282745037739147</v>
      </c>
      <c r="AA6" s="21">
        <v>-4.5292108216216653E-3</v>
      </c>
      <c r="AB6" s="22">
        <v>2.0078014233757935E-2</v>
      </c>
      <c r="AC6" s="14">
        <v>17362.874899999999</v>
      </c>
      <c r="AD6" s="15">
        <v>17835.096710000002</v>
      </c>
      <c r="AE6" s="15">
        <v>15649.515900000004</v>
      </c>
      <c r="AF6" s="15">
        <v>-1713.3589999999949</v>
      </c>
      <c r="AG6" s="16">
        <v>-2185.5808099999977</v>
      </c>
      <c r="AH6" s="14">
        <v>1235.05692</v>
      </c>
      <c r="AI6" s="15">
        <v>3720.0203099999999</v>
      </c>
      <c r="AJ6" s="15">
        <v>2721.5309099999999</v>
      </c>
      <c r="AK6" s="15">
        <v>1486.47399</v>
      </c>
      <c r="AL6" s="16">
        <v>-998.48939999999993</v>
      </c>
      <c r="AM6" s="20">
        <v>0.49823428774951334</v>
      </c>
      <c r="AN6" s="21">
        <v>-1.1997184567631825E-2</v>
      </c>
      <c r="AO6" s="22">
        <v>-0.6631080959639557</v>
      </c>
      <c r="AP6" s="20">
        <v>8.6645492627163909E-2</v>
      </c>
      <c r="AQ6" s="21">
        <v>5.0351681013795745E-2</v>
      </c>
      <c r="AR6" s="22">
        <v>-0.15558572846039015</v>
      </c>
      <c r="AS6" s="21">
        <v>8.5464104219624318E-2</v>
      </c>
      <c r="AT6" s="21">
        <v>4.8150106755179396E-2</v>
      </c>
      <c r="AU6" s="21">
        <v>-0.14440006982475279</v>
      </c>
      <c r="AV6" s="14">
        <v>9045</v>
      </c>
      <c r="AW6" s="15">
        <v>4445</v>
      </c>
      <c r="AX6" s="16">
        <v>9549</v>
      </c>
      <c r="AY6" s="24">
        <v>268.94</v>
      </c>
      <c r="AZ6" s="25">
        <v>263.58999999999997</v>
      </c>
      <c r="BA6" s="26">
        <v>265.03000000000003</v>
      </c>
      <c r="BB6" s="24">
        <v>294.09000000000003</v>
      </c>
      <c r="BC6" s="25">
        <v>288.78000000000003</v>
      </c>
      <c r="BD6" s="26">
        <v>287.52999999999997</v>
      </c>
      <c r="BE6" s="27">
        <v>6.0049805682375572</v>
      </c>
      <c r="BF6" s="27">
        <v>0.39964108731244341</v>
      </c>
      <c r="BG6" s="27">
        <v>0.38387708682071064</v>
      </c>
      <c r="BH6" s="28">
        <v>5.5350746009112095</v>
      </c>
      <c r="BI6" s="27">
        <v>0.4090927586180344</v>
      </c>
      <c r="BJ6" s="29">
        <v>0.40429453765659851</v>
      </c>
      <c r="BK6" s="15">
        <v>475</v>
      </c>
      <c r="BL6" s="15">
        <v>475</v>
      </c>
      <c r="BM6" s="15">
        <v>475</v>
      </c>
      <c r="BN6" s="14">
        <v>46985</v>
      </c>
      <c r="BO6" s="15">
        <v>23002</v>
      </c>
      <c r="BP6" s="16">
        <v>48076</v>
      </c>
      <c r="BQ6" s="30">
        <v>662.37083201597477</v>
      </c>
      <c r="BR6" s="30">
        <v>-42.088561407458201</v>
      </c>
      <c r="BS6" s="30">
        <v>-41.200966523282659</v>
      </c>
      <c r="BT6" s="31">
        <v>3334.8141292281916</v>
      </c>
      <c r="BU6" s="30">
        <v>-324.5584080852409</v>
      </c>
      <c r="BV6" s="32">
        <v>-306.03142982692634</v>
      </c>
      <c r="BW6" s="27">
        <v>5.0346633155304223</v>
      </c>
      <c r="BX6" s="27">
        <v>-0.15991932681341403</v>
      </c>
      <c r="BY6" s="27">
        <v>-0.14013983407587727</v>
      </c>
      <c r="BZ6" s="20">
        <v>0.56229239766081873</v>
      </c>
      <c r="CA6" s="21">
        <v>1.5796323220574449E-2</v>
      </c>
      <c r="CB6" s="33">
        <v>2.4233918128654941E-2</v>
      </c>
    </row>
    <row r="7" spans="1:80" x14ac:dyDescent="0.25">
      <c r="A7" s="11" t="s">
        <v>36</v>
      </c>
      <c r="B7" s="34">
        <v>4574.4712900000013</v>
      </c>
      <c r="C7" s="35">
        <v>2606.6253399999996</v>
      </c>
      <c r="D7" s="36">
        <v>5531.2797599999976</v>
      </c>
      <c r="E7" s="34">
        <v>4714.51505</v>
      </c>
      <c r="F7" s="35">
        <v>2748.2478999999998</v>
      </c>
      <c r="G7" s="36">
        <v>5487.08547</v>
      </c>
      <c r="H7" s="37">
        <v>1.0080542375805197</v>
      </c>
      <c r="I7" s="38">
        <v>3.7759044652882046E-2</v>
      </c>
      <c r="J7" s="39">
        <v>5.9586182715454683E-2</v>
      </c>
      <c r="K7" s="34">
        <v>3314.1321699999999</v>
      </c>
      <c r="L7" s="35">
        <v>1739.34103</v>
      </c>
      <c r="M7" s="35">
        <v>3529.9098000000004</v>
      </c>
      <c r="N7" s="40">
        <v>0.64331234118720593</v>
      </c>
      <c r="O7" s="41">
        <v>-5.9651194797263996E-2</v>
      </c>
      <c r="P7" s="42">
        <v>1.042146187460824E-2</v>
      </c>
      <c r="Q7" s="34">
        <v>589.97639000000015</v>
      </c>
      <c r="R7" s="35">
        <v>354.62099000000001</v>
      </c>
      <c r="S7" s="36">
        <v>715.31779000000006</v>
      </c>
      <c r="T7" s="40">
        <v>0.13036388696894127</v>
      </c>
      <c r="U7" s="41">
        <v>5.2234677014282305E-3</v>
      </c>
      <c r="V7" s="42">
        <v>1.3285877879612717E-3</v>
      </c>
      <c r="W7" s="34">
        <v>357.88492999999994</v>
      </c>
      <c r="X7" s="35">
        <v>329.64989000000003</v>
      </c>
      <c r="Y7" s="36">
        <v>599.89177000000007</v>
      </c>
      <c r="Z7" s="40">
        <v>0.10932794345556276</v>
      </c>
      <c r="AA7" s="41">
        <v>3.3416651158383659E-2</v>
      </c>
      <c r="AB7" s="42">
        <v>-1.0621166666562695E-2</v>
      </c>
      <c r="AC7" s="34">
        <v>1146.91092</v>
      </c>
      <c r="AD7" s="35">
        <v>1175.27828</v>
      </c>
      <c r="AE7" s="35">
        <v>1146.08683</v>
      </c>
      <c r="AF7" s="35">
        <v>-0.82409000000006927</v>
      </c>
      <c r="AG7" s="36">
        <v>-29.191450000000032</v>
      </c>
      <c r="AH7" s="34">
        <v>0</v>
      </c>
      <c r="AI7" s="35">
        <v>0</v>
      </c>
      <c r="AJ7" s="35">
        <v>0</v>
      </c>
      <c r="AK7" s="35">
        <v>0</v>
      </c>
      <c r="AL7" s="36">
        <v>0</v>
      </c>
      <c r="AM7" s="40">
        <v>0.20720102394531578</v>
      </c>
      <c r="AN7" s="41">
        <v>-4.3518861980561291E-2</v>
      </c>
      <c r="AO7" s="42">
        <v>-0.24368014488426373</v>
      </c>
      <c r="AP7" s="40">
        <v>0</v>
      </c>
      <c r="AQ7" s="41">
        <v>0</v>
      </c>
      <c r="AR7" s="42">
        <v>0</v>
      </c>
      <c r="AS7" s="41">
        <v>0</v>
      </c>
      <c r="AT7" s="41">
        <v>0</v>
      </c>
      <c r="AU7" s="41">
        <v>0</v>
      </c>
      <c r="AV7" s="34">
        <v>4274</v>
      </c>
      <c r="AW7" s="35">
        <v>2111</v>
      </c>
      <c r="AX7" s="36">
        <v>4540</v>
      </c>
      <c r="AY7" s="43">
        <v>71</v>
      </c>
      <c r="AZ7" s="44">
        <v>76.5</v>
      </c>
      <c r="BA7" s="45">
        <v>77</v>
      </c>
      <c r="BB7" s="43">
        <v>88</v>
      </c>
      <c r="BC7" s="44">
        <v>91</v>
      </c>
      <c r="BD7" s="45">
        <v>89.5</v>
      </c>
      <c r="BE7" s="46">
        <v>9.8268398268398265</v>
      </c>
      <c r="BF7" s="46">
        <v>-0.20602402292543154</v>
      </c>
      <c r="BG7" s="46">
        <v>0.62858274622980481</v>
      </c>
      <c r="BH7" s="47">
        <v>8.4543761638733717</v>
      </c>
      <c r="BI7" s="46">
        <v>0.35967919417640104</v>
      </c>
      <c r="BJ7" s="48">
        <v>0.72177543127263899</v>
      </c>
      <c r="BK7" s="35">
        <v>241</v>
      </c>
      <c r="BL7" s="35">
        <v>241</v>
      </c>
      <c r="BM7" s="35">
        <v>241</v>
      </c>
      <c r="BN7" s="34">
        <v>24661</v>
      </c>
      <c r="BO7" s="35">
        <v>11670</v>
      </c>
      <c r="BP7" s="36">
        <v>24948</v>
      </c>
      <c r="BQ7" s="49">
        <v>219.94089586339587</v>
      </c>
      <c r="BR7" s="49">
        <v>28.767989249714361</v>
      </c>
      <c r="BS7" s="49">
        <v>-15.555925044916023</v>
      </c>
      <c r="BT7" s="50">
        <v>1208.6091343612334</v>
      </c>
      <c r="BU7" s="49">
        <v>105.54056861485992</v>
      </c>
      <c r="BV7" s="51">
        <v>-93.261021962783616</v>
      </c>
      <c r="BW7" s="46">
        <v>5.4951541850220265</v>
      </c>
      <c r="BX7" s="46">
        <v>-0.27485049443515663</v>
      </c>
      <c r="BY7" s="46">
        <v>-3.3031508961867573E-2</v>
      </c>
      <c r="BZ7" s="40">
        <v>0.57510373443983398</v>
      </c>
      <c r="CA7" s="41">
        <v>9.7567685289194905E-3</v>
      </c>
      <c r="CB7" s="52">
        <v>3.7067773167358209E-2</v>
      </c>
    </row>
    <row r="8" spans="1:80" x14ac:dyDescent="0.25">
      <c r="A8" s="11" t="s">
        <v>37</v>
      </c>
      <c r="B8" s="34">
        <v>5266.0069999999996</v>
      </c>
      <c r="C8" s="35">
        <v>2487.31</v>
      </c>
      <c r="D8" s="36">
        <v>4426.0200000000004</v>
      </c>
      <c r="E8" s="34">
        <v>6160.5820000000003</v>
      </c>
      <c r="F8" s="35">
        <v>2941.9540000000002</v>
      </c>
      <c r="G8" s="36">
        <v>4891.0770000000002</v>
      </c>
      <c r="H8" s="37">
        <v>0.90491726055427057</v>
      </c>
      <c r="I8" s="38">
        <v>5.0126755371481146E-2</v>
      </c>
      <c r="J8" s="39">
        <v>5.945536686048758E-2</v>
      </c>
      <c r="K8" s="34">
        <v>3983.8139999999999</v>
      </c>
      <c r="L8" s="35">
        <v>1802.7070000000001</v>
      </c>
      <c r="M8" s="35">
        <v>3033.07</v>
      </c>
      <c r="N8" s="40">
        <v>0.62012313443439959</v>
      </c>
      <c r="O8" s="41">
        <v>-2.653882055621648E-2</v>
      </c>
      <c r="P8" s="42">
        <v>7.3647432426949822E-3</v>
      </c>
      <c r="Q8" s="34">
        <v>685.48699999999997</v>
      </c>
      <c r="R8" s="35">
        <v>370.57900000000001</v>
      </c>
      <c r="S8" s="36">
        <v>619.53599999999994</v>
      </c>
      <c r="T8" s="40">
        <v>0.1266665807960087</v>
      </c>
      <c r="U8" s="41">
        <v>1.5396736485844512E-2</v>
      </c>
      <c r="V8" s="42">
        <v>7.0302052280252214E-4</v>
      </c>
      <c r="W8" s="34">
        <v>880.73099999999999</v>
      </c>
      <c r="X8" s="35">
        <v>513.82600000000002</v>
      </c>
      <c r="Y8" s="36">
        <v>724.40700000000004</v>
      </c>
      <c r="Z8" s="40">
        <v>0.14810787072049775</v>
      </c>
      <c r="AA8" s="41">
        <v>5.1455661849847123E-3</v>
      </c>
      <c r="AB8" s="42">
        <v>-2.6546797571392611E-2</v>
      </c>
      <c r="AC8" s="34">
        <v>2231.7552500000002</v>
      </c>
      <c r="AD8" s="35">
        <v>2880.4850609999999</v>
      </c>
      <c r="AE8" s="35">
        <v>2539.0692709999998</v>
      </c>
      <c r="AF8" s="35">
        <v>307.31402099999968</v>
      </c>
      <c r="AG8" s="36">
        <v>-341.41579000000002</v>
      </c>
      <c r="AH8" s="34">
        <v>196.29</v>
      </c>
      <c r="AI8" s="35">
        <v>744.93799999999999</v>
      </c>
      <c r="AJ8" s="35">
        <v>1119.2260000000001</v>
      </c>
      <c r="AK8" s="35">
        <v>922.93600000000015</v>
      </c>
      <c r="AL8" s="36">
        <v>374.28800000000012</v>
      </c>
      <c r="AM8" s="40">
        <v>0.57366872969394611</v>
      </c>
      <c r="AN8" s="41">
        <v>0.14986465005637628</v>
      </c>
      <c r="AO8" s="42">
        <v>-0.58440367020795592</v>
      </c>
      <c r="AP8" s="40">
        <v>0.25287413974631834</v>
      </c>
      <c r="AQ8" s="41">
        <v>0.21559921777982646</v>
      </c>
      <c r="AR8" s="42">
        <v>-4.6621299101272051E-2</v>
      </c>
      <c r="AS8" s="41">
        <v>0.22883017380425622</v>
      </c>
      <c r="AT8" s="41">
        <v>0.19696792442586958</v>
      </c>
      <c r="AU8" s="41">
        <v>-2.4381807076478107E-2</v>
      </c>
      <c r="AV8" s="34">
        <v>797</v>
      </c>
      <c r="AW8" s="35">
        <v>596</v>
      </c>
      <c r="AX8" s="36">
        <v>1305</v>
      </c>
      <c r="AY8" s="43">
        <v>51.5</v>
      </c>
      <c r="AZ8" s="44">
        <v>47.5</v>
      </c>
      <c r="BA8" s="45">
        <v>50</v>
      </c>
      <c r="BB8" s="43">
        <v>88</v>
      </c>
      <c r="BC8" s="44">
        <v>83.5</v>
      </c>
      <c r="BD8" s="45">
        <v>82</v>
      </c>
      <c r="BE8" s="46">
        <v>4.3500000000000005</v>
      </c>
      <c r="BF8" s="46">
        <v>1.770711974110033</v>
      </c>
      <c r="BG8" s="46">
        <v>0.16754385964912366</v>
      </c>
      <c r="BH8" s="47">
        <v>2.6524390243902438</v>
      </c>
      <c r="BI8" s="46">
        <v>1.1429693274205468</v>
      </c>
      <c r="BJ8" s="48">
        <v>0.2731975074241757</v>
      </c>
      <c r="BK8" s="35">
        <v>179</v>
      </c>
      <c r="BL8" s="35">
        <v>116</v>
      </c>
      <c r="BM8" s="35">
        <v>115</v>
      </c>
      <c r="BN8" s="34">
        <v>9618</v>
      </c>
      <c r="BO8" s="35">
        <v>4380</v>
      </c>
      <c r="BP8" s="36">
        <v>9015</v>
      </c>
      <c r="BQ8" s="49">
        <v>542.54875207986686</v>
      </c>
      <c r="BR8" s="49">
        <v>-97.97755276521525</v>
      </c>
      <c r="BS8" s="49">
        <v>-129.13024335392311</v>
      </c>
      <c r="BT8" s="50">
        <v>3747.9517241379313</v>
      </c>
      <c r="BU8" s="49">
        <v>-3981.7622030891703</v>
      </c>
      <c r="BV8" s="51">
        <v>-1188.21270539227</v>
      </c>
      <c r="BW8" s="46">
        <v>6.9080459770114944</v>
      </c>
      <c r="BX8" s="46">
        <v>-5.1597081007802243</v>
      </c>
      <c r="BY8" s="46">
        <v>-0.4409473115791096</v>
      </c>
      <c r="BZ8" s="40">
        <v>0.43550724637681165</v>
      </c>
      <c r="CA8" s="41">
        <v>0.13864623214797744</v>
      </c>
      <c r="CB8" s="52">
        <v>1.5967016491754138E-2</v>
      </c>
    </row>
    <row r="9" spans="1:80" x14ac:dyDescent="0.25">
      <c r="A9" s="11" t="s">
        <v>38</v>
      </c>
      <c r="B9" s="34">
        <v>12590.754999999999</v>
      </c>
      <c r="C9" s="35">
        <v>6059.0829000000003</v>
      </c>
      <c r="D9" s="36">
        <v>12896.465170000003</v>
      </c>
      <c r="E9" s="34">
        <v>12436.251900000001</v>
      </c>
      <c r="F9" s="35">
        <v>6036.9841100000003</v>
      </c>
      <c r="G9" s="36">
        <v>12742.736940000001</v>
      </c>
      <c r="H9" s="37">
        <v>1.012063988350685</v>
      </c>
      <c r="I9" s="38">
        <v>-3.5961815410101572E-4</v>
      </c>
      <c r="J9" s="39">
        <v>8.4034204914134047E-3</v>
      </c>
      <c r="K9" s="34">
        <v>8537.9328999999998</v>
      </c>
      <c r="L9" s="35">
        <v>4202.21</v>
      </c>
      <c r="M9" s="35">
        <v>8979.5019100000009</v>
      </c>
      <c r="N9" s="40">
        <v>0.70467607958012202</v>
      </c>
      <c r="O9" s="41">
        <v>1.8140219044842976E-2</v>
      </c>
      <c r="P9" s="42">
        <v>8.5983819364885417E-3</v>
      </c>
      <c r="Q9" s="34">
        <v>1470.691</v>
      </c>
      <c r="R9" s="35">
        <v>813.37410999999997</v>
      </c>
      <c r="S9" s="36">
        <v>1636.2340300000001</v>
      </c>
      <c r="T9" s="40">
        <v>0.12840522704849935</v>
      </c>
      <c r="U9" s="41">
        <v>1.0146847286989391E-2</v>
      </c>
      <c r="V9" s="42">
        <v>-6.3266349507199726E-3</v>
      </c>
      <c r="W9" s="34">
        <v>1941.0840000000001</v>
      </c>
      <c r="X9" s="35">
        <v>786.50599999999997</v>
      </c>
      <c r="Y9" s="36">
        <v>1664.527</v>
      </c>
      <c r="Z9" s="40">
        <v>0.13062554832902326</v>
      </c>
      <c r="AA9" s="41">
        <v>-2.5457169808907026E-2</v>
      </c>
      <c r="AB9" s="42">
        <v>3.4427117654786676E-4</v>
      </c>
      <c r="AC9" s="34">
        <v>6033.2329</v>
      </c>
      <c r="AD9" s="35">
        <v>5865.2296500000002</v>
      </c>
      <c r="AE9" s="35">
        <v>6372.71324</v>
      </c>
      <c r="AF9" s="35">
        <v>339.48034000000007</v>
      </c>
      <c r="AG9" s="36">
        <v>507.48358999999982</v>
      </c>
      <c r="AH9" s="34">
        <v>1005.591</v>
      </c>
      <c r="AI9" s="35">
        <v>767.50199999999995</v>
      </c>
      <c r="AJ9" s="35">
        <v>875.10599999999999</v>
      </c>
      <c r="AK9" s="35">
        <v>-130.48500000000001</v>
      </c>
      <c r="AL9" s="36">
        <v>107.60400000000004</v>
      </c>
      <c r="AM9" s="40">
        <v>0.49414418261093157</v>
      </c>
      <c r="AN9" s="41">
        <v>1.4964586153054293E-2</v>
      </c>
      <c r="AO9" s="42">
        <v>-0.47386199040247939</v>
      </c>
      <c r="AP9" s="40">
        <v>6.785626824594447E-2</v>
      </c>
      <c r="AQ9" s="41">
        <v>-1.20111424057599E-2</v>
      </c>
      <c r="AR9" s="42">
        <v>-5.8813396564220091E-2</v>
      </c>
      <c r="AS9" s="41">
        <v>6.8674885475584493E-2</v>
      </c>
      <c r="AT9" s="41">
        <v>-1.2184766458612814E-2</v>
      </c>
      <c r="AU9" s="41">
        <v>-5.8458462238328887E-2</v>
      </c>
      <c r="AV9" s="34">
        <v>6367</v>
      </c>
      <c r="AW9" s="35">
        <v>3356</v>
      </c>
      <c r="AX9" s="36">
        <v>6641</v>
      </c>
      <c r="AY9" s="43">
        <v>121</v>
      </c>
      <c r="AZ9" s="44">
        <v>107</v>
      </c>
      <c r="BA9" s="45">
        <v>121</v>
      </c>
      <c r="BB9" s="43">
        <v>245</v>
      </c>
      <c r="BC9" s="44">
        <v>250</v>
      </c>
      <c r="BD9" s="45">
        <v>251</v>
      </c>
      <c r="BE9" s="46">
        <v>9.1473829201101928</v>
      </c>
      <c r="BF9" s="46">
        <v>0.37741046831955849</v>
      </c>
      <c r="BG9" s="46">
        <v>-1.3074457403259441</v>
      </c>
      <c r="BH9" s="47">
        <v>4.4096945551128819</v>
      </c>
      <c r="BI9" s="46">
        <v>7.8402038106079708E-2</v>
      </c>
      <c r="BJ9" s="48">
        <v>-6.4972111553784906E-2</v>
      </c>
      <c r="BK9" s="35">
        <v>370</v>
      </c>
      <c r="BL9" s="35">
        <v>370</v>
      </c>
      <c r="BM9" s="35">
        <v>370</v>
      </c>
      <c r="BN9" s="34">
        <v>36798</v>
      </c>
      <c r="BO9" s="35">
        <v>18187</v>
      </c>
      <c r="BP9" s="36">
        <v>37546</v>
      </c>
      <c r="BQ9" s="49">
        <v>339.39000000000004</v>
      </c>
      <c r="BR9" s="49">
        <v>1.4300048915702064</v>
      </c>
      <c r="BS9" s="49">
        <v>7.4504767141364709</v>
      </c>
      <c r="BT9" s="50">
        <v>1918.7979129649152</v>
      </c>
      <c r="BU9" s="49">
        <v>-34.437818148639053</v>
      </c>
      <c r="BV9" s="51">
        <v>119.93494812582094</v>
      </c>
      <c r="BW9" s="46">
        <v>5.6536666164734228</v>
      </c>
      <c r="BX9" s="46">
        <v>-0.12582136844883252</v>
      </c>
      <c r="BY9" s="46">
        <v>0.23441751039475811</v>
      </c>
      <c r="BZ9" s="40">
        <v>0.56375375375375369</v>
      </c>
      <c r="CA9" s="41">
        <v>1.4283841852902546E-2</v>
      </c>
      <c r="CB9" s="52">
        <v>1.7597597597597492E-2</v>
      </c>
    </row>
    <row r="10" spans="1:80" x14ac:dyDescent="0.25">
      <c r="A10" s="11" t="s">
        <v>39</v>
      </c>
      <c r="B10" s="34">
        <v>4232.7616000000007</v>
      </c>
      <c r="C10" s="35">
        <v>2148.9065000000001</v>
      </c>
      <c r="D10" s="36">
        <v>4533.9279900000001</v>
      </c>
      <c r="E10" s="34">
        <v>4522.9139999999998</v>
      </c>
      <c r="F10" s="35">
        <v>2339.498</v>
      </c>
      <c r="G10" s="36">
        <v>4967.6260000000002</v>
      </c>
      <c r="H10" s="37">
        <v>0.91269511633927347</v>
      </c>
      <c r="I10" s="38">
        <v>-2.3153232756022435E-2</v>
      </c>
      <c r="J10" s="39">
        <v>-5.8380476129932246E-3</v>
      </c>
      <c r="K10" s="34">
        <v>2225.317</v>
      </c>
      <c r="L10" s="35">
        <v>1217.962</v>
      </c>
      <c r="M10" s="35">
        <v>2625.7449999999999</v>
      </c>
      <c r="N10" s="40">
        <v>0.52857139406227438</v>
      </c>
      <c r="O10" s="41">
        <v>3.6561817935025442E-2</v>
      </c>
      <c r="P10" s="42">
        <v>7.9631268186178827E-3</v>
      </c>
      <c r="Q10" s="34">
        <v>423.27499999999998</v>
      </c>
      <c r="R10" s="35">
        <v>304.99200000000002</v>
      </c>
      <c r="S10" s="36">
        <v>526.90599999999995</v>
      </c>
      <c r="T10" s="40">
        <v>0.10606796888493616</v>
      </c>
      <c r="U10" s="41">
        <v>1.2483390447229847E-2</v>
      </c>
      <c r="V10" s="42">
        <v>-2.4298460152404333E-2</v>
      </c>
      <c r="W10" s="34">
        <v>1482.068</v>
      </c>
      <c r="X10" s="35">
        <v>522.09900000000005</v>
      </c>
      <c r="Y10" s="36">
        <v>1133.645</v>
      </c>
      <c r="Z10" s="40">
        <v>0.22820659204215452</v>
      </c>
      <c r="AA10" s="41">
        <v>-9.9473306359628061E-2</v>
      </c>
      <c r="AB10" s="42">
        <v>5.0394852525782741E-3</v>
      </c>
      <c r="AC10" s="34">
        <v>3060.73</v>
      </c>
      <c r="AD10" s="35">
        <v>5030.4949999999999</v>
      </c>
      <c r="AE10" s="35">
        <v>7488.5150000000003</v>
      </c>
      <c r="AF10" s="35">
        <v>4427.7849999999999</v>
      </c>
      <c r="AG10" s="36">
        <v>2458.0200000000004</v>
      </c>
      <c r="AH10" s="34">
        <v>112.569</v>
      </c>
      <c r="AI10" s="35">
        <v>201.78299999999999</v>
      </c>
      <c r="AJ10" s="35">
        <v>380.59699999999998</v>
      </c>
      <c r="AK10" s="35">
        <v>268.02799999999996</v>
      </c>
      <c r="AL10" s="36">
        <v>178.81399999999999</v>
      </c>
      <c r="AM10" s="40">
        <v>1.6516616533206121</v>
      </c>
      <c r="AN10" s="41">
        <v>0.92855690770961441</v>
      </c>
      <c r="AO10" s="42">
        <v>-0.68929408393459157</v>
      </c>
      <c r="AP10" s="40">
        <v>8.3944209268308201E-2</v>
      </c>
      <c r="AQ10" s="41">
        <v>5.7349515156549111E-2</v>
      </c>
      <c r="AR10" s="42">
        <v>-9.9561070088308862E-3</v>
      </c>
      <c r="AS10" s="41">
        <v>7.6615469844146869E-2</v>
      </c>
      <c r="AT10" s="41">
        <v>5.1726869264962741E-2</v>
      </c>
      <c r="AU10" s="41">
        <v>-9.6350847620122193E-3</v>
      </c>
      <c r="AV10" s="34">
        <v>1269</v>
      </c>
      <c r="AW10" s="35">
        <v>859</v>
      </c>
      <c r="AX10" s="36">
        <v>1946</v>
      </c>
      <c r="AY10" s="43">
        <v>45</v>
      </c>
      <c r="AZ10" s="44">
        <v>46</v>
      </c>
      <c r="BA10" s="45">
        <v>50</v>
      </c>
      <c r="BB10" s="43">
        <v>45</v>
      </c>
      <c r="BC10" s="44">
        <v>54</v>
      </c>
      <c r="BD10" s="45">
        <v>55</v>
      </c>
      <c r="BE10" s="46">
        <v>6.4866666666666672</v>
      </c>
      <c r="BF10" s="46">
        <v>1.7866666666666671</v>
      </c>
      <c r="BG10" s="46">
        <v>0.2620289855072464</v>
      </c>
      <c r="BH10" s="47">
        <v>5.8969696969696974</v>
      </c>
      <c r="BI10" s="46">
        <v>1.1969696969696972</v>
      </c>
      <c r="BJ10" s="48">
        <v>0.59450056116722827</v>
      </c>
      <c r="BK10" s="35">
        <v>74</v>
      </c>
      <c r="BL10" s="35">
        <v>74</v>
      </c>
      <c r="BM10" s="35">
        <v>99</v>
      </c>
      <c r="BN10" s="34">
        <v>7116</v>
      </c>
      <c r="BO10" s="35">
        <v>3165</v>
      </c>
      <c r="BP10" s="36">
        <v>7560</v>
      </c>
      <c r="BQ10" s="49">
        <v>657.09338624338625</v>
      </c>
      <c r="BR10" s="49">
        <v>21.495578486219301</v>
      </c>
      <c r="BS10" s="49">
        <v>-82.084496852980237</v>
      </c>
      <c r="BT10" s="50">
        <v>2552.736896197328</v>
      </c>
      <c r="BU10" s="49">
        <v>-1011.4191321714666</v>
      </c>
      <c r="BV10" s="51">
        <v>-170.77649146274189</v>
      </c>
      <c r="BW10" s="46">
        <v>3.8848920863309351</v>
      </c>
      <c r="BX10" s="46">
        <v>-1.7226729254893955</v>
      </c>
      <c r="BY10" s="46">
        <v>0.20037520623780347</v>
      </c>
      <c r="BZ10" s="40">
        <v>0.4242424242424242</v>
      </c>
      <c r="CA10" s="41">
        <v>-0.10704023963692477</v>
      </c>
      <c r="CB10" s="52">
        <v>-5.0982800982801058E-2</v>
      </c>
    </row>
    <row r="11" spans="1:80" x14ac:dyDescent="0.25">
      <c r="A11" s="11" t="s">
        <v>40</v>
      </c>
      <c r="B11" s="34">
        <v>52246.687640000004</v>
      </c>
      <c r="C11" s="35">
        <v>26973.68907</v>
      </c>
      <c r="D11" s="36">
        <v>56282.291299999997</v>
      </c>
      <c r="E11" s="34">
        <v>52385.016580000003</v>
      </c>
      <c r="F11" s="35">
        <v>26653.189329999997</v>
      </c>
      <c r="G11" s="36">
        <v>55294.176079999997</v>
      </c>
      <c r="H11" s="37">
        <v>1.0178701499877743</v>
      </c>
      <c r="I11" s="38">
        <v>2.0510770322192728E-2</v>
      </c>
      <c r="J11" s="39">
        <v>5.8453323934588575E-3</v>
      </c>
      <c r="K11" s="34">
        <v>16767.012630000001</v>
      </c>
      <c r="L11" s="35">
        <v>8758.2976499999986</v>
      </c>
      <c r="M11" s="35">
        <v>17836.123540000001</v>
      </c>
      <c r="N11" s="40">
        <v>0.32256785080212741</v>
      </c>
      <c r="O11" s="41">
        <v>2.4951711572868684E-3</v>
      </c>
      <c r="P11" s="42">
        <v>-6.0343866847737404E-3</v>
      </c>
      <c r="Q11" s="34">
        <v>2049.0038799999998</v>
      </c>
      <c r="R11" s="35">
        <v>1044.0600199999999</v>
      </c>
      <c r="S11" s="36">
        <v>2200.2932900000001</v>
      </c>
      <c r="T11" s="40">
        <v>3.9792496172048941E-2</v>
      </c>
      <c r="U11" s="41">
        <v>6.7818422235518122E-4</v>
      </c>
      <c r="V11" s="42">
        <v>6.2044786393751494E-4</v>
      </c>
      <c r="W11" s="34">
        <v>30664.514010000003</v>
      </c>
      <c r="X11" s="35">
        <v>15635.401159999999</v>
      </c>
      <c r="Y11" s="36">
        <v>32203.519650000002</v>
      </c>
      <c r="Z11" s="40">
        <v>0.5824034633124423</v>
      </c>
      <c r="AA11" s="41">
        <v>-2.9645677002149151E-3</v>
      </c>
      <c r="AB11" s="42">
        <v>-4.220560042289212E-3</v>
      </c>
      <c r="AC11" s="34">
        <v>23502.885839999995</v>
      </c>
      <c r="AD11" s="35">
        <v>25013.202879999993</v>
      </c>
      <c r="AE11" s="35">
        <v>25881.835990000003</v>
      </c>
      <c r="AF11" s="35">
        <v>2378.9501500000079</v>
      </c>
      <c r="AG11" s="36">
        <v>868.63311000000976</v>
      </c>
      <c r="AH11" s="34">
        <v>0</v>
      </c>
      <c r="AI11" s="35">
        <v>0</v>
      </c>
      <c r="AJ11" s="35">
        <v>0</v>
      </c>
      <c r="AK11" s="35">
        <v>0</v>
      </c>
      <c r="AL11" s="36">
        <v>0</v>
      </c>
      <c r="AM11" s="40">
        <v>0.45985753941755397</v>
      </c>
      <c r="AN11" s="41">
        <v>1.001302483427513E-2</v>
      </c>
      <c r="AO11" s="42">
        <v>-0.46746103443742343</v>
      </c>
      <c r="AP11" s="40">
        <v>0</v>
      </c>
      <c r="AQ11" s="41">
        <v>0</v>
      </c>
      <c r="AR11" s="42">
        <v>0</v>
      </c>
      <c r="AS11" s="41">
        <v>0</v>
      </c>
      <c r="AT11" s="41">
        <v>0</v>
      </c>
      <c r="AU11" s="41">
        <v>0</v>
      </c>
      <c r="AV11" s="34">
        <v>13680</v>
      </c>
      <c r="AW11" s="35">
        <v>7044</v>
      </c>
      <c r="AX11" s="36">
        <v>14728</v>
      </c>
      <c r="AY11" s="43">
        <v>212</v>
      </c>
      <c r="AZ11" s="44">
        <v>222</v>
      </c>
      <c r="BA11" s="45">
        <v>223</v>
      </c>
      <c r="BB11" s="43">
        <v>224</v>
      </c>
      <c r="BC11" s="44">
        <v>231</v>
      </c>
      <c r="BD11" s="45">
        <v>236</v>
      </c>
      <c r="BE11" s="46">
        <v>11.007473841554559</v>
      </c>
      <c r="BF11" s="46">
        <v>0.25275686042248324</v>
      </c>
      <c r="BG11" s="46">
        <v>0.43089726497798253</v>
      </c>
      <c r="BH11" s="47">
        <v>10.401129943502825</v>
      </c>
      <c r="BI11" s="46">
        <v>0.22255851493139645</v>
      </c>
      <c r="BJ11" s="48">
        <v>0.2366277790006599</v>
      </c>
      <c r="BK11" s="35">
        <v>405</v>
      </c>
      <c r="BL11" s="35">
        <v>405</v>
      </c>
      <c r="BM11" s="35">
        <v>405</v>
      </c>
      <c r="BN11" s="34">
        <v>60336</v>
      </c>
      <c r="BO11" s="35">
        <v>28434</v>
      </c>
      <c r="BP11" s="36">
        <v>59005</v>
      </c>
      <c r="BQ11" s="49">
        <v>937.11000898228963</v>
      </c>
      <c r="BR11" s="49">
        <v>68.888440101356082</v>
      </c>
      <c r="BS11" s="49">
        <v>-0.26036908621983912</v>
      </c>
      <c r="BT11" s="50">
        <v>3754.3574198804995</v>
      </c>
      <c r="BU11" s="49">
        <v>-74.956657604881002</v>
      </c>
      <c r="BV11" s="51">
        <v>-29.457078983782139</v>
      </c>
      <c r="BW11" s="46">
        <v>4.0063145029875065</v>
      </c>
      <c r="BX11" s="46">
        <v>-0.40421181280196716</v>
      </c>
      <c r="BY11" s="46">
        <v>-3.0312413537195049E-2</v>
      </c>
      <c r="BZ11" s="40">
        <v>0.8093964334705076</v>
      </c>
      <c r="CA11" s="41">
        <v>-1.3685211710585121E-2</v>
      </c>
      <c r="CB11" s="52">
        <v>2.9314128943758733E-2</v>
      </c>
    </row>
    <row r="12" spans="1:80" x14ac:dyDescent="0.25">
      <c r="A12" s="11" t="s">
        <v>41</v>
      </c>
      <c r="B12" s="34">
        <v>6152.3186199999982</v>
      </c>
      <c r="C12" s="35">
        <v>3512.7309800000007</v>
      </c>
      <c r="D12" s="36">
        <v>7248.7209699999948</v>
      </c>
      <c r="E12" s="34">
        <v>6135.0879999999997</v>
      </c>
      <c r="F12" s="35">
        <v>3502.7310000000002</v>
      </c>
      <c r="G12" s="36">
        <v>7137.4219999999996</v>
      </c>
      <c r="H12" s="37">
        <v>1.0155937213744677</v>
      </c>
      <c r="I12" s="38">
        <v>1.2785184642802427E-2</v>
      </c>
      <c r="J12" s="39">
        <v>1.2738811876707112E-2</v>
      </c>
      <c r="K12" s="34">
        <v>3908.88</v>
      </c>
      <c r="L12" s="35">
        <v>2325.2249999999999</v>
      </c>
      <c r="M12" s="35">
        <v>4628.8530000000001</v>
      </c>
      <c r="N12" s="40">
        <v>0.64853290165552779</v>
      </c>
      <c r="O12" s="41">
        <v>1.1397786397197351E-2</v>
      </c>
      <c r="P12" s="42">
        <v>-1.5299119701521868E-2</v>
      </c>
      <c r="Q12" s="34">
        <v>573.62900000000002</v>
      </c>
      <c r="R12" s="35">
        <v>437.59699999999998</v>
      </c>
      <c r="S12" s="36">
        <v>814.178</v>
      </c>
      <c r="T12" s="40">
        <v>0.11407171945276601</v>
      </c>
      <c r="U12" s="41">
        <v>2.05720011113176E-2</v>
      </c>
      <c r="V12" s="42">
        <v>-1.085851355684847E-2</v>
      </c>
      <c r="W12" s="34">
        <v>1255.9259999999999</v>
      </c>
      <c r="X12" s="35">
        <v>527.755</v>
      </c>
      <c r="Y12" s="36">
        <v>1205.538</v>
      </c>
      <c r="Z12" s="40">
        <v>0.16890384231169184</v>
      </c>
      <c r="AA12" s="41">
        <v>-3.5808135739804736E-2</v>
      </c>
      <c r="AB12" s="42">
        <v>1.823426477347953E-2</v>
      </c>
      <c r="AC12" s="34">
        <v>8019.0624299999999</v>
      </c>
      <c r="AD12" s="35">
        <v>5425.4000999999998</v>
      </c>
      <c r="AE12" s="35">
        <v>6369.884</v>
      </c>
      <c r="AF12" s="35">
        <v>-1649.1784299999999</v>
      </c>
      <c r="AG12" s="36">
        <v>944.48390000000018</v>
      </c>
      <c r="AH12" s="34">
        <v>0</v>
      </c>
      <c r="AI12" s="35">
        <v>0</v>
      </c>
      <c r="AJ12" s="35">
        <v>0</v>
      </c>
      <c r="AK12" s="35">
        <v>0</v>
      </c>
      <c r="AL12" s="36">
        <v>0</v>
      </c>
      <c r="AM12" s="40">
        <v>0.87875971862660962</v>
      </c>
      <c r="AN12" s="41">
        <v>-0.42466146699462559</v>
      </c>
      <c r="AO12" s="42">
        <v>-0.66573660941272084</v>
      </c>
      <c r="AP12" s="40">
        <v>0</v>
      </c>
      <c r="AQ12" s="41">
        <v>0</v>
      </c>
      <c r="AR12" s="42">
        <v>0</v>
      </c>
      <c r="AS12" s="41">
        <v>0</v>
      </c>
      <c r="AT12" s="41">
        <v>0</v>
      </c>
      <c r="AU12" s="41">
        <v>0</v>
      </c>
      <c r="AV12" s="34">
        <v>2868</v>
      </c>
      <c r="AW12" s="35">
        <v>1757</v>
      </c>
      <c r="AX12" s="36">
        <v>3416</v>
      </c>
      <c r="AY12" s="43">
        <v>70</v>
      </c>
      <c r="AZ12" s="44">
        <v>89</v>
      </c>
      <c r="BA12" s="45">
        <v>79</v>
      </c>
      <c r="BB12" s="43">
        <v>104</v>
      </c>
      <c r="BC12" s="44">
        <v>112</v>
      </c>
      <c r="BD12" s="45">
        <v>97</v>
      </c>
      <c r="BE12" s="46">
        <v>7.2067510548523215</v>
      </c>
      <c r="BF12" s="46">
        <v>0.37817962628089319</v>
      </c>
      <c r="BG12" s="46">
        <v>0.62622671028303323</v>
      </c>
      <c r="BH12" s="47">
        <v>5.8694158075601379</v>
      </c>
      <c r="BI12" s="46">
        <v>1.2732619614062921</v>
      </c>
      <c r="BJ12" s="48">
        <v>0.64024914089347096</v>
      </c>
      <c r="BK12" s="35">
        <v>106.5</v>
      </c>
      <c r="BL12" s="35">
        <v>107</v>
      </c>
      <c r="BM12" s="35">
        <v>107</v>
      </c>
      <c r="BN12" s="34">
        <v>12227</v>
      </c>
      <c r="BO12" s="35">
        <v>7105</v>
      </c>
      <c r="BP12" s="36">
        <v>14172</v>
      </c>
      <c r="BQ12" s="49">
        <v>503.62842224103866</v>
      </c>
      <c r="BR12" s="49">
        <v>1.8628215213200292</v>
      </c>
      <c r="BS12" s="49">
        <v>10.633207603459482</v>
      </c>
      <c r="BT12" s="50">
        <v>2089.4092505854801</v>
      </c>
      <c r="BU12" s="49">
        <v>-49.742771729722335</v>
      </c>
      <c r="BV12" s="51">
        <v>95.823024062998684</v>
      </c>
      <c r="BW12" s="46">
        <v>4.1487119437939111</v>
      </c>
      <c r="BX12" s="46">
        <v>-0.11453770753105363</v>
      </c>
      <c r="BY12" s="46">
        <v>0.10488724259869198</v>
      </c>
      <c r="BZ12" s="40">
        <v>0.73582554517133958</v>
      </c>
      <c r="CA12" s="41">
        <v>0.10152990021504571</v>
      </c>
      <c r="CB12" s="52">
        <v>-1.9730010384216845E-3</v>
      </c>
    </row>
    <row r="13" spans="1:80" x14ac:dyDescent="0.25">
      <c r="A13" s="11" t="s">
        <v>42</v>
      </c>
      <c r="B13" s="34">
        <v>3092.1779999999999</v>
      </c>
      <c r="C13" s="35">
        <v>1338.3779999999999</v>
      </c>
      <c r="D13" s="36">
        <v>2750.4300000000003</v>
      </c>
      <c r="E13" s="34">
        <v>3086.2530000000002</v>
      </c>
      <c r="F13" s="35">
        <v>1336.1220000000001</v>
      </c>
      <c r="G13" s="36">
        <v>2745.1410000000001</v>
      </c>
      <c r="H13" s="37">
        <v>1.0019266769903623</v>
      </c>
      <c r="I13" s="38">
        <v>6.8732672069415912E-6</v>
      </c>
      <c r="J13" s="39">
        <v>2.3820842237243234E-4</v>
      </c>
      <c r="K13" s="34">
        <v>2310.9070000000002</v>
      </c>
      <c r="L13" s="35">
        <v>999.64300000000003</v>
      </c>
      <c r="M13" s="35">
        <v>1969.837</v>
      </c>
      <c r="N13" s="40">
        <v>0.71757224856573854</v>
      </c>
      <c r="O13" s="41">
        <v>-3.1202074213372621E-2</v>
      </c>
      <c r="P13" s="42">
        <v>-3.0595209196352058E-2</v>
      </c>
      <c r="Q13" s="34">
        <v>262.38299999999998</v>
      </c>
      <c r="R13" s="35">
        <v>138.40799999999999</v>
      </c>
      <c r="S13" s="36">
        <v>289.05399999999997</v>
      </c>
      <c r="T13" s="40">
        <v>0.10529659496543163</v>
      </c>
      <c r="U13" s="41">
        <v>2.0279909683959249E-2</v>
      </c>
      <c r="V13" s="42">
        <v>1.7072520760847143E-3</v>
      </c>
      <c r="W13" s="34">
        <v>332.94400000000002</v>
      </c>
      <c r="X13" s="35">
        <v>129.542</v>
      </c>
      <c r="Y13" s="36">
        <v>273.08199999999999</v>
      </c>
      <c r="Z13" s="40">
        <v>9.947831459294805E-2</v>
      </c>
      <c r="AA13" s="41">
        <v>-8.4013699306473844E-3</v>
      </c>
      <c r="AB13" s="42">
        <v>2.5245933010300953E-3</v>
      </c>
      <c r="AC13" s="34">
        <v>1370.07</v>
      </c>
      <c r="AD13" s="35">
        <v>1373.5509999999999</v>
      </c>
      <c r="AE13" s="35">
        <v>1371.4749999999999</v>
      </c>
      <c r="AF13" s="35">
        <v>1.4049999999999727</v>
      </c>
      <c r="AG13" s="36">
        <v>-2.0760000000000218</v>
      </c>
      <c r="AH13" s="34">
        <v>0</v>
      </c>
      <c r="AI13" s="35">
        <v>0</v>
      </c>
      <c r="AJ13" s="35">
        <v>0</v>
      </c>
      <c r="AK13" s="35">
        <v>0</v>
      </c>
      <c r="AL13" s="36">
        <v>0</v>
      </c>
      <c r="AM13" s="40">
        <v>0.49864021262129915</v>
      </c>
      <c r="AN13" s="41">
        <v>5.5564167193125236E-2</v>
      </c>
      <c r="AO13" s="42">
        <v>-0.52764010579397658</v>
      </c>
      <c r="AP13" s="40">
        <v>0</v>
      </c>
      <c r="AQ13" s="41">
        <v>0</v>
      </c>
      <c r="AR13" s="42">
        <v>0</v>
      </c>
      <c r="AS13" s="41">
        <v>0</v>
      </c>
      <c r="AT13" s="41">
        <v>0</v>
      </c>
      <c r="AU13" s="41">
        <v>0</v>
      </c>
      <c r="AV13" s="34">
        <v>2198</v>
      </c>
      <c r="AW13" s="35">
        <v>1147</v>
      </c>
      <c r="AX13" s="36">
        <v>2470</v>
      </c>
      <c r="AY13" s="43">
        <v>48.25</v>
      </c>
      <c r="AZ13" s="44">
        <v>46</v>
      </c>
      <c r="BA13" s="45">
        <v>48</v>
      </c>
      <c r="BB13" s="43">
        <v>44</v>
      </c>
      <c r="BC13" s="44">
        <v>44</v>
      </c>
      <c r="BD13" s="45">
        <v>45</v>
      </c>
      <c r="BE13" s="46">
        <v>8.5763888888888893</v>
      </c>
      <c r="BF13" s="46">
        <v>0.98398819804260285</v>
      </c>
      <c r="BG13" s="46">
        <v>0.26479468599033851</v>
      </c>
      <c r="BH13" s="47">
        <v>9.148148148148147</v>
      </c>
      <c r="BI13" s="46">
        <v>0.8223905723905709</v>
      </c>
      <c r="BJ13" s="48">
        <v>0.45875420875420758</v>
      </c>
      <c r="BK13" s="35">
        <v>96</v>
      </c>
      <c r="BL13" s="35">
        <v>96</v>
      </c>
      <c r="BM13" s="35">
        <v>96</v>
      </c>
      <c r="BN13" s="34">
        <v>10251</v>
      </c>
      <c r="BO13" s="35">
        <v>5017</v>
      </c>
      <c r="BP13" s="36">
        <v>10662</v>
      </c>
      <c r="BQ13" s="49">
        <v>257.469611705121</v>
      </c>
      <c r="BR13" s="49">
        <v>-43.598869418671825</v>
      </c>
      <c r="BS13" s="49">
        <v>-8.849303981544324</v>
      </c>
      <c r="BT13" s="50">
        <v>1111.3931174089068</v>
      </c>
      <c r="BU13" s="49">
        <v>-292.72562690410496</v>
      </c>
      <c r="BV13" s="51">
        <v>-53.490927926751283</v>
      </c>
      <c r="BW13" s="46">
        <v>4.3165991902834007</v>
      </c>
      <c r="BX13" s="46">
        <v>-0.34718606904325977</v>
      </c>
      <c r="BY13" s="46">
        <v>-5.7419990187392855E-2</v>
      </c>
      <c r="BZ13" s="40">
        <v>0.61701388888888886</v>
      </c>
      <c r="CA13" s="41">
        <v>2.7062231430325379E-2</v>
      </c>
      <c r="CB13" s="52">
        <v>3.6342592592592537E-2</v>
      </c>
    </row>
    <row r="14" spans="1:80" x14ac:dyDescent="0.25">
      <c r="A14" s="11" t="s">
        <v>43</v>
      </c>
      <c r="B14" s="34">
        <v>12191.826999999999</v>
      </c>
      <c r="C14" s="35">
        <v>6782.1369999999997</v>
      </c>
      <c r="D14" s="36">
        <v>13439.79</v>
      </c>
      <c r="E14" s="34">
        <v>12046.214</v>
      </c>
      <c r="F14" s="35">
        <v>6337.2420000000002</v>
      </c>
      <c r="G14" s="36">
        <v>12493.175999999999</v>
      </c>
      <c r="H14" s="37">
        <v>1.0757704846229654</v>
      </c>
      <c r="I14" s="38">
        <v>6.368262033631078E-2</v>
      </c>
      <c r="J14" s="39">
        <v>5.5672321670863223E-3</v>
      </c>
      <c r="K14" s="34">
        <v>2455.4009999999998</v>
      </c>
      <c r="L14" s="35">
        <v>1333.5989999999999</v>
      </c>
      <c r="M14" s="35">
        <v>2542.46</v>
      </c>
      <c r="N14" s="40">
        <v>0.2035078990322397</v>
      </c>
      <c r="O14" s="41">
        <v>-3.2386088834612803E-4</v>
      </c>
      <c r="P14" s="42">
        <v>-6.9304904122536315E-3</v>
      </c>
      <c r="Q14" s="34">
        <v>686.68100000000004</v>
      </c>
      <c r="R14" s="35">
        <v>346.67200000000003</v>
      </c>
      <c r="S14" s="36">
        <v>644.12599999999998</v>
      </c>
      <c r="T14" s="40">
        <v>5.1558226667102101E-2</v>
      </c>
      <c r="U14" s="41">
        <v>-5.4456585369960508E-3</v>
      </c>
      <c r="V14" s="42">
        <v>-3.1456965853159102E-3</v>
      </c>
      <c r="W14" s="34">
        <v>8589.1890000000003</v>
      </c>
      <c r="X14" s="35">
        <v>4422.9970000000003</v>
      </c>
      <c r="Y14" s="36">
        <v>8853.2819999999992</v>
      </c>
      <c r="Z14" s="40">
        <v>0.70864942589458435</v>
      </c>
      <c r="AA14" s="41">
        <v>-4.3703660500050701E-3</v>
      </c>
      <c r="AB14" s="42">
        <v>1.0712215985289375E-2</v>
      </c>
      <c r="AC14" s="34">
        <v>8313.1229999999996</v>
      </c>
      <c r="AD14" s="35">
        <v>1055.1569999999999</v>
      </c>
      <c r="AE14" s="35">
        <v>5163.7250000000004</v>
      </c>
      <c r="AF14" s="35">
        <v>-3149.3979999999992</v>
      </c>
      <c r="AG14" s="36">
        <v>4108.5680000000002</v>
      </c>
      <c r="AH14" s="34">
        <v>0</v>
      </c>
      <c r="AI14" s="35">
        <v>0</v>
      </c>
      <c r="AJ14" s="35">
        <v>0</v>
      </c>
      <c r="AK14" s="35">
        <v>0</v>
      </c>
      <c r="AL14" s="36">
        <v>0</v>
      </c>
      <c r="AM14" s="40">
        <v>0.38421173247498658</v>
      </c>
      <c r="AN14" s="41">
        <v>-0.29764858263611199</v>
      </c>
      <c r="AO14" s="42">
        <v>0.22863289353380919</v>
      </c>
      <c r="AP14" s="40">
        <v>0</v>
      </c>
      <c r="AQ14" s="41">
        <v>0</v>
      </c>
      <c r="AR14" s="42">
        <v>0</v>
      </c>
      <c r="AS14" s="41">
        <v>0</v>
      </c>
      <c r="AT14" s="41">
        <v>0</v>
      </c>
      <c r="AU14" s="41">
        <v>0</v>
      </c>
      <c r="AV14" s="34">
        <v>1422</v>
      </c>
      <c r="AW14" s="35">
        <v>975</v>
      </c>
      <c r="AX14" s="36">
        <v>2005</v>
      </c>
      <c r="AY14" s="43">
        <v>44</v>
      </c>
      <c r="AZ14" s="44">
        <v>38</v>
      </c>
      <c r="BA14" s="45">
        <v>36</v>
      </c>
      <c r="BB14" s="43">
        <v>54</v>
      </c>
      <c r="BC14" s="44">
        <v>56</v>
      </c>
      <c r="BD14" s="45">
        <v>55</v>
      </c>
      <c r="BE14" s="46">
        <v>9.2824074074074066</v>
      </c>
      <c r="BF14" s="46">
        <v>3.8960437710437699</v>
      </c>
      <c r="BG14" s="46">
        <v>0.72977582846003841</v>
      </c>
      <c r="BH14" s="47">
        <v>6.0757575757575752</v>
      </c>
      <c r="BI14" s="46">
        <v>1.6868686868686869</v>
      </c>
      <c r="BJ14" s="48">
        <v>0.27218614718614731</v>
      </c>
      <c r="BK14" s="35">
        <v>134</v>
      </c>
      <c r="BL14" s="35">
        <v>135</v>
      </c>
      <c r="BM14" s="35">
        <v>132</v>
      </c>
      <c r="BN14" s="34">
        <v>10933</v>
      </c>
      <c r="BO14" s="35">
        <v>4993</v>
      </c>
      <c r="BP14" s="36">
        <v>10187</v>
      </c>
      <c r="BQ14" s="49">
        <v>1226.3842151762049</v>
      </c>
      <c r="BR14" s="49">
        <v>124.56275720492522</v>
      </c>
      <c r="BS14" s="49">
        <v>-42.841100265413388</v>
      </c>
      <c r="BT14" s="50">
        <v>6231.0104738154614</v>
      </c>
      <c r="BU14" s="49">
        <v>-2240.3073883505012</v>
      </c>
      <c r="BV14" s="51">
        <v>-268.72491079992324</v>
      </c>
      <c r="BW14" s="46">
        <v>5.080798004987531</v>
      </c>
      <c r="BX14" s="46">
        <v>-2.6076689429730875</v>
      </c>
      <c r="BY14" s="46">
        <v>-4.0227636038109971E-2</v>
      </c>
      <c r="BZ14" s="40">
        <v>0.42874579124579121</v>
      </c>
      <c r="CA14" s="41">
        <v>-2.2025215598440617E-2</v>
      </c>
      <c r="CB14" s="52">
        <v>1.7799289188178025E-2</v>
      </c>
    </row>
    <row r="15" spans="1:80" x14ac:dyDescent="0.25">
      <c r="A15" s="11" t="s">
        <v>44</v>
      </c>
      <c r="B15" s="34">
        <v>100440.9447900001</v>
      </c>
      <c r="C15" s="35">
        <v>56509.74190000003</v>
      </c>
      <c r="D15" s="36">
        <v>118302.22065999999</v>
      </c>
      <c r="E15" s="34">
        <v>93972.787299999996</v>
      </c>
      <c r="F15" s="35">
        <v>62088.222110000002</v>
      </c>
      <c r="G15" s="36">
        <v>115719.18275000002</v>
      </c>
      <c r="H15" s="37">
        <v>1.0223216051877966</v>
      </c>
      <c r="I15" s="38">
        <v>-4.6508506973834463E-2</v>
      </c>
      <c r="J15" s="39">
        <v>0.11216924489177671</v>
      </c>
      <c r="K15" s="34">
        <v>44104.69956999999</v>
      </c>
      <c r="L15" s="35">
        <v>26416.844979999998</v>
      </c>
      <c r="M15" s="35">
        <v>48616.320359999998</v>
      </c>
      <c r="N15" s="40">
        <v>0.42012326050582993</v>
      </c>
      <c r="O15" s="41">
        <v>-4.9211542017368104E-2</v>
      </c>
      <c r="P15" s="42">
        <v>-5.3494633418266768E-3</v>
      </c>
      <c r="Q15" s="34">
        <v>7910.4999400000006</v>
      </c>
      <c r="R15" s="35">
        <v>5611.9698400000007</v>
      </c>
      <c r="S15" s="36">
        <v>10751.47939</v>
      </c>
      <c r="T15" s="40">
        <v>9.2910087459116608E-2</v>
      </c>
      <c r="U15" s="41">
        <v>8.7314633352368609E-3</v>
      </c>
      <c r="V15" s="42">
        <v>2.5230599475633275E-3</v>
      </c>
      <c r="W15" s="34">
        <v>34913.835150000006</v>
      </c>
      <c r="X15" s="35">
        <v>25786.376900000003</v>
      </c>
      <c r="Y15" s="36">
        <v>46609.134960000003</v>
      </c>
      <c r="Z15" s="40">
        <v>0.40277794789386373</v>
      </c>
      <c r="AA15" s="41">
        <v>3.1246612566535326E-2</v>
      </c>
      <c r="AB15" s="42">
        <v>-1.2540385014992717E-2</v>
      </c>
      <c r="AC15" s="34">
        <v>48620.456219999985</v>
      </c>
      <c r="AD15" s="35">
        <v>57906.324029999989</v>
      </c>
      <c r="AE15" s="35">
        <v>47015.36069999999</v>
      </c>
      <c r="AF15" s="35">
        <v>-1605.0955199999953</v>
      </c>
      <c r="AG15" s="36">
        <v>-10890.963329999999</v>
      </c>
      <c r="AH15" s="34">
        <v>3291.2768699999997</v>
      </c>
      <c r="AI15" s="35">
        <v>1171.5973799999999</v>
      </c>
      <c r="AJ15" s="35">
        <v>906.37493000000006</v>
      </c>
      <c r="AK15" s="35">
        <v>-2384.9019399999997</v>
      </c>
      <c r="AL15" s="36">
        <v>-265.22244999999987</v>
      </c>
      <c r="AM15" s="40">
        <v>0.397417397895868</v>
      </c>
      <c r="AN15" s="41">
        <v>-8.6652682504656464E-2</v>
      </c>
      <c r="AO15" s="42">
        <v>-0.62729660862837622</v>
      </c>
      <c r="AP15" s="40">
        <v>7.6615208484117747E-3</v>
      </c>
      <c r="AQ15" s="41">
        <v>-2.5106757833965564E-2</v>
      </c>
      <c r="AR15" s="42">
        <v>-1.3071141177779489E-2</v>
      </c>
      <c r="AS15" s="41">
        <v>7.8325382919280928E-3</v>
      </c>
      <c r="AT15" s="41">
        <v>-2.7191184687500869E-2</v>
      </c>
      <c r="AU15" s="41">
        <v>-1.1037342986429548E-2</v>
      </c>
      <c r="AV15" s="34">
        <v>44305</v>
      </c>
      <c r="AW15" s="35">
        <v>22857</v>
      </c>
      <c r="AX15" s="36">
        <v>46226</v>
      </c>
      <c r="AY15" s="43">
        <v>676</v>
      </c>
      <c r="AZ15" s="44">
        <v>690</v>
      </c>
      <c r="BA15" s="45">
        <v>692</v>
      </c>
      <c r="BB15" s="43">
        <v>855</v>
      </c>
      <c r="BC15" s="44">
        <v>858</v>
      </c>
      <c r="BD15" s="45">
        <v>859</v>
      </c>
      <c r="BE15" s="46">
        <v>11.133429672447013</v>
      </c>
      <c r="BF15" s="46">
        <v>0.21010620104661903</v>
      </c>
      <c r="BG15" s="46">
        <v>9.1400686939767439E-2</v>
      </c>
      <c r="BH15" s="47">
        <v>8.9689561505626703</v>
      </c>
      <c r="BI15" s="46">
        <v>0.33250390884727032</v>
      </c>
      <c r="BJ15" s="48">
        <v>8.9002770609290849E-2</v>
      </c>
      <c r="BK15" s="35">
        <v>1546</v>
      </c>
      <c r="BL15" s="35">
        <v>1541</v>
      </c>
      <c r="BM15" s="35">
        <v>1517</v>
      </c>
      <c r="BN15" s="34">
        <v>194996</v>
      </c>
      <c r="BO15" s="35">
        <v>100615</v>
      </c>
      <c r="BP15" s="36">
        <v>200362</v>
      </c>
      <c r="BQ15" s="49">
        <v>577.55054725946047</v>
      </c>
      <c r="BR15" s="49">
        <v>95.628931944274541</v>
      </c>
      <c r="BS15" s="49">
        <v>-39.53658795894637</v>
      </c>
      <c r="BT15" s="50">
        <v>2503.3354118894131</v>
      </c>
      <c r="BU15" s="49">
        <v>382.29292684257871</v>
      </c>
      <c r="BV15" s="51">
        <v>-213.04128277742848</v>
      </c>
      <c r="BW15" s="46">
        <v>4.334400553800891</v>
      </c>
      <c r="BX15" s="46">
        <v>-6.6818270259599188E-2</v>
      </c>
      <c r="BY15" s="46">
        <v>-6.753320828512166E-2</v>
      </c>
      <c r="BZ15" s="40">
        <v>0.73376547278986304</v>
      </c>
      <c r="CA15" s="41">
        <v>3.691814623693368E-2</v>
      </c>
      <c r="CB15" s="52">
        <v>8.2986042340911226E-3</v>
      </c>
    </row>
    <row r="16" spans="1:80" x14ac:dyDescent="0.25">
      <c r="A16" s="11" t="s">
        <v>45</v>
      </c>
      <c r="B16" s="34">
        <v>48162.161909999995</v>
      </c>
      <c r="C16" s="35">
        <v>22585.007590000005</v>
      </c>
      <c r="D16" s="36">
        <v>47143.189509999975</v>
      </c>
      <c r="E16" s="34">
        <v>52909.499540000004</v>
      </c>
      <c r="F16" s="35">
        <v>27912.153060000004</v>
      </c>
      <c r="G16" s="36">
        <v>52741.259490000011</v>
      </c>
      <c r="H16" s="37">
        <v>0.8938578631960532</v>
      </c>
      <c r="I16" s="38">
        <v>-1.641651718414705E-2</v>
      </c>
      <c r="J16" s="39">
        <v>8.4711842054250197E-2</v>
      </c>
      <c r="K16" s="34">
        <v>23346.195580000003</v>
      </c>
      <c r="L16" s="35">
        <v>12890.573710000004</v>
      </c>
      <c r="M16" s="35">
        <v>22927.286680000008</v>
      </c>
      <c r="N16" s="40">
        <v>0.43471253628948942</v>
      </c>
      <c r="O16" s="41">
        <v>-6.5351750473016668E-3</v>
      </c>
      <c r="P16" s="42">
        <v>-2.7114026580469353E-2</v>
      </c>
      <c r="Q16" s="34">
        <v>3991.1811299999999</v>
      </c>
      <c r="R16" s="35">
        <v>2467.9929099999995</v>
      </c>
      <c r="S16" s="36">
        <v>4544.8672999999999</v>
      </c>
      <c r="T16" s="40">
        <v>8.6172900380995412E-2</v>
      </c>
      <c r="U16" s="41">
        <v>1.0738788081697717E-2</v>
      </c>
      <c r="V16" s="42">
        <v>-2.2471116723491724E-3</v>
      </c>
      <c r="W16" s="34">
        <v>23670.56682</v>
      </c>
      <c r="X16" s="35">
        <v>11688.192369999999</v>
      </c>
      <c r="Y16" s="36">
        <v>23357.390350000001</v>
      </c>
      <c r="Z16" s="40">
        <v>0.44286751161922233</v>
      </c>
      <c r="AA16" s="41">
        <v>-4.510880272480644E-3</v>
      </c>
      <c r="AB16" s="42">
        <v>2.4118289913714896E-2</v>
      </c>
      <c r="AC16" s="34">
        <v>14886.094339999998</v>
      </c>
      <c r="AD16" s="35">
        <v>20721.717390000002</v>
      </c>
      <c r="AE16" s="35">
        <v>18839.356490000002</v>
      </c>
      <c r="AF16" s="35">
        <v>3953.2621500000041</v>
      </c>
      <c r="AG16" s="36">
        <v>-1882.3608999999997</v>
      </c>
      <c r="AH16" s="34">
        <v>0</v>
      </c>
      <c r="AI16" s="35">
        <v>1633.73785</v>
      </c>
      <c r="AJ16" s="35">
        <v>1518.1225499999998</v>
      </c>
      <c r="AK16" s="35">
        <v>1518.1225499999998</v>
      </c>
      <c r="AL16" s="36">
        <v>-115.61530000000016</v>
      </c>
      <c r="AM16" s="40">
        <v>0.39961989601920789</v>
      </c>
      <c r="AN16" s="41">
        <v>9.0537127521036043E-2</v>
      </c>
      <c r="AO16" s="42">
        <v>-0.51787890522870428</v>
      </c>
      <c r="AP16" s="40">
        <v>3.2202372511897545E-2</v>
      </c>
      <c r="AQ16" s="41">
        <v>3.2202372511897545E-2</v>
      </c>
      <c r="AR16" s="42">
        <v>-4.0134900056625844E-2</v>
      </c>
      <c r="AS16" s="41">
        <v>2.878434388332806E-2</v>
      </c>
      <c r="AT16" s="41">
        <v>2.878434388332806E-2</v>
      </c>
      <c r="AU16" s="41">
        <v>-2.9747072395742737E-2</v>
      </c>
      <c r="AV16" s="34">
        <v>17534</v>
      </c>
      <c r="AW16" s="35">
        <v>8273</v>
      </c>
      <c r="AX16" s="36">
        <v>18338</v>
      </c>
      <c r="AY16" s="43">
        <v>375.33500000000004</v>
      </c>
      <c r="AZ16" s="44">
        <v>369.40000000000003</v>
      </c>
      <c r="BA16" s="45">
        <v>373.18333333333339</v>
      </c>
      <c r="BB16" s="43">
        <v>629.27833333333331</v>
      </c>
      <c r="BC16" s="44">
        <v>615.40333333333319</v>
      </c>
      <c r="BD16" s="45">
        <v>615.66333333333341</v>
      </c>
      <c r="BE16" s="46">
        <v>8.1898977267652171</v>
      </c>
      <c r="BF16" s="46">
        <v>0.40396427176279825</v>
      </c>
      <c r="BG16" s="46">
        <v>0.72463874824148533</v>
      </c>
      <c r="BH16" s="47">
        <v>4.9642932555130228</v>
      </c>
      <c r="BI16" s="46">
        <v>0.32034926676400577</v>
      </c>
      <c r="BJ16" s="48">
        <v>0.48322122145405721</v>
      </c>
      <c r="BK16" s="35">
        <v>960.58333333333348</v>
      </c>
      <c r="BL16" s="35">
        <v>960.58333333333348</v>
      </c>
      <c r="BM16" s="35">
        <v>951.5</v>
      </c>
      <c r="BN16" s="34">
        <v>92412</v>
      </c>
      <c r="BO16" s="35">
        <v>46041</v>
      </c>
      <c r="BP16" s="36">
        <v>93097</v>
      </c>
      <c r="BQ16" s="49">
        <v>566.51943123838589</v>
      </c>
      <c r="BR16" s="49">
        <v>-6.0198443968130277</v>
      </c>
      <c r="BS16" s="49">
        <v>-39.726155521241481</v>
      </c>
      <c r="BT16" s="50">
        <v>2876.0638831933693</v>
      </c>
      <c r="BU16" s="49">
        <v>-141.47344656595578</v>
      </c>
      <c r="BV16" s="51">
        <v>-497.82141355508975</v>
      </c>
      <c r="BW16" s="46">
        <v>5.0767259243101757</v>
      </c>
      <c r="BX16" s="46">
        <v>-0.19372006633656813</v>
      </c>
      <c r="BY16" s="46">
        <v>-0.48848621155347693</v>
      </c>
      <c r="BZ16" s="40">
        <v>0.5435686343200794</v>
      </c>
      <c r="CA16" s="41">
        <v>1.2054586351030627E-2</v>
      </c>
      <c r="CB16" s="52">
        <v>1.1010293034402374E-2</v>
      </c>
    </row>
    <row r="17" spans="1:80" x14ac:dyDescent="0.25">
      <c r="A17" s="11" t="s">
        <v>46</v>
      </c>
      <c r="B17" s="34">
        <v>75130.13779523554</v>
      </c>
      <c r="C17" s="35">
        <v>35190.976597928486</v>
      </c>
      <c r="D17" s="36">
        <v>75646.510428027497</v>
      </c>
      <c r="E17" s="34">
        <v>72385.96385</v>
      </c>
      <c r="F17" s="35">
        <v>35776.199189999999</v>
      </c>
      <c r="G17" s="36">
        <v>76657.59414999999</v>
      </c>
      <c r="H17" s="37">
        <v>0.98681039063143505</v>
      </c>
      <c r="I17" s="38">
        <v>-5.1099914064128282E-2</v>
      </c>
      <c r="J17" s="39">
        <v>3.1682655684432959E-3</v>
      </c>
      <c r="K17" s="34">
        <v>33403.572369999987</v>
      </c>
      <c r="L17" s="35">
        <v>13953.076190000002</v>
      </c>
      <c r="M17" s="35">
        <v>32218.488950000006</v>
      </c>
      <c r="N17" s="40">
        <v>0.42029089625427557</v>
      </c>
      <c r="O17" s="41">
        <v>-4.1173876656943831E-2</v>
      </c>
      <c r="P17" s="42">
        <v>3.028087546089564E-2</v>
      </c>
      <c r="Q17" s="34">
        <v>4379.8427000000011</v>
      </c>
      <c r="R17" s="35">
        <v>3661.0530099999996</v>
      </c>
      <c r="S17" s="36">
        <v>6803.0695900000001</v>
      </c>
      <c r="T17" s="40">
        <v>8.8746192277937549E-2</v>
      </c>
      <c r="U17" s="41">
        <v>2.8239396940156036E-2</v>
      </c>
      <c r="V17" s="42">
        <v>-1.3585891422650764E-2</v>
      </c>
      <c r="W17" s="34">
        <v>30316.642920000002</v>
      </c>
      <c r="X17" s="35">
        <v>15961.879050000001</v>
      </c>
      <c r="Y17" s="36">
        <v>33285.382709999998</v>
      </c>
      <c r="Z17" s="40">
        <v>0.43420854879516202</v>
      </c>
      <c r="AA17" s="41">
        <v>1.5389190627563332E-2</v>
      </c>
      <c r="AB17" s="42">
        <v>-1.1950613200492177E-2</v>
      </c>
      <c r="AC17" s="34">
        <v>20983.302630000002</v>
      </c>
      <c r="AD17" s="35">
        <v>21545.206329999997</v>
      </c>
      <c r="AE17" s="35">
        <v>19263.344330000004</v>
      </c>
      <c r="AF17" s="35">
        <v>-1719.9582999999984</v>
      </c>
      <c r="AG17" s="36">
        <v>-2281.8619999999937</v>
      </c>
      <c r="AH17" s="34">
        <v>0</v>
      </c>
      <c r="AI17" s="35">
        <v>0</v>
      </c>
      <c r="AJ17" s="35">
        <v>0</v>
      </c>
      <c r="AK17" s="35">
        <v>0</v>
      </c>
      <c r="AL17" s="36">
        <v>0</v>
      </c>
      <c r="AM17" s="40">
        <v>0.25464947716693109</v>
      </c>
      <c r="AN17" s="41">
        <v>-2.4643270667356554E-2</v>
      </c>
      <c r="AO17" s="42">
        <v>-0.35758719293640029</v>
      </c>
      <c r="AP17" s="40">
        <v>0</v>
      </c>
      <c r="AQ17" s="41">
        <v>0</v>
      </c>
      <c r="AR17" s="42">
        <v>0</v>
      </c>
      <c r="AS17" s="41">
        <v>0</v>
      </c>
      <c r="AT17" s="41">
        <v>0</v>
      </c>
      <c r="AU17" s="41">
        <v>0</v>
      </c>
      <c r="AV17" s="34">
        <v>22278</v>
      </c>
      <c r="AW17" s="35">
        <v>10841</v>
      </c>
      <c r="AX17" s="36">
        <v>23627</v>
      </c>
      <c r="AY17" s="43">
        <v>366.65499999999997</v>
      </c>
      <c r="AZ17" s="44">
        <v>340.77666666666664</v>
      </c>
      <c r="BA17" s="45">
        <v>342.45500000000004</v>
      </c>
      <c r="BB17" s="43">
        <v>651.52499999999998</v>
      </c>
      <c r="BC17" s="44">
        <v>637.28333333333319</v>
      </c>
      <c r="BD17" s="45">
        <v>624.8599999999999</v>
      </c>
      <c r="BE17" s="46">
        <v>11.498834396733388</v>
      </c>
      <c r="BF17" s="46">
        <v>1.3721485476381883</v>
      </c>
      <c r="BG17" s="46">
        <v>0.8946263621457291</v>
      </c>
      <c r="BH17" s="47">
        <v>6.3019449690063922</v>
      </c>
      <c r="BI17" s="46">
        <v>0.60300785991617989</v>
      </c>
      <c r="BJ17" s="48">
        <v>0.63152103407425741</v>
      </c>
      <c r="BK17" s="35">
        <v>1288</v>
      </c>
      <c r="BL17" s="35">
        <v>1291</v>
      </c>
      <c r="BM17" s="35">
        <v>1287</v>
      </c>
      <c r="BN17" s="34">
        <v>130844</v>
      </c>
      <c r="BO17" s="35">
        <v>63094</v>
      </c>
      <c r="BP17" s="36">
        <v>134155</v>
      </c>
      <c r="BQ17" s="49">
        <v>571.41063806790646</v>
      </c>
      <c r="BR17" s="49">
        <v>18.187228129353684</v>
      </c>
      <c r="BS17" s="49">
        <v>4.3805054086996051</v>
      </c>
      <c r="BT17" s="50">
        <v>3244.4912240233625</v>
      </c>
      <c r="BU17" s="49">
        <v>-4.7216249756497746</v>
      </c>
      <c r="BV17" s="51">
        <v>-55.59171943203819</v>
      </c>
      <c r="BW17" s="46">
        <v>5.6780378380666185</v>
      </c>
      <c r="BX17" s="46">
        <v>-0.19520033412119009</v>
      </c>
      <c r="BY17" s="46">
        <v>-0.14190497163728288</v>
      </c>
      <c r="BZ17" s="40">
        <v>0.5791029957696624</v>
      </c>
      <c r="CA17" s="41">
        <v>1.7849092334639605E-2</v>
      </c>
      <c r="CB17" s="52">
        <v>3.6078639112463007E-2</v>
      </c>
    </row>
    <row r="18" spans="1:80" x14ac:dyDescent="0.25">
      <c r="A18" s="11" t="s">
        <v>47</v>
      </c>
      <c r="B18" s="34">
        <v>20536.812849999998</v>
      </c>
      <c r="C18" s="35">
        <v>8888.4897799999999</v>
      </c>
      <c r="D18" s="36">
        <v>17979.84175</v>
      </c>
      <c r="E18" s="34">
        <v>21256.419989999999</v>
      </c>
      <c r="F18" s="35">
        <v>9841.4205299999976</v>
      </c>
      <c r="G18" s="36">
        <v>19242.037379999998</v>
      </c>
      <c r="H18" s="37">
        <v>0.93440426265298115</v>
      </c>
      <c r="I18" s="38">
        <v>-3.1742099700673099E-2</v>
      </c>
      <c r="J18" s="39">
        <v>3.1232840102256909E-2</v>
      </c>
      <c r="K18" s="34">
        <v>11885.6014</v>
      </c>
      <c r="L18" s="35">
        <v>5561.8613599999962</v>
      </c>
      <c r="M18" s="35">
        <v>10228.418119999998</v>
      </c>
      <c r="N18" s="40">
        <v>0.5315662742985483</v>
      </c>
      <c r="O18" s="41">
        <v>-2.7587214651685787E-2</v>
      </c>
      <c r="P18" s="42">
        <v>-3.3581952326414144E-2</v>
      </c>
      <c r="Q18" s="34">
        <v>1749.08618</v>
      </c>
      <c r="R18" s="35">
        <v>1056.5643700000001</v>
      </c>
      <c r="S18" s="36">
        <v>2133.2374300000001</v>
      </c>
      <c r="T18" s="40">
        <v>0.11086338665037976</v>
      </c>
      <c r="U18" s="41">
        <v>2.8578308503502209E-2</v>
      </c>
      <c r="V18" s="42">
        <v>3.5044574410006413E-3</v>
      </c>
      <c r="W18" s="34">
        <v>6293.7168499999998</v>
      </c>
      <c r="X18" s="35">
        <v>2499.1884</v>
      </c>
      <c r="Y18" s="36">
        <v>5430.6586600000001</v>
      </c>
      <c r="Z18" s="40">
        <v>0.2822288800688319</v>
      </c>
      <c r="AA18" s="41">
        <v>-1.385657801681256E-2</v>
      </c>
      <c r="AB18" s="42">
        <v>2.8282979435724775E-2</v>
      </c>
      <c r="AC18" s="34">
        <v>9365.0725500000008</v>
      </c>
      <c r="AD18" s="35">
        <v>8539.4464200000002</v>
      </c>
      <c r="AE18" s="35">
        <v>8547.7592299999997</v>
      </c>
      <c r="AF18" s="35">
        <v>-817.31332000000111</v>
      </c>
      <c r="AG18" s="36">
        <v>8.3128099999994447</v>
      </c>
      <c r="AH18" s="34">
        <v>2262.2628299999997</v>
      </c>
      <c r="AI18" s="35">
        <v>1199.48901</v>
      </c>
      <c r="AJ18" s="35">
        <v>1428.6847600000001</v>
      </c>
      <c r="AK18" s="35">
        <v>-833.57806999999957</v>
      </c>
      <c r="AL18" s="36">
        <v>229.19575000000009</v>
      </c>
      <c r="AM18" s="40">
        <v>0.4754079234318066</v>
      </c>
      <c r="AN18" s="41">
        <v>1.9394002557029721E-2</v>
      </c>
      <c r="AO18" s="42">
        <v>-0.48532293539357196</v>
      </c>
      <c r="AP18" s="40">
        <v>7.9460363437292222E-2</v>
      </c>
      <c r="AQ18" s="41">
        <v>-3.0696107604415684E-2</v>
      </c>
      <c r="AR18" s="42">
        <v>-5.5488209344888559E-2</v>
      </c>
      <c r="AS18" s="41">
        <v>7.4248102307760938E-2</v>
      </c>
      <c r="AT18" s="41">
        <v>-3.2179171478900814E-2</v>
      </c>
      <c r="AU18" s="41">
        <v>-4.763359214311122E-2</v>
      </c>
      <c r="AV18" s="34">
        <v>3653</v>
      </c>
      <c r="AW18" s="35">
        <v>1702</v>
      </c>
      <c r="AX18" s="36">
        <v>3794</v>
      </c>
      <c r="AY18" s="43">
        <v>190.5143625</v>
      </c>
      <c r="AZ18" s="44">
        <v>190.22177419354836</v>
      </c>
      <c r="BA18" s="45">
        <v>187.1608871</v>
      </c>
      <c r="BB18" s="43">
        <v>259.7288082</v>
      </c>
      <c r="BC18" s="44">
        <v>261.06307603686639</v>
      </c>
      <c r="BD18" s="45">
        <v>257.02389908999999</v>
      </c>
      <c r="BE18" s="46">
        <v>3.3785549060551197</v>
      </c>
      <c r="BF18" s="46">
        <v>0.18282034124857738</v>
      </c>
      <c r="BG18" s="46">
        <v>0.39607124592440002</v>
      </c>
      <c r="BH18" s="47">
        <v>2.4602122042818837</v>
      </c>
      <c r="BI18" s="46">
        <v>0.1161005227447669</v>
      </c>
      <c r="BJ18" s="48">
        <v>0.28704646232450104</v>
      </c>
      <c r="BK18" s="35">
        <v>254</v>
      </c>
      <c r="BL18" s="35">
        <v>226</v>
      </c>
      <c r="BM18" s="35">
        <v>266</v>
      </c>
      <c r="BN18" s="34">
        <v>22443</v>
      </c>
      <c r="BO18" s="35">
        <v>9658</v>
      </c>
      <c r="BP18" s="36">
        <v>19603</v>
      </c>
      <c r="BQ18" s="49">
        <v>981.5863582104779</v>
      </c>
      <c r="BR18" s="49">
        <v>34.457186976685648</v>
      </c>
      <c r="BS18" s="49">
        <v>-37.405206295630819</v>
      </c>
      <c r="BT18" s="50">
        <v>5071.7019978914068</v>
      </c>
      <c r="BU18" s="49">
        <v>-747.19205904809496</v>
      </c>
      <c r="BV18" s="51">
        <v>-710.56623360095364</v>
      </c>
      <c r="BW18" s="46">
        <v>5.1668423827095413</v>
      </c>
      <c r="BX18" s="46">
        <v>-0.97687510976239977</v>
      </c>
      <c r="BY18" s="46">
        <v>-0.50765820483452462</v>
      </c>
      <c r="BZ18" s="40">
        <v>0.40941938178780285</v>
      </c>
      <c r="CA18" s="41">
        <v>-7.8747843165431597E-2</v>
      </c>
      <c r="CB18" s="52">
        <v>-6.5408543482600279E-2</v>
      </c>
    </row>
    <row r="19" spans="1:80" x14ac:dyDescent="0.25">
      <c r="A19" s="11" t="s">
        <v>48</v>
      </c>
      <c r="B19" s="34">
        <v>30702.74568</v>
      </c>
      <c r="C19" s="35">
        <v>17246.721669999999</v>
      </c>
      <c r="D19" s="36">
        <v>36654.87096</v>
      </c>
      <c r="E19" s="34">
        <v>30274.458330000005</v>
      </c>
      <c r="F19" s="35">
        <v>17727.830819999999</v>
      </c>
      <c r="G19" s="36">
        <v>36284.233290000011</v>
      </c>
      <c r="H19" s="37">
        <v>1.0102148408935001</v>
      </c>
      <c r="I19" s="38">
        <v>-3.9319803421284938E-3</v>
      </c>
      <c r="J19" s="39">
        <v>3.735347702360281E-2</v>
      </c>
      <c r="K19" s="34">
        <v>6850.6463700000004</v>
      </c>
      <c r="L19" s="35">
        <v>3667.3588200000004</v>
      </c>
      <c r="M19" s="35">
        <v>7322.321390000001</v>
      </c>
      <c r="N19" s="40">
        <v>0.20180449539822698</v>
      </c>
      <c r="O19" s="41">
        <v>-2.4480193012249352E-2</v>
      </c>
      <c r="P19" s="42">
        <v>-5.065643268856751E-3</v>
      </c>
      <c r="Q19" s="34">
        <v>1914.8856000000001</v>
      </c>
      <c r="R19" s="35">
        <v>1116.6346799999999</v>
      </c>
      <c r="S19" s="36">
        <v>2219.6186299999999</v>
      </c>
      <c r="T19" s="40">
        <v>6.1173088935345649E-2</v>
      </c>
      <c r="U19" s="41">
        <v>-2.0777735285575916E-3</v>
      </c>
      <c r="V19" s="42">
        <v>-1.8145766926592477E-3</v>
      </c>
      <c r="W19" s="34">
        <v>19127.87673</v>
      </c>
      <c r="X19" s="35">
        <v>11845.779510000002</v>
      </c>
      <c r="Y19" s="36">
        <v>24471.686690000006</v>
      </c>
      <c r="Z19" s="40">
        <v>0.67444408965214209</v>
      </c>
      <c r="AA19" s="41">
        <v>4.2628434306608565E-2</v>
      </c>
      <c r="AB19" s="42">
        <v>6.2416665651644498E-3</v>
      </c>
      <c r="AC19" s="34">
        <v>15964.725739999998</v>
      </c>
      <c r="AD19" s="35">
        <v>13631.811819999999</v>
      </c>
      <c r="AE19" s="35">
        <v>13316.170179999999</v>
      </c>
      <c r="AF19" s="35">
        <v>-2648.5555599999989</v>
      </c>
      <c r="AG19" s="36">
        <v>-315.64163999999982</v>
      </c>
      <c r="AH19" s="34">
        <v>193.85568000000001</v>
      </c>
      <c r="AI19" s="35">
        <v>0</v>
      </c>
      <c r="AJ19" s="35">
        <v>0</v>
      </c>
      <c r="AK19" s="35">
        <v>-193.85568000000001</v>
      </c>
      <c r="AL19" s="36">
        <v>0</v>
      </c>
      <c r="AM19" s="40">
        <v>0.36328514686442098</v>
      </c>
      <c r="AN19" s="41">
        <v>-0.1566919882880074</v>
      </c>
      <c r="AO19" s="42">
        <v>-0.42711502777932048</v>
      </c>
      <c r="AP19" s="40">
        <v>0</v>
      </c>
      <c r="AQ19" s="41">
        <v>-6.3139525702510394E-3</v>
      </c>
      <c r="AR19" s="42">
        <v>0</v>
      </c>
      <c r="AS19" s="41">
        <v>0</v>
      </c>
      <c r="AT19" s="41">
        <v>-6.4032749285526181E-3</v>
      </c>
      <c r="AU19" s="41">
        <v>0</v>
      </c>
      <c r="AV19" s="34">
        <v>6950</v>
      </c>
      <c r="AW19" s="35">
        <v>3516</v>
      </c>
      <c r="AX19" s="36">
        <v>6910</v>
      </c>
      <c r="AY19" s="43">
        <v>118</v>
      </c>
      <c r="AZ19" s="44">
        <v>107</v>
      </c>
      <c r="BA19" s="44">
        <v>103</v>
      </c>
      <c r="BB19" s="43">
        <v>162</v>
      </c>
      <c r="BC19" s="44">
        <v>159</v>
      </c>
      <c r="BD19" s="45">
        <v>155</v>
      </c>
      <c r="BE19" s="46">
        <v>11.181229773462784</v>
      </c>
      <c r="BF19" s="46">
        <v>1.3648455926718235</v>
      </c>
      <c r="BG19" s="46">
        <v>0.22795874542540062</v>
      </c>
      <c r="BH19" s="47">
        <v>7.43010752688172</v>
      </c>
      <c r="BI19" s="46">
        <v>0.27990176556484769</v>
      </c>
      <c r="BJ19" s="48">
        <v>5.9038344491782802E-2</v>
      </c>
      <c r="BK19" s="35">
        <v>244</v>
      </c>
      <c r="BL19" s="35">
        <v>242</v>
      </c>
      <c r="BM19" s="35">
        <v>242</v>
      </c>
      <c r="BN19" s="34">
        <v>44053</v>
      </c>
      <c r="BO19" s="35">
        <v>20425</v>
      </c>
      <c r="BP19" s="36">
        <v>42537</v>
      </c>
      <c r="BQ19" s="49">
        <v>853.00405035616086</v>
      </c>
      <c r="BR19" s="49">
        <v>165.77597667218913</v>
      </c>
      <c r="BS19" s="49">
        <v>-14.94360300981225</v>
      </c>
      <c r="BT19" s="50">
        <v>5250.9744269175126</v>
      </c>
      <c r="BU19" s="49">
        <v>894.93725713333879</v>
      </c>
      <c r="BV19" s="51">
        <v>208.92925626904798</v>
      </c>
      <c r="BW19" s="46">
        <v>6.1558610709117225</v>
      </c>
      <c r="BX19" s="46">
        <v>-0.18270008016741457</v>
      </c>
      <c r="BY19" s="46">
        <v>0.34670293666826435</v>
      </c>
      <c r="BZ19" s="40">
        <v>0.97651515151515156</v>
      </c>
      <c r="CA19" s="41">
        <v>-2.0971489187683323E-2</v>
      </c>
      <c r="CB19" s="52">
        <v>3.8728191000918399E-2</v>
      </c>
    </row>
    <row r="20" spans="1:80" x14ac:dyDescent="0.25">
      <c r="A20" s="11" t="s">
        <v>49</v>
      </c>
      <c r="B20" s="34">
        <v>19742.799299999999</v>
      </c>
      <c r="C20" s="35">
        <v>5875.653150000001</v>
      </c>
      <c r="D20" s="36">
        <v>11222.435270000002</v>
      </c>
      <c r="E20" s="34">
        <v>30967.562300000001</v>
      </c>
      <c r="F20" s="35">
        <v>14135.81985</v>
      </c>
      <c r="G20" s="36">
        <v>27544.635899999997</v>
      </c>
      <c r="H20" s="37">
        <v>0.40742725047238698</v>
      </c>
      <c r="I20" s="38">
        <v>-0.23010434173821454</v>
      </c>
      <c r="J20" s="39">
        <v>-8.2297975339231111E-3</v>
      </c>
      <c r="K20" s="34">
        <v>11780.605810000001</v>
      </c>
      <c r="L20" s="35">
        <v>5583.6286999999993</v>
      </c>
      <c r="M20" s="35">
        <v>10206.609950000002</v>
      </c>
      <c r="N20" s="40">
        <v>0.37054800749789557</v>
      </c>
      <c r="O20" s="41">
        <v>-9.8695951495043066E-3</v>
      </c>
      <c r="P20" s="42">
        <v>-2.445056769970777E-2</v>
      </c>
      <c r="Q20" s="34">
        <v>2628.34283</v>
      </c>
      <c r="R20" s="35">
        <v>1588.8962200000003</v>
      </c>
      <c r="S20" s="36">
        <v>3312.1445299999996</v>
      </c>
      <c r="T20" s="40">
        <v>0.12024644442658979</v>
      </c>
      <c r="U20" s="41">
        <v>3.5372381543054388E-2</v>
      </c>
      <c r="V20" s="42">
        <v>7.8443172871440758E-3</v>
      </c>
      <c r="W20" s="34">
        <v>3818.9140100000004</v>
      </c>
      <c r="X20" s="35">
        <v>1411.2013100000001</v>
      </c>
      <c r="Y20" s="36">
        <v>2875.10806</v>
      </c>
      <c r="Z20" s="40">
        <v>0.10437996241584012</v>
      </c>
      <c r="AA20" s="41">
        <v>-1.8939851168582711E-2</v>
      </c>
      <c r="AB20" s="42">
        <v>4.5483767720827656E-3</v>
      </c>
      <c r="AC20" s="34">
        <v>27249.668810000003</v>
      </c>
      <c r="AD20" s="35">
        <v>26104.681219999999</v>
      </c>
      <c r="AE20" s="35">
        <v>27847.62041</v>
      </c>
      <c r="AF20" s="35">
        <v>597.95159999999669</v>
      </c>
      <c r="AG20" s="36">
        <v>1742.939190000001</v>
      </c>
      <c r="AH20" s="34">
        <v>2934.8315600000001</v>
      </c>
      <c r="AI20" s="35">
        <v>1077.38672</v>
      </c>
      <c r="AJ20" s="35">
        <v>3232.81628</v>
      </c>
      <c r="AK20" s="35">
        <v>297.98471999999992</v>
      </c>
      <c r="AL20" s="36">
        <v>2155.42956</v>
      </c>
      <c r="AM20" s="40">
        <v>2.4814240171598687</v>
      </c>
      <c r="AN20" s="41">
        <v>1.1011907282564048</v>
      </c>
      <c r="AO20" s="42">
        <v>-1.9614320455741945</v>
      </c>
      <c r="AP20" s="40">
        <v>0.28806726902154806</v>
      </c>
      <c r="AQ20" s="41">
        <v>0.13941400484132616</v>
      </c>
      <c r="AR20" s="42">
        <v>0.10470268086508075</v>
      </c>
      <c r="AS20" s="41">
        <v>0.11736645536853875</v>
      </c>
      <c r="AT20" s="41">
        <v>2.2595303168418693E-2</v>
      </c>
      <c r="AU20" s="41">
        <v>4.1149671946528743E-2</v>
      </c>
      <c r="AV20" s="34">
        <v>2951</v>
      </c>
      <c r="AW20" s="35">
        <v>1598</v>
      </c>
      <c r="AX20" s="36">
        <v>3710</v>
      </c>
      <c r="AY20" s="43">
        <v>194.27</v>
      </c>
      <c r="AZ20" s="44">
        <v>173.17000000000002</v>
      </c>
      <c r="BA20" s="44">
        <v>173.06</v>
      </c>
      <c r="BB20" s="43">
        <v>208.02333333333334</v>
      </c>
      <c r="BC20" s="44">
        <v>182.4</v>
      </c>
      <c r="BD20" s="45">
        <v>183.14499999999998</v>
      </c>
      <c r="BE20" s="46">
        <v>3.5729419469162913</v>
      </c>
      <c r="BF20" s="46">
        <v>1.0412420790348205</v>
      </c>
      <c r="BG20" s="46">
        <v>0.49696650852242064</v>
      </c>
      <c r="BH20" s="47">
        <v>3.3761955463339617</v>
      </c>
      <c r="BI20" s="46">
        <v>1.0118774409932145</v>
      </c>
      <c r="BJ20" s="48">
        <v>0.45587390890706114</v>
      </c>
      <c r="BK20" s="35">
        <v>189</v>
      </c>
      <c r="BL20" s="35">
        <v>183</v>
      </c>
      <c r="BM20" s="35">
        <v>180</v>
      </c>
      <c r="BN20" s="34">
        <v>15608</v>
      </c>
      <c r="BO20" s="35">
        <v>7935</v>
      </c>
      <c r="BP20" s="36">
        <v>16313</v>
      </c>
      <c r="BQ20" s="49">
        <v>1688.5083001287317</v>
      </c>
      <c r="BR20" s="49">
        <v>-295.57436901529718</v>
      </c>
      <c r="BS20" s="49">
        <v>-92.943476808886544</v>
      </c>
      <c r="BT20" s="50">
        <v>7424.4301617250667</v>
      </c>
      <c r="BU20" s="49">
        <v>-3069.4913225175633</v>
      </c>
      <c r="BV20" s="51">
        <v>-1421.5146755715532</v>
      </c>
      <c r="BW20" s="46">
        <v>4.397035040431267</v>
      </c>
      <c r="BX20" s="46">
        <v>-0.89201951734575768</v>
      </c>
      <c r="BY20" s="46">
        <v>-0.56854693704057269</v>
      </c>
      <c r="BZ20" s="40">
        <v>0.50348765432098763</v>
      </c>
      <c r="CA20" s="41">
        <v>4.7233452210431903E-2</v>
      </c>
      <c r="CB20" s="52">
        <v>2.1702590568710767E-2</v>
      </c>
    </row>
    <row r="21" spans="1:80" x14ac:dyDescent="0.25">
      <c r="A21" s="11" t="s">
        <v>50</v>
      </c>
      <c r="B21" s="34">
        <v>734.07886000000008</v>
      </c>
      <c r="C21" s="35">
        <v>526.67777999999998</v>
      </c>
      <c r="D21" s="36">
        <v>1160.38111</v>
      </c>
      <c r="E21" s="34">
        <v>968.70596000000012</v>
      </c>
      <c r="F21" s="35">
        <v>602.25930000000005</v>
      </c>
      <c r="G21" s="36">
        <v>1117.4434799999999</v>
      </c>
      <c r="H21" s="37">
        <v>1.0384248785450878</v>
      </c>
      <c r="I21" s="38">
        <v>0.280631605548192</v>
      </c>
      <c r="J21" s="39">
        <v>0.16392152093815682</v>
      </c>
      <c r="K21" s="34">
        <v>598.13278000000003</v>
      </c>
      <c r="L21" s="35">
        <v>384.97758999999996</v>
      </c>
      <c r="M21" s="35">
        <v>755.8206899999999</v>
      </c>
      <c r="N21" s="40">
        <v>0.67638382032530175</v>
      </c>
      <c r="O21" s="41">
        <v>5.8928364595474347E-2</v>
      </c>
      <c r="P21" s="42">
        <v>3.7161495323429716E-2</v>
      </c>
      <c r="Q21" s="34">
        <v>258.71886000000001</v>
      </c>
      <c r="R21" s="35">
        <v>149.22320000000002</v>
      </c>
      <c r="S21" s="36">
        <v>240.58408000000003</v>
      </c>
      <c r="T21" s="40">
        <v>0.21529865653697317</v>
      </c>
      <c r="U21" s="41">
        <v>-5.1778114622770655E-2</v>
      </c>
      <c r="V21" s="42">
        <v>-3.2473690025379642E-2</v>
      </c>
      <c r="W21" s="34">
        <v>0</v>
      </c>
      <c r="X21" s="35">
        <v>0</v>
      </c>
      <c r="Y21" s="36">
        <v>0</v>
      </c>
      <c r="Z21" s="40">
        <v>0</v>
      </c>
      <c r="AA21" s="41">
        <v>0</v>
      </c>
      <c r="AB21" s="42">
        <v>0</v>
      </c>
      <c r="AC21" s="34">
        <v>2614.2609600000001</v>
      </c>
      <c r="AD21" s="35">
        <v>3044.46045</v>
      </c>
      <c r="AE21" s="35">
        <v>2180.92794</v>
      </c>
      <c r="AF21" s="35">
        <v>-433.33302000000003</v>
      </c>
      <c r="AG21" s="36">
        <v>-863.53251</v>
      </c>
      <c r="AH21" s="34">
        <v>658.48520000000008</v>
      </c>
      <c r="AI21" s="35">
        <v>200.00776999999999</v>
      </c>
      <c r="AJ21" s="35">
        <v>124.12181</v>
      </c>
      <c r="AK21" s="35">
        <v>-534.36339000000009</v>
      </c>
      <c r="AL21" s="36">
        <v>-75.885959999999997</v>
      </c>
      <c r="AM21" s="40">
        <v>1.8794927987064525</v>
      </c>
      <c r="AN21" s="41">
        <v>-1.6817880151832156</v>
      </c>
      <c r="AO21" s="42">
        <v>-3.9010063330397169</v>
      </c>
      <c r="AP21" s="40">
        <v>0.10696641726613422</v>
      </c>
      <c r="AQ21" s="41">
        <v>-0.79005600890753336</v>
      </c>
      <c r="AR21" s="42">
        <v>-0.27278715806032061</v>
      </c>
      <c r="AS21" s="41">
        <v>0.1110765888579886</v>
      </c>
      <c r="AT21" s="41">
        <v>-0.56868097142377128</v>
      </c>
      <c r="AU21" s="41">
        <v>-0.22101918782823271</v>
      </c>
      <c r="AV21" s="34">
        <v>1011</v>
      </c>
      <c r="AW21" s="35">
        <v>740</v>
      </c>
      <c r="AX21" s="36">
        <v>1654</v>
      </c>
      <c r="AY21" s="43">
        <v>7</v>
      </c>
      <c r="AZ21" s="44">
        <v>7</v>
      </c>
      <c r="BA21" s="45">
        <v>7</v>
      </c>
      <c r="BB21" s="43">
        <v>43</v>
      </c>
      <c r="BC21" s="44">
        <v>36</v>
      </c>
      <c r="BD21" s="45">
        <v>36</v>
      </c>
      <c r="BE21" s="46">
        <v>39.38095238095238</v>
      </c>
      <c r="BF21" s="46">
        <v>15.30952380952381</v>
      </c>
      <c r="BG21" s="46">
        <v>4.1428571428571459</v>
      </c>
      <c r="BH21" s="47">
        <v>7.6574074074074074</v>
      </c>
      <c r="BI21" s="46">
        <v>3.7388027562446164</v>
      </c>
      <c r="BJ21" s="48">
        <v>0.80555555555555536</v>
      </c>
      <c r="BK21" s="35">
        <v>96</v>
      </c>
      <c r="BL21" s="35">
        <v>96</v>
      </c>
      <c r="BM21" s="35">
        <v>96</v>
      </c>
      <c r="BN21" s="34">
        <v>6697</v>
      </c>
      <c r="BO21" s="35">
        <v>5579</v>
      </c>
      <c r="BP21" s="36">
        <v>11885</v>
      </c>
      <c r="BQ21" s="49">
        <v>94.021327724021873</v>
      </c>
      <c r="BR21" s="49">
        <v>-50.626419028255285</v>
      </c>
      <c r="BS21" s="49">
        <v>-13.929792548428395</v>
      </c>
      <c r="BT21" s="50">
        <v>675.60065296251514</v>
      </c>
      <c r="BU21" s="49">
        <v>-282.5654795795225</v>
      </c>
      <c r="BV21" s="51">
        <v>-138.26326595640387</v>
      </c>
      <c r="BW21" s="46">
        <v>7.1856106408706166</v>
      </c>
      <c r="BX21" s="46">
        <v>0.56147612059366292</v>
      </c>
      <c r="BY21" s="46">
        <v>-0.35357854831857249</v>
      </c>
      <c r="BZ21" s="40">
        <v>0.68778935185185186</v>
      </c>
      <c r="CA21" s="41">
        <v>0.30237268518518517</v>
      </c>
      <c r="CB21" s="52">
        <v>4.2071759259259212E-2</v>
      </c>
    </row>
    <row r="22" spans="1:80" x14ac:dyDescent="0.25">
      <c r="A22" s="11" t="s">
        <v>51</v>
      </c>
      <c r="B22" s="34">
        <v>28825.651999999998</v>
      </c>
      <c r="C22" s="35">
        <v>16450.106</v>
      </c>
      <c r="D22" s="36">
        <v>33853.678999999996</v>
      </c>
      <c r="E22" s="34">
        <v>28709.591</v>
      </c>
      <c r="F22" s="35">
        <v>15814.722</v>
      </c>
      <c r="G22" s="36">
        <v>32282.964</v>
      </c>
      <c r="H22" s="37">
        <v>1.0486546092855662</v>
      </c>
      <c r="I22" s="38">
        <v>4.4612022959623854E-2</v>
      </c>
      <c r="J22" s="39">
        <v>8.4778676393961749E-3</v>
      </c>
      <c r="K22" s="34">
        <v>3832.6889999999999</v>
      </c>
      <c r="L22" s="35">
        <v>2095.8330000000001</v>
      </c>
      <c r="M22" s="35">
        <v>4341.4639999999999</v>
      </c>
      <c r="N22" s="40">
        <v>0.13448157982024203</v>
      </c>
      <c r="O22" s="41">
        <v>9.8302179480727614E-4</v>
      </c>
      <c r="P22" s="42">
        <v>1.9574039289427525E-3</v>
      </c>
      <c r="Q22" s="34">
        <v>2085.6480000000001</v>
      </c>
      <c r="R22" s="35">
        <v>1081.2629999999999</v>
      </c>
      <c r="S22" s="36">
        <v>2226.4949999999999</v>
      </c>
      <c r="T22" s="40">
        <v>6.8968109619674325E-2</v>
      </c>
      <c r="U22" s="41">
        <v>-3.6782753462417661E-3</v>
      </c>
      <c r="V22" s="42">
        <v>5.9744840918957154E-4</v>
      </c>
      <c r="W22" s="34">
        <v>20986.789000000001</v>
      </c>
      <c r="X22" s="35">
        <v>12373.619000000001</v>
      </c>
      <c r="Y22" s="36">
        <v>24589.684000000001</v>
      </c>
      <c r="Z22" s="40">
        <v>0.76169226592700723</v>
      </c>
      <c r="AA22" s="41">
        <v>3.0689549796359405E-2</v>
      </c>
      <c r="AB22" s="42">
        <v>-2.0719147944194605E-2</v>
      </c>
      <c r="AC22" s="34">
        <v>31134.503000000001</v>
      </c>
      <c r="AD22" s="35">
        <v>29162.222000000002</v>
      </c>
      <c r="AE22" s="35">
        <v>28436.161</v>
      </c>
      <c r="AF22" s="35">
        <v>-2698.3420000000006</v>
      </c>
      <c r="AG22" s="36">
        <v>-726.06100000000151</v>
      </c>
      <c r="AH22" s="34">
        <v>18566.476999999999</v>
      </c>
      <c r="AI22" s="35">
        <v>17095.422999999999</v>
      </c>
      <c r="AJ22" s="35">
        <v>16277.583000000001</v>
      </c>
      <c r="AK22" s="35">
        <v>-2288.8939999999984</v>
      </c>
      <c r="AL22" s="36">
        <v>-817.83999999999833</v>
      </c>
      <c r="AM22" s="40">
        <v>0.83997254773993701</v>
      </c>
      <c r="AN22" s="41">
        <v>-0.24012454772211889</v>
      </c>
      <c r="AO22" s="42">
        <v>-0.93279548183993322</v>
      </c>
      <c r="AP22" s="40">
        <v>0.48082168558401001</v>
      </c>
      <c r="AQ22" s="41">
        <v>-0.16327396227852581</v>
      </c>
      <c r="AR22" s="42">
        <v>-0.55840705859551076</v>
      </c>
      <c r="AS22" s="41">
        <v>0.50421587683212732</v>
      </c>
      <c r="AT22" s="41">
        <v>-0.14248358328905653</v>
      </c>
      <c r="AU22" s="41">
        <v>-0.57676569211356765</v>
      </c>
      <c r="AV22" s="34">
        <v>7747</v>
      </c>
      <c r="AW22" s="35">
        <v>3920</v>
      </c>
      <c r="AX22" s="36">
        <v>8013</v>
      </c>
      <c r="AY22" s="43">
        <v>51.660000000000004</v>
      </c>
      <c r="AZ22" s="44">
        <v>51.92</v>
      </c>
      <c r="BA22" s="45">
        <v>50.65</v>
      </c>
      <c r="BB22" s="43">
        <v>76.11</v>
      </c>
      <c r="BC22" s="44">
        <v>71.569999999999993</v>
      </c>
      <c r="BD22" s="45">
        <v>71.31</v>
      </c>
      <c r="BE22" s="46">
        <v>26.367226061204345</v>
      </c>
      <c r="BF22" s="46">
        <v>1.3736785066811841</v>
      </c>
      <c r="BG22" s="46">
        <v>1.2003025891961272</v>
      </c>
      <c r="BH22" s="47">
        <v>18.728088627121021</v>
      </c>
      <c r="BI22" s="46">
        <v>1.7636073938183472</v>
      </c>
      <c r="BJ22" s="48">
        <v>0.4709045183231062</v>
      </c>
      <c r="BK22" s="35">
        <v>102</v>
      </c>
      <c r="BL22" s="35">
        <v>102</v>
      </c>
      <c r="BM22" s="35">
        <v>102</v>
      </c>
      <c r="BN22" s="34">
        <v>22171</v>
      </c>
      <c r="BO22" s="35">
        <v>10924</v>
      </c>
      <c r="BP22" s="36">
        <v>22375</v>
      </c>
      <c r="BQ22" s="49">
        <v>1442.814033519553</v>
      </c>
      <c r="BR22" s="49">
        <v>147.89765626999292</v>
      </c>
      <c r="BS22" s="49">
        <v>-4.8902872420726453</v>
      </c>
      <c r="BT22" s="50">
        <v>4028.8236615499814</v>
      </c>
      <c r="BU22" s="49">
        <v>322.9257655902552</v>
      </c>
      <c r="BV22" s="51">
        <v>-5.5441955928758944</v>
      </c>
      <c r="BW22" s="46">
        <v>2.792337451641083</v>
      </c>
      <c r="BX22" s="46">
        <v>-6.9544567204921748E-2</v>
      </c>
      <c r="BY22" s="46">
        <v>5.6027577635320291E-3</v>
      </c>
      <c r="BZ22" s="40">
        <v>1.218681917211329</v>
      </c>
      <c r="CA22" s="41">
        <v>1.7782773023266918E-2</v>
      </c>
      <c r="CB22" s="52">
        <v>2.8703703703703676E-2</v>
      </c>
    </row>
    <row r="23" spans="1:80" x14ac:dyDescent="0.25">
      <c r="A23" s="12" t="s">
        <v>52</v>
      </c>
      <c r="B23" s="14">
        <v>13347.657999999999</v>
      </c>
      <c r="C23" s="15">
        <v>5844.5714000000007</v>
      </c>
      <c r="D23" s="16">
        <v>15977.467879999998</v>
      </c>
      <c r="E23" s="14">
        <v>14932.427</v>
      </c>
      <c r="F23" s="15">
        <v>7887.0914000000002</v>
      </c>
      <c r="G23" s="16">
        <v>17304.027880000001</v>
      </c>
      <c r="H23" s="17">
        <v>0.92333808005861795</v>
      </c>
      <c r="I23" s="18">
        <v>2.9467445365409684E-2</v>
      </c>
      <c r="J23" s="19">
        <v>0.18230807246925484</v>
      </c>
      <c r="K23" s="14">
        <v>8752.5820000000003</v>
      </c>
      <c r="L23" s="15">
        <v>4372.5657499999998</v>
      </c>
      <c r="M23" s="15">
        <v>9327.116320000001</v>
      </c>
      <c r="N23" s="20">
        <v>0.53901417546722075</v>
      </c>
      <c r="O23" s="21">
        <v>-4.7131800669143464E-2</v>
      </c>
      <c r="P23" s="22">
        <v>-1.5381041760767711E-2</v>
      </c>
      <c r="Q23" s="14">
        <v>3919.2190000000001</v>
      </c>
      <c r="R23" s="15">
        <v>2543.3090000000002</v>
      </c>
      <c r="S23" s="16">
        <v>5583.5995600000006</v>
      </c>
      <c r="T23" s="20">
        <v>0.32267629240551132</v>
      </c>
      <c r="U23" s="21">
        <v>6.0212662079376145E-2</v>
      </c>
      <c r="V23" s="22">
        <v>2.1153689373926143E-4</v>
      </c>
      <c r="W23" s="14">
        <v>3.36</v>
      </c>
      <c r="X23" s="15">
        <v>1.3759999999999999</v>
      </c>
      <c r="Y23" s="16">
        <v>3.6389999999999998</v>
      </c>
      <c r="Z23" s="20">
        <v>2.102978581192623E-4</v>
      </c>
      <c r="AA23" s="21">
        <v>-1.4715798401543064E-5</v>
      </c>
      <c r="AB23" s="22">
        <v>3.5835571553139871E-5</v>
      </c>
      <c r="AC23" s="14">
        <v>8723.5679499999987</v>
      </c>
      <c r="AD23" s="15">
        <v>7179.0552099999995</v>
      </c>
      <c r="AE23" s="15">
        <v>7025.0572400000001</v>
      </c>
      <c r="AF23" s="15">
        <v>-1698.5107099999987</v>
      </c>
      <c r="AG23" s="16">
        <v>-153.99796999999944</v>
      </c>
      <c r="AH23" s="14">
        <v>0</v>
      </c>
      <c r="AI23" s="15">
        <v>0</v>
      </c>
      <c r="AJ23" s="15">
        <v>0</v>
      </c>
      <c r="AK23" s="15">
        <v>0</v>
      </c>
      <c r="AL23" s="16">
        <v>0</v>
      </c>
      <c r="AM23" s="20">
        <v>0.43968526757570303</v>
      </c>
      <c r="AN23" s="21">
        <v>-0.21388017064574372</v>
      </c>
      <c r="AO23" s="22">
        <v>-0.78864350431679164</v>
      </c>
      <c r="AP23" s="20">
        <v>0</v>
      </c>
      <c r="AQ23" s="21">
        <v>0</v>
      </c>
      <c r="AR23" s="22">
        <v>0</v>
      </c>
      <c r="AS23" s="21">
        <v>0</v>
      </c>
      <c r="AT23" s="21">
        <v>0</v>
      </c>
      <c r="AU23" s="21">
        <v>0</v>
      </c>
      <c r="AV23" s="14">
        <v>23972</v>
      </c>
      <c r="AW23" s="15">
        <v>9130</v>
      </c>
      <c r="AX23" s="16">
        <v>28335</v>
      </c>
      <c r="AY23" s="24">
        <v>84</v>
      </c>
      <c r="AZ23" s="25">
        <v>81.95</v>
      </c>
      <c r="BA23" s="26">
        <v>82.97</v>
      </c>
      <c r="BB23" s="24">
        <v>302</v>
      </c>
      <c r="BC23" s="25">
        <v>302.99</v>
      </c>
      <c r="BD23" s="26">
        <v>302.89999999999998</v>
      </c>
      <c r="BE23" s="27">
        <v>56.918163191514999</v>
      </c>
      <c r="BF23" s="27">
        <v>9.3546711280229289</v>
      </c>
      <c r="BG23" s="27">
        <v>19.781697867130212</v>
      </c>
      <c r="BH23" s="28">
        <v>15.590954110267417</v>
      </c>
      <c r="BI23" s="27">
        <v>2.3613735363159805</v>
      </c>
      <c r="BJ23" s="29">
        <v>5.5466182135931597</v>
      </c>
      <c r="BK23" s="15">
        <v>2076</v>
      </c>
      <c r="BL23" s="15">
        <v>2076</v>
      </c>
      <c r="BM23" s="15">
        <v>2076</v>
      </c>
      <c r="BN23" s="14">
        <v>166533</v>
      </c>
      <c r="BO23" s="15">
        <v>61129</v>
      </c>
      <c r="BP23" s="16">
        <v>194712</v>
      </c>
      <c r="BQ23" s="30">
        <v>88.869858457619472</v>
      </c>
      <c r="BR23" s="30">
        <v>-0.79661605493960508</v>
      </c>
      <c r="BS23" s="30">
        <v>-40.153868415059634</v>
      </c>
      <c r="BT23" s="31">
        <v>610.6944725604377</v>
      </c>
      <c r="BU23" s="30">
        <v>-12.216715492290518</v>
      </c>
      <c r="BV23" s="32">
        <v>-253.1709600792118</v>
      </c>
      <c r="BW23" s="27">
        <v>6.8717840127051346</v>
      </c>
      <c r="BX23" s="27">
        <v>-7.5195797072939996E-2</v>
      </c>
      <c r="BY23" s="27">
        <v>0.17638423176318518</v>
      </c>
      <c r="BZ23" s="20">
        <v>0.52106615285806035</v>
      </c>
      <c r="CA23" s="21">
        <v>7.7871633010073882E-2</v>
      </c>
      <c r="CB23" s="33">
        <v>0.19389317062727462</v>
      </c>
    </row>
    <row r="24" spans="1:80" x14ac:dyDescent="0.25">
      <c r="A24" s="11" t="s">
        <v>53</v>
      </c>
      <c r="B24" s="34">
        <v>1077.4938</v>
      </c>
      <c r="C24" s="35">
        <v>528.86950000000002</v>
      </c>
      <c r="D24" s="36">
        <v>1398.0052900000001</v>
      </c>
      <c r="E24" s="34">
        <v>1200.6189999999999</v>
      </c>
      <c r="F24" s="35">
        <v>636.67250000000001</v>
      </c>
      <c r="G24" s="36">
        <v>1323.42129</v>
      </c>
      <c r="H24" s="37">
        <v>1.0563569594682884</v>
      </c>
      <c r="I24" s="38">
        <v>0.1589083933536426</v>
      </c>
      <c r="J24" s="39">
        <v>0.22567949185346292</v>
      </c>
      <c r="K24" s="34">
        <v>866.00699999999995</v>
      </c>
      <c r="L24" s="35">
        <v>428.32</v>
      </c>
      <c r="M24" s="35">
        <v>887.21600000000001</v>
      </c>
      <c r="N24" s="40">
        <v>0.67039574374687594</v>
      </c>
      <c r="O24" s="41">
        <v>-5.0904685448397546E-2</v>
      </c>
      <c r="P24" s="42">
        <v>-2.3520190354021642E-3</v>
      </c>
      <c r="Q24" s="34">
        <v>231.26300000000001</v>
      </c>
      <c r="R24" s="35">
        <v>143.77600000000001</v>
      </c>
      <c r="S24" s="36">
        <v>285.52199999999999</v>
      </c>
      <c r="T24" s="40">
        <v>0.21574535800311931</v>
      </c>
      <c r="U24" s="41">
        <v>2.3125551053537446E-2</v>
      </c>
      <c r="V24" s="42">
        <v>-1.0078750938290915E-2</v>
      </c>
      <c r="W24" s="34">
        <v>4.2229999999999999</v>
      </c>
      <c r="X24" s="35">
        <v>0.311</v>
      </c>
      <c r="Y24" s="36">
        <v>2.9820000000000002</v>
      </c>
      <c r="Z24" s="40">
        <v>2.2532507392260558E-3</v>
      </c>
      <c r="AA24" s="41">
        <v>-1.2641015598796558E-3</v>
      </c>
      <c r="AB24" s="42">
        <v>1.764773539409824E-3</v>
      </c>
      <c r="AC24" s="34">
        <v>167.131</v>
      </c>
      <c r="AD24" s="35">
        <v>186.34800000000001</v>
      </c>
      <c r="AE24" s="35">
        <v>131.68199999999999</v>
      </c>
      <c r="AF24" s="35">
        <v>-35.449000000000012</v>
      </c>
      <c r="AG24" s="36">
        <v>-54.666000000000025</v>
      </c>
      <c r="AH24" s="34">
        <v>0</v>
      </c>
      <c r="AI24" s="35">
        <v>0</v>
      </c>
      <c r="AJ24" s="35">
        <v>0</v>
      </c>
      <c r="AK24" s="35">
        <v>0</v>
      </c>
      <c r="AL24" s="36">
        <v>0</v>
      </c>
      <c r="AM24" s="40">
        <v>9.4192776623899604E-2</v>
      </c>
      <c r="AN24" s="41">
        <v>-6.091809269154333E-2</v>
      </c>
      <c r="AO24" s="42">
        <v>-0.25815879592849755</v>
      </c>
      <c r="AP24" s="40">
        <v>0</v>
      </c>
      <c r="AQ24" s="41">
        <v>0</v>
      </c>
      <c r="AR24" s="42">
        <v>0</v>
      </c>
      <c r="AS24" s="41">
        <v>0</v>
      </c>
      <c r="AT24" s="41">
        <v>0</v>
      </c>
      <c r="AU24" s="41">
        <v>0</v>
      </c>
      <c r="AV24" s="34">
        <v>2035</v>
      </c>
      <c r="AW24" s="35">
        <v>1003</v>
      </c>
      <c r="AX24" s="36">
        <v>2406</v>
      </c>
      <c r="AY24" s="43">
        <v>6</v>
      </c>
      <c r="AZ24" s="44">
        <v>6</v>
      </c>
      <c r="BA24" s="45">
        <v>6</v>
      </c>
      <c r="BB24" s="43">
        <v>21</v>
      </c>
      <c r="BC24" s="44">
        <v>21</v>
      </c>
      <c r="BD24" s="44">
        <v>21</v>
      </c>
      <c r="BE24" s="47">
        <v>66.833333333333329</v>
      </c>
      <c r="BF24" s="46">
        <v>10.30555555555555</v>
      </c>
      <c r="BG24" s="46">
        <v>11.111111111111107</v>
      </c>
      <c r="BH24" s="47">
        <v>19.095238095238095</v>
      </c>
      <c r="BI24" s="46">
        <v>2.9444444444444464</v>
      </c>
      <c r="BJ24" s="48">
        <v>3.1746031746031758</v>
      </c>
      <c r="BK24" s="35">
        <v>120</v>
      </c>
      <c r="BL24" s="35">
        <v>120</v>
      </c>
      <c r="BM24" s="35">
        <v>120</v>
      </c>
      <c r="BN24" s="34">
        <v>13734</v>
      </c>
      <c r="BO24" s="35">
        <v>8553</v>
      </c>
      <c r="BP24" s="36">
        <v>18892</v>
      </c>
      <c r="BQ24" s="49">
        <v>70.051942091890751</v>
      </c>
      <c r="BR24" s="49">
        <v>-17.367527836753496</v>
      </c>
      <c r="BS24" s="49">
        <v>-4.3865590188306385</v>
      </c>
      <c r="BT24" s="50">
        <v>550.05041147132169</v>
      </c>
      <c r="BU24" s="49">
        <v>-39.934355113444894</v>
      </c>
      <c r="BV24" s="51">
        <v>-84.717783942436995</v>
      </c>
      <c r="BW24" s="46">
        <v>7.8520365752285954</v>
      </c>
      <c r="BX24" s="46">
        <v>1.1031422263342465</v>
      </c>
      <c r="BY24" s="46">
        <v>-0.67538117153112509</v>
      </c>
      <c r="BZ24" s="20">
        <v>0.87462962962962965</v>
      </c>
      <c r="CA24" s="21">
        <v>0.24230918764067932</v>
      </c>
      <c r="CB24" s="52">
        <v>8.2685185185185084E-2</v>
      </c>
    </row>
    <row r="25" spans="1:80" x14ac:dyDescent="0.25">
      <c r="A25" s="11" t="s">
        <v>54</v>
      </c>
      <c r="B25" s="34">
        <v>11470.303999999996</v>
      </c>
      <c r="C25" s="35">
        <v>5901.418999999999</v>
      </c>
      <c r="D25" s="36">
        <v>10329.297003499996</v>
      </c>
      <c r="E25" s="34">
        <v>11515.565000000001</v>
      </c>
      <c r="F25" s="35">
        <v>6505.6639999999998</v>
      </c>
      <c r="G25" s="36">
        <v>11240.781999999999</v>
      </c>
      <c r="H25" s="37">
        <v>0.91891267026617873</v>
      </c>
      <c r="I25" s="38">
        <v>-7.7156910340591023E-2</v>
      </c>
      <c r="J25" s="39">
        <v>1.1792505437500322E-2</v>
      </c>
      <c r="K25" s="34">
        <v>7728.9070000000002</v>
      </c>
      <c r="L25" s="35">
        <v>4443.884</v>
      </c>
      <c r="M25" s="35">
        <v>7401.5010000000002</v>
      </c>
      <c r="N25" s="40">
        <v>0.65845071988763781</v>
      </c>
      <c r="O25" s="41">
        <v>-1.2719735057473369E-2</v>
      </c>
      <c r="P25" s="42">
        <v>-2.4628516912787224E-2</v>
      </c>
      <c r="Q25" s="34">
        <v>1656.962</v>
      </c>
      <c r="R25" s="35">
        <v>1023.322</v>
      </c>
      <c r="S25" s="36">
        <v>1836.9739999999999</v>
      </c>
      <c r="T25" s="40">
        <v>0.16342048088825137</v>
      </c>
      <c r="U25" s="41">
        <v>1.9531579214733835E-2</v>
      </c>
      <c r="V25" s="42">
        <v>6.1233933042630084E-3</v>
      </c>
      <c r="W25" s="34">
        <v>1537.461</v>
      </c>
      <c r="X25" s="35">
        <v>810.16499999999996</v>
      </c>
      <c r="Y25" s="36">
        <v>1472.6</v>
      </c>
      <c r="Z25" s="40">
        <v>0.13100512046225965</v>
      </c>
      <c r="AA25" s="41">
        <v>-2.5064354188456262E-3</v>
      </c>
      <c r="AB25" s="42">
        <v>6.4728667215192687E-3</v>
      </c>
      <c r="AC25" s="34">
        <v>1884.575</v>
      </c>
      <c r="AD25" s="35">
        <v>2487.63618</v>
      </c>
      <c r="AE25" s="35">
        <v>2010.5675099999999</v>
      </c>
      <c r="AF25" s="35">
        <v>125.99250999999981</v>
      </c>
      <c r="AG25" s="36">
        <v>-477.06867000000011</v>
      </c>
      <c r="AH25" s="34">
        <v>0</v>
      </c>
      <c r="AI25" s="35">
        <v>0</v>
      </c>
      <c r="AJ25" s="35">
        <v>0</v>
      </c>
      <c r="AK25" s="35">
        <v>0</v>
      </c>
      <c r="AL25" s="36">
        <v>0</v>
      </c>
      <c r="AM25" s="40">
        <v>0.19464708095030434</v>
      </c>
      <c r="AN25" s="41">
        <v>3.0346727620523317E-2</v>
      </c>
      <c r="AO25" s="42">
        <v>-0.22688478791038838</v>
      </c>
      <c r="AP25" s="40">
        <v>0</v>
      </c>
      <c r="AQ25" s="41">
        <v>0</v>
      </c>
      <c r="AR25" s="42">
        <v>0</v>
      </c>
      <c r="AS25" s="41">
        <v>0</v>
      </c>
      <c r="AT25" s="41">
        <v>0</v>
      </c>
      <c r="AU25" s="41">
        <v>0</v>
      </c>
      <c r="AV25" s="34">
        <v>4765</v>
      </c>
      <c r="AW25" s="35">
        <v>2647</v>
      </c>
      <c r="AX25" s="36">
        <v>5395</v>
      </c>
      <c r="AY25" s="43">
        <v>104</v>
      </c>
      <c r="AZ25" s="44">
        <v>102</v>
      </c>
      <c r="BA25" s="45">
        <v>107</v>
      </c>
      <c r="BB25" s="43">
        <v>160</v>
      </c>
      <c r="BC25" s="44">
        <v>172</v>
      </c>
      <c r="BD25" s="44">
        <v>170</v>
      </c>
      <c r="BE25" s="47">
        <v>8.4034267912772584</v>
      </c>
      <c r="BF25" s="46">
        <v>0.76720884255930955</v>
      </c>
      <c r="BG25" s="46">
        <v>-0.24690000610836194</v>
      </c>
      <c r="BH25" s="47">
        <v>5.2892156862745097</v>
      </c>
      <c r="BI25" s="46">
        <v>0.3256740196078427</v>
      </c>
      <c r="BJ25" s="48">
        <v>0.1593707250341998</v>
      </c>
      <c r="BK25" s="35">
        <v>334</v>
      </c>
      <c r="BL25" s="35">
        <v>299</v>
      </c>
      <c r="BM25" s="35">
        <v>295</v>
      </c>
      <c r="BN25" s="34">
        <v>25346</v>
      </c>
      <c r="BO25" s="35">
        <v>13827</v>
      </c>
      <c r="BP25" s="36">
        <v>26387</v>
      </c>
      <c r="BQ25" s="49">
        <v>425.99696820403989</v>
      </c>
      <c r="BR25" s="49">
        <v>-28.337640807243929</v>
      </c>
      <c r="BS25" s="49">
        <v>-44.507407293175731</v>
      </c>
      <c r="BT25" s="50">
        <v>2083.5555143651527</v>
      </c>
      <c r="BU25" s="49">
        <v>-333.14228206716643</v>
      </c>
      <c r="BV25" s="51">
        <v>-374.19439118830405</v>
      </c>
      <c r="BW25" s="46">
        <v>4.891010194624652</v>
      </c>
      <c r="BX25" s="46">
        <v>-0.42819232373841221</v>
      </c>
      <c r="BY25" s="46">
        <v>-0.33263921980677935</v>
      </c>
      <c r="BZ25" s="40">
        <v>0.49693032015065908</v>
      </c>
      <c r="CA25" s="41">
        <v>7.7669394488171895E-2</v>
      </c>
      <c r="CB25" s="52">
        <v>-1.6893537151459026E-2</v>
      </c>
    </row>
    <row r="26" spans="1:80" x14ac:dyDescent="0.25">
      <c r="A26" s="11" t="s">
        <v>55</v>
      </c>
      <c r="B26" s="34">
        <v>24131.037949999987</v>
      </c>
      <c r="C26" s="35">
        <v>10938.722469999995</v>
      </c>
      <c r="D26" s="36">
        <v>20557.367279999995</v>
      </c>
      <c r="E26" s="34">
        <v>23011.130020000001</v>
      </c>
      <c r="F26" s="35">
        <v>11824.299489999999</v>
      </c>
      <c r="G26" s="36">
        <v>21517.781449999999</v>
      </c>
      <c r="H26" s="37">
        <v>0.9553664873754909</v>
      </c>
      <c r="I26" s="38">
        <v>-9.3301610585218797E-2</v>
      </c>
      <c r="J26" s="39">
        <v>3.0261158366271412E-2</v>
      </c>
      <c r="K26" s="34">
        <v>16382.457040000001</v>
      </c>
      <c r="L26" s="35">
        <v>8319.7270300000018</v>
      </c>
      <c r="M26" s="35">
        <v>15001.75735</v>
      </c>
      <c r="N26" s="40">
        <v>0.69717955751428085</v>
      </c>
      <c r="O26" s="41">
        <v>-1.4756667510795074E-2</v>
      </c>
      <c r="P26" s="42">
        <v>-6.4331205167627026E-3</v>
      </c>
      <c r="Q26" s="34">
        <v>2098.3349199999998</v>
      </c>
      <c r="R26" s="35">
        <v>1237.3226499999998</v>
      </c>
      <c r="S26" s="36">
        <v>2256.6525799999999</v>
      </c>
      <c r="T26" s="40">
        <v>0.10487384980852661</v>
      </c>
      <c r="U26" s="41">
        <v>1.3686023822743074E-2</v>
      </c>
      <c r="V26" s="42">
        <v>2.3148591657483342E-4</v>
      </c>
      <c r="W26" s="34">
        <v>3299.27252</v>
      </c>
      <c r="X26" s="35">
        <v>1356.9419100000002</v>
      </c>
      <c r="Y26" s="36">
        <v>2515.06673</v>
      </c>
      <c r="Z26" s="40">
        <v>0.11688318035221983</v>
      </c>
      <c r="AA26" s="41">
        <v>-2.6494068706494581E-2</v>
      </c>
      <c r="AB26" s="42">
        <v>2.1244235102108877E-3</v>
      </c>
      <c r="AC26" s="34">
        <v>16448.71875</v>
      </c>
      <c r="AD26" s="35">
        <v>16278.126350000002</v>
      </c>
      <c r="AE26" s="35">
        <v>14644.50532</v>
      </c>
      <c r="AF26" s="35">
        <v>-1804.2134299999998</v>
      </c>
      <c r="AG26" s="36">
        <v>-1633.6210300000021</v>
      </c>
      <c r="AH26" s="34">
        <v>232.48668000000001</v>
      </c>
      <c r="AI26" s="35">
        <v>0</v>
      </c>
      <c r="AJ26" s="35">
        <v>0</v>
      </c>
      <c r="AK26" s="35">
        <v>-232.48668000000001</v>
      </c>
      <c r="AL26" s="36">
        <v>0</v>
      </c>
      <c r="AM26" s="40">
        <v>0.71237260688762694</v>
      </c>
      <c r="AN26" s="41">
        <v>3.0731030421579875E-2</v>
      </c>
      <c r="AO26" s="42">
        <v>-0.77574690566455595</v>
      </c>
      <c r="AP26" s="40">
        <v>0</v>
      </c>
      <c r="AQ26" s="41">
        <v>-9.6343423138995198E-3</v>
      </c>
      <c r="AR26" s="42">
        <v>0</v>
      </c>
      <c r="AS26" s="41">
        <v>0</v>
      </c>
      <c r="AT26" s="41">
        <v>-1.0103227429419392E-2</v>
      </c>
      <c r="AU26" s="41">
        <v>0</v>
      </c>
      <c r="AV26" s="34">
        <v>12312</v>
      </c>
      <c r="AW26" s="35">
        <v>6222</v>
      </c>
      <c r="AX26" s="36">
        <v>12790</v>
      </c>
      <c r="AY26" s="43">
        <v>207.15</v>
      </c>
      <c r="AZ26" s="44">
        <v>196.71</v>
      </c>
      <c r="BA26" s="45">
        <v>198.23</v>
      </c>
      <c r="BB26" s="43">
        <v>390.18</v>
      </c>
      <c r="BC26" s="44">
        <v>385.75</v>
      </c>
      <c r="BD26" s="44">
        <v>383.86</v>
      </c>
      <c r="BE26" s="47">
        <v>10.753501824479981</v>
      </c>
      <c r="BF26" s="46">
        <v>0.84763650949084379</v>
      </c>
      <c r="BG26" s="46">
        <v>0.21006224337073398</v>
      </c>
      <c r="BH26" s="47">
        <v>5.55323989649004</v>
      </c>
      <c r="BI26" s="46">
        <v>0.29412871703440402</v>
      </c>
      <c r="BJ26" s="48">
        <v>0.17670068715757026</v>
      </c>
      <c r="BK26" s="35">
        <v>537</v>
      </c>
      <c r="BL26" s="35">
        <v>537</v>
      </c>
      <c r="BM26" s="35">
        <v>537</v>
      </c>
      <c r="BN26" s="34">
        <v>61197</v>
      </c>
      <c r="BO26" s="35">
        <v>29682</v>
      </c>
      <c r="BP26" s="36">
        <v>58081</v>
      </c>
      <c r="BQ26" s="49">
        <v>370.4788390351406</v>
      </c>
      <c r="BR26" s="49">
        <v>-5.5384497208441417</v>
      </c>
      <c r="BS26" s="49">
        <v>-27.887156854624266</v>
      </c>
      <c r="BT26" s="50">
        <v>1682.3910437842064</v>
      </c>
      <c r="BU26" s="49">
        <v>-186.60912028336998</v>
      </c>
      <c r="BV26" s="51">
        <v>-218.01067431286856</v>
      </c>
      <c r="BW26" s="46">
        <v>4.5411258795934319</v>
      </c>
      <c r="BX26" s="46">
        <v>-0.42939068960734783</v>
      </c>
      <c r="BY26" s="46">
        <v>-0.22936592368525677</v>
      </c>
      <c r="BZ26" s="40">
        <v>0.60087937099110278</v>
      </c>
      <c r="CA26" s="41">
        <v>-2.8738827101430942E-2</v>
      </c>
      <c r="CB26" s="52">
        <v>-1.3273329195116923E-2</v>
      </c>
    </row>
    <row r="27" spans="1:80" x14ac:dyDescent="0.25">
      <c r="A27" s="11" t="s">
        <v>56</v>
      </c>
      <c r="B27" s="34">
        <v>17009.752049999992</v>
      </c>
      <c r="C27" s="35">
        <v>8645.7788700000019</v>
      </c>
      <c r="D27" s="36">
        <v>17924.623929999998</v>
      </c>
      <c r="E27" s="34">
        <v>18561.683830000002</v>
      </c>
      <c r="F27" s="35">
        <v>10457.387229999998</v>
      </c>
      <c r="G27" s="36">
        <v>20545.705439999998</v>
      </c>
      <c r="H27" s="37">
        <v>0.87242679412228541</v>
      </c>
      <c r="I27" s="38">
        <v>-4.3963777217383315E-2</v>
      </c>
      <c r="J27" s="39">
        <v>4.5663982356348387E-2</v>
      </c>
      <c r="K27" s="34">
        <v>11583.705449999999</v>
      </c>
      <c r="L27" s="35">
        <v>6174.1564700000008</v>
      </c>
      <c r="M27" s="35">
        <v>12401.05601</v>
      </c>
      <c r="N27" s="40">
        <v>0.6035838509519682</v>
      </c>
      <c r="O27" s="41">
        <v>-2.0481592468527654E-2</v>
      </c>
      <c r="P27" s="42">
        <v>1.3172849216499194E-2</v>
      </c>
      <c r="Q27" s="34">
        <v>2910.8848900000003</v>
      </c>
      <c r="R27" s="35">
        <v>1960.1132399999999</v>
      </c>
      <c r="S27" s="36">
        <v>3360.4275400000001</v>
      </c>
      <c r="T27" s="40">
        <v>0.16355863515193084</v>
      </c>
      <c r="U27" s="41">
        <v>6.7363922638512264E-3</v>
      </c>
      <c r="V27" s="42">
        <v>-2.3879507558980356E-2</v>
      </c>
      <c r="W27" s="34">
        <v>3130.8136099999997</v>
      </c>
      <c r="X27" s="35">
        <v>1583.0794999999998</v>
      </c>
      <c r="Y27" s="36">
        <v>3509.9723800000002</v>
      </c>
      <c r="Z27" s="40">
        <v>0.17083727741791283</v>
      </c>
      <c r="AA27" s="41">
        <v>2.1665017127542041E-3</v>
      </c>
      <c r="AB27" s="42">
        <v>1.9453431225578605E-2</v>
      </c>
      <c r="AC27" s="34">
        <v>11569.432330000001</v>
      </c>
      <c r="AD27" s="35">
        <v>13331.4033</v>
      </c>
      <c r="AE27" s="35">
        <v>13617.770789999999</v>
      </c>
      <c r="AF27" s="35">
        <v>2048.3384599999972</v>
      </c>
      <c r="AG27" s="36">
        <v>286.36748999999872</v>
      </c>
      <c r="AH27" s="34">
        <v>4502.4898200000007</v>
      </c>
      <c r="AI27" s="35">
        <v>5348.7209999999995</v>
      </c>
      <c r="AJ27" s="35">
        <v>6104.6859599999998</v>
      </c>
      <c r="AK27" s="35">
        <v>1602.1961399999991</v>
      </c>
      <c r="AL27" s="36">
        <v>755.96496000000025</v>
      </c>
      <c r="AM27" s="40">
        <v>0.75972421196565654</v>
      </c>
      <c r="AN27" s="41">
        <v>7.9559545485406002E-2</v>
      </c>
      <c r="AO27" s="42">
        <v>-0.78223094331348808</v>
      </c>
      <c r="AP27" s="40">
        <v>0.34057539973169193</v>
      </c>
      <c r="AQ27" s="41">
        <v>7.5874902818804657E-2</v>
      </c>
      <c r="AR27" s="42">
        <v>-0.27807574557570569</v>
      </c>
      <c r="AS27" s="41">
        <v>0.29712710414483584</v>
      </c>
      <c r="AT27" s="41">
        <v>5.455806454494086E-2</v>
      </c>
      <c r="AU27" s="41">
        <v>-0.2143506562517255</v>
      </c>
      <c r="AV27" s="34">
        <v>6265</v>
      </c>
      <c r="AW27" s="35">
        <v>2877</v>
      </c>
      <c r="AX27" s="36">
        <v>6505</v>
      </c>
      <c r="AY27" s="43">
        <v>238</v>
      </c>
      <c r="AZ27" s="44">
        <v>237</v>
      </c>
      <c r="BA27" s="45">
        <v>236</v>
      </c>
      <c r="BB27" s="43">
        <v>309</v>
      </c>
      <c r="BC27" s="44">
        <v>299</v>
      </c>
      <c r="BD27" s="44">
        <v>295</v>
      </c>
      <c r="BE27" s="47">
        <v>4.5939265536723166</v>
      </c>
      <c r="BF27" s="46">
        <v>0.2066716517115319</v>
      </c>
      <c r="BG27" s="46">
        <v>0.54751305156261143</v>
      </c>
      <c r="BH27" s="47">
        <v>3.6751412429378529</v>
      </c>
      <c r="BI27" s="46">
        <v>0.29596109191304132</v>
      </c>
      <c r="BJ27" s="48">
        <v>0.4677833834060805</v>
      </c>
      <c r="BK27" s="35">
        <v>400</v>
      </c>
      <c r="BL27" s="35">
        <v>386</v>
      </c>
      <c r="BM27" s="35">
        <v>401</v>
      </c>
      <c r="BN27" s="34">
        <v>34880</v>
      </c>
      <c r="BO27" s="35">
        <v>15667</v>
      </c>
      <c r="BP27" s="36">
        <v>32712</v>
      </c>
      <c r="BQ27" s="49">
        <v>628.07854732208352</v>
      </c>
      <c r="BR27" s="49">
        <v>95.920180636303598</v>
      </c>
      <c r="BS27" s="49">
        <v>-39.400052920464418</v>
      </c>
      <c r="BT27" s="50">
        <v>3158.4481844734814</v>
      </c>
      <c r="BU27" s="49">
        <v>195.68939277356094</v>
      </c>
      <c r="BV27" s="51">
        <v>-476.37532265199616</v>
      </c>
      <c r="BW27" s="46">
        <v>5.0287471176018448</v>
      </c>
      <c r="BX27" s="46">
        <v>-0.53869103084188996</v>
      </c>
      <c r="BY27" s="46">
        <v>-0.41685594113990021</v>
      </c>
      <c r="BZ27" s="40">
        <v>0.45320033250207814</v>
      </c>
      <c r="CA27" s="41">
        <v>-2.8567623299026845E-2</v>
      </c>
      <c r="CB27" s="52">
        <v>2.2216335959181488E-3</v>
      </c>
    </row>
    <row r="28" spans="1:80" x14ac:dyDescent="0.25">
      <c r="A28" s="11" t="s">
        <v>57</v>
      </c>
      <c r="B28" s="34">
        <v>17083.079599999997</v>
      </c>
      <c r="C28" s="35">
        <v>7929.1384999999991</v>
      </c>
      <c r="D28" s="36">
        <v>14278.445990000004</v>
      </c>
      <c r="E28" s="34">
        <v>16001.481409999999</v>
      </c>
      <c r="F28" s="35">
        <v>8793.0390900000002</v>
      </c>
      <c r="G28" s="36">
        <v>14811.646269999999</v>
      </c>
      <c r="H28" s="37">
        <v>0.9640012818102498</v>
      </c>
      <c r="I28" s="38">
        <v>-0.10359234669742456</v>
      </c>
      <c r="J28" s="39">
        <v>6.224951898486708E-2</v>
      </c>
      <c r="K28" s="34">
        <v>10170.530549999999</v>
      </c>
      <c r="L28" s="35">
        <v>5083.3946500000002</v>
      </c>
      <c r="M28" s="35">
        <v>9117.8963199999998</v>
      </c>
      <c r="N28" s="40">
        <v>0.61558966193161724</v>
      </c>
      <c r="O28" s="41">
        <v>-2.0009648494979104E-2</v>
      </c>
      <c r="P28" s="42">
        <v>3.7473882168832184E-2</v>
      </c>
      <c r="Q28" s="34">
        <v>1466.8925499999998</v>
      </c>
      <c r="R28" s="35">
        <v>1083.99892</v>
      </c>
      <c r="S28" s="36">
        <v>1987.90833</v>
      </c>
      <c r="T28" s="40">
        <v>0.13421251721534666</v>
      </c>
      <c r="U28" s="41">
        <v>4.2540220606404125E-2</v>
      </c>
      <c r="V28" s="42">
        <v>1.0933306364027687E-2</v>
      </c>
      <c r="W28" s="34">
        <v>3437.2439699999995</v>
      </c>
      <c r="X28" s="35">
        <v>1614.77413</v>
      </c>
      <c r="Y28" s="36">
        <v>2778.3013700000001</v>
      </c>
      <c r="Z28" s="40">
        <v>0.18757546050956295</v>
      </c>
      <c r="AA28" s="41">
        <v>-2.7232398958493637E-2</v>
      </c>
      <c r="AB28" s="42">
        <v>3.9331369087929613E-3</v>
      </c>
      <c r="AC28" s="34">
        <v>7899.861640000001</v>
      </c>
      <c r="AD28" s="35">
        <v>8542.3456500000011</v>
      </c>
      <c r="AE28" s="35">
        <v>7734.6464499999993</v>
      </c>
      <c r="AF28" s="35">
        <v>-165.21519000000171</v>
      </c>
      <c r="AG28" s="36">
        <v>-807.69920000000184</v>
      </c>
      <c r="AH28" s="34">
        <v>10.332780000000001</v>
      </c>
      <c r="AI28" s="35">
        <v>0.29255000000000003</v>
      </c>
      <c r="AJ28" s="35">
        <v>0.29255000000000003</v>
      </c>
      <c r="AK28" s="35">
        <v>-10.040230000000001</v>
      </c>
      <c r="AL28" s="36">
        <v>0</v>
      </c>
      <c r="AM28" s="40">
        <v>0.54170085844194849</v>
      </c>
      <c r="AN28" s="41">
        <v>7.9263064731732336E-2</v>
      </c>
      <c r="AO28" s="42">
        <v>-0.5356350526409519</v>
      </c>
      <c r="AP28" s="40">
        <v>2.0488924369282847E-5</v>
      </c>
      <c r="AQ28" s="41">
        <v>-5.8436571788152082E-4</v>
      </c>
      <c r="AR28" s="42">
        <v>-1.6406634965441861E-5</v>
      </c>
      <c r="AS28" s="41">
        <v>1.9751349354901929E-5</v>
      </c>
      <c r="AT28" s="41">
        <v>-6.2598761288534496E-4</v>
      </c>
      <c r="AU28" s="41">
        <v>-1.3519286315614579E-5</v>
      </c>
      <c r="AV28" s="34">
        <v>7602</v>
      </c>
      <c r="AW28" s="35">
        <v>3737</v>
      </c>
      <c r="AX28" s="36">
        <v>7565</v>
      </c>
      <c r="AY28" s="43">
        <v>140.19999999999999</v>
      </c>
      <c r="AZ28" s="44">
        <v>135.43</v>
      </c>
      <c r="BA28" s="45">
        <v>138</v>
      </c>
      <c r="BB28" s="43">
        <v>276.47000000000003</v>
      </c>
      <c r="BC28" s="44">
        <v>268.32</v>
      </c>
      <c r="BD28" s="44">
        <v>274</v>
      </c>
      <c r="BE28" s="47">
        <v>9.1364734299516908</v>
      </c>
      <c r="BF28" s="46">
        <v>9.9383558339706468E-2</v>
      </c>
      <c r="BG28" s="46">
        <v>-6.1390165017419562E-2</v>
      </c>
      <c r="BH28" s="47">
        <v>4.6015815085158147</v>
      </c>
      <c r="BI28" s="46">
        <v>1.8805800482393664E-2</v>
      </c>
      <c r="BJ28" s="48">
        <v>-4.0885197904380277E-2</v>
      </c>
      <c r="BK28" s="35">
        <v>370</v>
      </c>
      <c r="BL28" s="35">
        <v>370</v>
      </c>
      <c r="BM28" s="35">
        <v>370</v>
      </c>
      <c r="BN28" s="34">
        <v>38598</v>
      </c>
      <c r="BO28" s="35">
        <v>17887</v>
      </c>
      <c r="BP28" s="36">
        <v>35755</v>
      </c>
      <c r="BQ28" s="49">
        <v>414.25384617536008</v>
      </c>
      <c r="BR28" s="49">
        <v>-0.31378453089411096</v>
      </c>
      <c r="BS28" s="49">
        <v>-77.33440730482107</v>
      </c>
      <c r="BT28" s="50">
        <v>1957.9175505617977</v>
      </c>
      <c r="BU28" s="49">
        <v>-146.98660755448736</v>
      </c>
      <c r="BV28" s="51">
        <v>-395.04982701379777</v>
      </c>
      <c r="BW28" s="46">
        <v>4.7263714474553868</v>
      </c>
      <c r="BX28" s="46">
        <v>-0.35097661884295572</v>
      </c>
      <c r="BY28" s="46">
        <v>-6.0088279598399907E-2</v>
      </c>
      <c r="BZ28" s="40">
        <v>0.5368618618618618</v>
      </c>
      <c r="CA28" s="41">
        <v>-3.9485756474706868E-2</v>
      </c>
      <c r="CB28" s="52">
        <v>-2.8528528528537489E-4</v>
      </c>
    </row>
    <row r="29" spans="1:80" x14ac:dyDescent="0.25">
      <c r="A29" s="11" t="s">
        <v>58</v>
      </c>
      <c r="B29" s="34">
        <v>7833.0470700000005</v>
      </c>
      <c r="C29" s="35">
        <v>4277.2388599999995</v>
      </c>
      <c r="D29" s="36">
        <v>7674.5185999999967</v>
      </c>
      <c r="E29" s="34">
        <v>8132.3423899999998</v>
      </c>
      <c r="F29" s="35">
        <v>4405.3683499999988</v>
      </c>
      <c r="G29" s="36">
        <v>8245.4736200000007</v>
      </c>
      <c r="H29" s="37">
        <v>0.93075533967932289</v>
      </c>
      <c r="I29" s="38">
        <v>-3.2441571413841297E-2</v>
      </c>
      <c r="J29" s="39">
        <v>-4.0159807518300394E-2</v>
      </c>
      <c r="K29" s="34">
        <v>5753.6473099999994</v>
      </c>
      <c r="L29" s="35">
        <v>3038.8694299999997</v>
      </c>
      <c r="M29" s="35">
        <v>5690.3370100000002</v>
      </c>
      <c r="N29" s="40">
        <v>0.69011645324989834</v>
      </c>
      <c r="O29" s="41">
        <v>-1.7385399730986739E-2</v>
      </c>
      <c r="P29" s="42">
        <v>3.0593377313303804E-4</v>
      </c>
      <c r="Q29" s="34">
        <v>726.45233000000007</v>
      </c>
      <c r="R29" s="35">
        <v>548.90757000000008</v>
      </c>
      <c r="S29" s="36">
        <v>1138.9210500000002</v>
      </c>
      <c r="T29" s="40">
        <v>0.13812681993639075</v>
      </c>
      <c r="U29" s="41">
        <v>4.87980269316486E-2</v>
      </c>
      <c r="V29" s="42">
        <v>1.3527121025855793E-2</v>
      </c>
      <c r="W29" s="34">
        <v>1149.44596</v>
      </c>
      <c r="X29" s="35">
        <v>620.4914500000001</v>
      </c>
      <c r="Y29" s="36">
        <v>986.29165999999998</v>
      </c>
      <c r="Z29" s="40">
        <v>0.11961613188691518</v>
      </c>
      <c r="AA29" s="41">
        <v>-2.1726411857114283E-2</v>
      </c>
      <c r="AB29" s="42">
        <v>-2.1232805296737198E-2</v>
      </c>
      <c r="AC29" s="34">
        <v>4504.35617</v>
      </c>
      <c r="AD29" s="35">
        <v>5694.6041500000001</v>
      </c>
      <c r="AE29" s="35">
        <v>5683.7477700000009</v>
      </c>
      <c r="AF29" s="35">
        <v>1179.3916000000008</v>
      </c>
      <c r="AG29" s="36">
        <v>-10.856379999999263</v>
      </c>
      <c r="AH29" s="34">
        <v>614.70600000000002</v>
      </c>
      <c r="AI29" s="35">
        <v>0</v>
      </c>
      <c r="AJ29" s="35">
        <v>640.13661999999999</v>
      </c>
      <c r="AK29" s="35">
        <v>25.430619999999976</v>
      </c>
      <c r="AL29" s="36">
        <v>640.13661999999999</v>
      </c>
      <c r="AM29" s="40">
        <v>0.74059990811671284</v>
      </c>
      <c r="AN29" s="41">
        <v>0.16555470160297237</v>
      </c>
      <c r="AO29" s="42">
        <v>-0.59077398433875794</v>
      </c>
      <c r="AP29" s="40">
        <v>8.3410654578386229E-2</v>
      </c>
      <c r="AQ29" s="41">
        <v>4.934680349368864E-3</v>
      </c>
      <c r="AR29" s="42">
        <v>8.3410654578386229E-2</v>
      </c>
      <c r="AS29" s="41">
        <v>7.7634912134980541E-2</v>
      </c>
      <c r="AT29" s="41">
        <v>2.047096162564252E-3</v>
      </c>
      <c r="AU29" s="41">
        <v>7.7634912134980541E-2</v>
      </c>
      <c r="AV29" s="34">
        <v>4684</v>
      </c>
      <c r="AW29" s="35">
        <v>2540</v>
      </c>
      <c r="AX29" s="36">
        <v>4974</v>
      </c>
      <c r="AY29" s="43">
        <v>86</v>
      </c>
      <c r="AZ29" s="44">
        <v>84.64</v>
      </c>
      <c r="BA29" s="45">
        <v>80.64</v>
      </c>
      <c r="BB29" s="43">
        <v>180.11</v>
      </c>
      <c r="BC29" s="44">
        <v>179.36</v>
      </c>
      <c r="BD29" s="44">
        <v>177.36</v>
      </c>
      <c r="BE29" s="47">
        <v>10.280257936507937</v>
      </c>
      <c r="BF29" s="46">
        <v>1.2027385566629754</v>
      </c>
      <c r="BG29" s="46">
        <v>0.27710733789420061</v>
      </c>
      <c r="BH29" s="47">
        <v>4.6741091565178161</v>
      </c>
      <c r="BI29" s="46">
        <v>0.33972091229669221</v>
      </c>
      <c r="BJ29" s="48">
        <v>-4.6378503309718155E-2</v>
      </c>
      <c r="BK29" s="35">
        <v>270</v>
      </c>
      <c r="BL29" s="35">
        <v>270</v>
      </c>
      <c r="BM29" s="35">
        <v>270</v>
      </c>
      <c r="BN29" s="34">
        <v>21764</v>
      </c>
      <c r="BO29" s="35">
        <v>11743</v>
      </c>
      <c r="BP29" s="36">
        <v>23149</v>
      </c>
      <c r="BQ29" s="49">
        <v>356.19135254222647</v>
      </c>
      <c r="BR29" s="49">
        <v>-17.468930034505718</v>
      </c>
      <c r="BS29" s="49">
        <v>-18.957106113994143</v>
      </c>
      <c r="BT29" s="50">
        <v>1657.7148411741055</v>
      </c>
      <c r="BU29" s="49">
        <v>-78.481228424528126</v>
      </c>
      <c r="BV29" s="51">
        <v>-76.682147014870452</v>
      </c>
      <c r="BW29" s="46">
        <v>4.6540008041817451</v>
      </c>
      <c r="BX29" s="46">
        <v>7.5447836864421802E-3</v>
      </c>
      <c r="BY29" s="46">
        <v>3.0772457725052327E-2</v>
      </c>
      <c r="BZ29" s="40">
        <v>0.47631687242798354</v>
      </c>
      <c r="CA29" s="41">
        <v>3.0972080121865253E-2</v>
      </c>
      <c r="CB29" s="52">
        <v>-6.934156378600842E-3</v>
      </c>
    </row>
    <row r="30" spans="1:80" x14ac:dyDescent="0.25">
      <c r="A30" s="11" t="s">
        <v>59</v>
      </c>
      <c r="B30" s="34">
        <v>12125.71394</v>
      </c>
      <c r="C30" s="35">
        <v>5861.1168599999992</v>
      </c>
      <c r="D30" s="36">
        <v>11257.29232</v>
      </c>
      <c r="E30" s="34">
        <v>13167.803890000001</v>
      </c>
      <c r="F30" s="35">
        <v>6402.6180000000004</v>
      </c>
      <c r="G30" s="36">
        <v>11793.919</v>
      </c>
      <c r="H30" s="37">
        <v>0.95449971464107908</v>
      </c>
      <c r="I30" s="38">
        <v>3.3638951426902874E-2</v>
      </c>
      <c r="J30" s="39">
        <v>3.9074671322861576E-2</v>
      </c>
      <c r="K30" s="34">
        <v>8262.31</v>
      </c>
      <c r="L30" s="35">
        <v>4414.5550000000003</v>
      </c>
      <c r="M30" s="35">
        <v>8043.1019999999999</v>
      </c>
      <c r="N30" s="40">
        <v>0.68197025941928213</v>
      </c>
      <c r="O30" s="41">
        <v>5.4507239084157888E-2</v>
      </c>
      <c r="P30" s="42">
        <v>-7.5219139385537259E-3</v>
      </c>
      <c r="Q30" s="34">
        <v>1304.827</v>
      </c>
      <c r="R30" s="35">
        <v>1075.6569999999999</v>
      </c>
      <c r="S30" s="36">
        <v>1984.5609999999999</v>
      </c>
      <c r="T30" s="40">
        <v>0.16826985160742583</v>
      </c>
      <c r="U30" s="41">
        <v>6.9177625530842002E-2</v>
      </c>
      <c r="V30" s="42">
        <v>2.6716895479844682E-4</v>
      </c>
      <c r="W30" s="34">
        <v>1590.174</v>
      </c>
      <c r="X30" s="35">
        <v>553.09500000000003</v>
      </c>
      <c r="Y30" s="36">
        <v>1025.5889999999999</v>
      </c>
      <c r="Z30" s="40">
        <v>8.6959135466336504E-2</v>
      </c>
      <c r="AA30" s="41">
        <v>-3.3803142988282839E-2</v>
      </c>
      <c r="AB30" s="42">
        <v>5.7337888988605312E-4</v>
      </c>
      <c r="AC30" s="34">
        <v>18948.340949999998</v>
      </c>
      <c r="AD30" s="35">
        <v>18874.798999999999</v>
      </c>
      <c r="AE30" s="35">
        <v>17584.445480000002</v>
      </c>
      <c r="AF30" s="35">
        <v>-1363.8954699999958</v>
      </c>
      <c r="AG30" s="36">
        <v>-1290.3535199999969</v>
      </c>
      <c r="AH30" s="34">
        <v>7018.4170000000004</v>
      </c>
      <c r="AI30" s="35">
        <v>7339.2160000000003</v>
      </c>
      <c r="AJ30" s="35">
        <v>7658.875</v>
      </c>
      <c r="AK30" s="35">
        <v>640.45799999999963</v>
      </c>
      <c r="AL30" s="36">
        <v>319.65899999999965</v>
      </c>
      <c r="AM30" s="40">
        <v>1.5620492903750056</v>
      </c>
      <c r="AN30" s="41">
        <v>-6.0846683083504161E-4</v>
      </c>
      <c r="AO30" s="42">
        <v>-1.6582924040234921</v>
      </c>
      <c r="AP30" s="40">
        <v>0.6803478831577503</v>
      </c>
      <c r="AQ30" s="41">
        <v>0.10154344865366527</v>
      </c>
      <c r="AR30" s="42">
        <v>-0.57183940047883652</v>
      </c>
      <c r="AS30" s="41">
        <v>0.64939186033073482</v>
      </c>
      <c r="AT30" s="41">
        <v>0.11639356702155346</v>
      </c>
      <c r="AU30" s="41">
        <v>-0.49689173803480868</v>
      </c>
      <c r="AV30" s="34">
        <v>6414</v>
      </c>
      <c r="AW30" s="35">
        <v>3625</v>
      </c>
      <c r="AX30" s="36">
        <v>7507</v>
      </c>
      <c r="AY30" s="43">
        <v>108</v>
      </c>
      <c r="AZ30" s="44">
        <v>115</v>
      </c>
      <c r="BA30" s="45">
        <v>124</v>
      </c>
      <c r="BB30" s="43">
        <v>269</v>
      </c>
      <c r="BC30" s="44">
        <v>273</v>
      </c>
      <c r="BD30" s="44">
        <v>272</v>
      </c>
      <c r="BE30" s="47">
        <v>10.09005376344086</v>
      </c>
      <c r="BF30" s="46">
        <v>0.19190561529271299</v>
      </c>
      <c r="BG30" s="46">
        <v>-0.41719261337073377</v>
      </c>
      <c r="BH30" s="47">
        <v>4.5998774509803919</v>
      </c>
      <c r="BI30" s="46">
        <v>0.62589975581310542</v>
      </c>
      <c r="BJ30" s="48">
        <v>0.17374802485096552</v>
      </c>
      <c r="BK30" s="35">
        <v>304</v>
      </c>
      <c r="BL30" s="35">
        <v>303</v>
      </c>
      <c r="BM30" s="35">
        <v>303</v>
      </c>
      <c r="BN30" s="34">
        <v>27541</v>
      </c>
      <c r="BO30" s="35">
        <v>16008</v>
      </c>
      <c r="BP30" s="36">
        <v>32871</v>
      </c>
      <c r="BQ30" s="49">
        <v>358.79404338170423</v>
      </c>
      <c r="BR30" s="49">
        <v>-119.32236088829325</v>
      </c>
      <c r="BS30" s="49">
        <v>-41.169599796706564</v>
      </c>
      <c r="BT30" s="50">
        <v>1571.0562142000799</v>
      </c>
      <c r="BU30" s="49">
        <v>-481.92225321494971</v>
      </c>
      <c r="BV30" s="51">
        <v>-195.18323407578214</v>
      </c>
      <c r="BW30" s="46">
        <v>4.3787132010123884</v>
      </c>
      <c r="BX30" s="46">
        <v>8.4824831819997115E-2</v>
      </c>
      <c r="BY30" s="46">
        <v>-3.7286798987612002E-2</v>
      </c>
      <c r="BZ30" s="40">
        <v>0.60269526952695274</v>
      </c>
      <c r="CA30" s="41">
        <v>0.10216822678196869</v>
      </c>
      <c r="CB30" s="52">
        <v>1.5676567656765727E-2</v>
      </c>
    </row>
    <row r="31" spans="1:80" x14ac:dyDescent="0.25">
      <c r="A31" s="11" t="s">
        <v>60</v>
      </c>
      <c r="B31" s="34">
        <v>14435.799999999996</v>
      </c>
      <c r="C31" s="35">
        <v>8171.4129999999996</v>
      </c>
      <c r="D31" s="36">
        <v>14631.049000000001</v>
      </c>
      <c r="E31" s="34">
        <v>14821.501</v>
      </c>
      <c r="F31" s="35">
        <v>8610.6380000000008</v>
      </c>
      <c r="G31" s="36">
        <v>15209.546</v>
      </c>
      <c r="H31" s="37">
        <v>0.96196487390221908</v>
      </c>
      <c r="I31" s="38">
        <v>-1.2012053265953448E-2</v>
      </c>
      <c r="J31" s="39">
        <v>1.2974450660642955E-2</v>
      </c>
      <c r="K31" s="34">
        <v>8344.7430000000004</v>
      </c>
      <c r="L31" s="35">
        <v>4069.3679999999999</v>
      </c>
      <c r="M31" s="35">
        <v>7457.1570000000002</v>
      </c>
      <c r="N31" s="40">
        <v>0.49029451635177013</v>
      </c>
      <c r="O31" s="41">
        <v>-7.2721537150503335E-2</v>
      </c>
      <c r="P31" s="42">
        <v>1.7696783175668696E-2</v>
      </c>
      <c r="Q31" s="34">
        <v>985.67200000000003</v>
      </c>
      <c r="R31" s="35">
        <v>810.63300000000004</v>
      </c>
      <c r="S31" s="36">
        <v>1323.7529999999999</v>
      </c>
      <c r="T31" s="40">
        <v>8.70343532936486E-2</v>
      </c>
      <c r="U31" s="41">
        <v>2.053150719189413E-2</v>
      </c>
      <c r="V31" s="42">
        <v>-7.1088449223256356E-3</v>
      </c>
      <c r="W31" s="34">
        <v>4883.5479999999998</v>
      </c>
      <c r="X31" s="35">
        <v>3378.94</v>
      </c>
      <c r="Y31" s="36">
        <v>5785.9489999999996</v>
      </c>
      <c r="Z31" s="40">
        <v>0.38041562844808119</v>
      </c>
      <c r="AA31" s="41">
        <v>5.0924843405459663E-2</v>
      </c>
      <c r="AB31" s="42">
        <v>-1.1998963827195008E-2</v>
      </c>
      <c r="AC31" s="34">
        <v>3671.6990000000001</v>
      </c>
      <c r="AD31" s="35">
        <v>4186.0060000000003</v>
      </c>
      <c r="AE31" s="35">
        <v>3684.3009999999999</v>
      </c>
      <c r="AF31" s="35">
        <v>12.601999999999862</v>
      </c>
      <c r="AG31" s="36">
        <v>-501.70500000000038</v>
      </c>
      <c r="AH31" s="34">
        <v>0</v>
      </c>
      <c r="AI31" s="35">
        <v>97.296999999999997</v>
      </c>
      <c r="AJ31" s="35">
        <v>0</v>
      </c>
      <c r="AK31" s="35">
        <v>0</v>
      </c>
      <c r="AL31" s="36">
        <v>-97.296999999999997</v>
      </c>
      <c r="AM31" s="40">
        <v>0.25181386515758369</v>
      </c>
      <c r="AN31" s="41">
        <v>-2.5328977512957263E-3</v>
      </c>
      <c r="AO31" s="42">
        <v>-0.26046057256818061</v>
      </c>
      <c r="AP31" s="40">
        <v>0</v>
      </c>
      <c r="AQ31" s="41">
        <v>0</v>
      </c>
      <c r="AR31" s="42">
        <v>-1.190699821438471E-2</v>
      </c>
      <c r="AS31" s="41">
        <v>0</v>
      </c>
      <c r="AT31" s="41">
        <v>0</v>
      </c>
      <c r="AU31" s="41">
        <v>-1.1299627275005638E-2</v>
      </c>
      <c r="AV31" s="34">
        <v>6691</v>
      </c>
      <c r="AW31" s="35">
        <v>3314</v>
      </c>
      <c r="AX31" s="36">
        <v>6677</v>
      </c>
      <c r="AY31" s="43">
        <v>107.55</v>
      </c>
      <c r="AZ31" s="44">
        <v>109.97</v>
      </c>
      <c r="BA31" s="45">
        <v>109.44</v>
      </c>
      <c r="BB31" s="43">
        <v>212.51</v>
      </c>
      <c r="BC31" s="44">
        <v>203.46</v>
      </c>
      <c r="BD31" s="44">
        <v>201.91</v>
      </c>
      <c r="BE31" s="47">
        <v>10.168433235867447</v>
      </c>
      <c r="BF31" s="46">
        <v>-0.20038746768129023</v>
      </c>
      <c r="BG31" s="46">
        <v>0.1232694033070505</v>
      </c>
      <c r="BH31" s="47">
        <v>5.5115315404553185</v>
      </c>
      <c r="BI31" s="46">
        <v>0.26393534890354786</v>
      </c>
      <c r="BJ31" s="48">
        <v>8.2126907275987371E-2</v>
      </c>
      <c r="BK31" s="35">
        <v>303</v>
      </c>
      <c r="BL31" s="35">
        <v>303</v>
      </c>
      <c r="BM31" s="35">
        <v>303</v>
      </c>
      <c r="BN31" s="34">
        <v>31993</v>
      </c>
      <c r="BO31" s="35">
        <v>15354</v>
      </c>
      <c r="BP31" s="36">
        <v>30002</v>
      </c>
      <c r="BQ31" s="49">
        <v>506.95106992867142</v>
      </c>
      <c r="BR31" s="49">
        <v>43.677822655830482</v>
      </c>
      <c r="BS31" s="49">
        <v>-53.856406950317762</v>
      </c>
      <c r="BT31" s="50">
        <v>2277.9011532125205</v>
      </c>
      <c r="BU31" s="49">
        <v>62.761263808843978</v>
      </c>
      <c r="BV31" s="51">
        <v>-320.36016241813741</v>
      </c>
      <c r="BW31" s="46">
        <v>4.4933353302381311</v>
      </c>
      <c r="BX31" s="46">
        <v>-0.28816220376276558</v>
      </c>
      <c r="BY31" s="46">
        <v>-0.13973648629777724</v>
      </c>
      <c r="BZ31" s="40">
        <v>0.55009167583425012</v>
      </c>
      <c r="CA31" s="41">
        <v>-3.3264449833565246E-2</v>
      </c>
      <c r="CB31" s="52">
        <v>-1.294462779611294E-2</v>
      </c>
    </row>
    <row r="32" spans="1:80" x14ac:dyDescent="0.25">
      <c r="A32" s="11" t="s">
        <v>61</v>
      </c>
      <c r="B32" s="34">
        <v>14270.197279999997</v>
      </c>
      <c r="C32" s="35">
        <v>7153.8153999999986</v>
      </c>
      <c r="D32" s="36">
        <v>13266.59914</v>
      </c>
      <c r="E32" s="34">
        <v>14241.36328</v>
      </c>
      <c r="F32" s="35">
        <v>7183.9795300000005</v>
      </c>
      <c r="G32" s="36">
        <v>13570.444</v>
      </c>
      <c r="H32" s="37">
        <v>0.97760980701884193</v>
      </c>
      <c r="I32" s="38">
        <v>-2.4414858698413644E-2</v>
      </c>
      <c r="J32" s="39">
        <v>-1.8191387865687192E-2</v>
      </c>
      <c r="K32" s="34">
        <v>9031.8880000000008</v>
      </c>
      <c r="L32" s="35">
        <v>4638.9059999999999</v>
      </c>
      <c r="M32" s="35">
        <v>8433.33</v>
      </c>
      <c r="N32" s="40">
        <v>0.6214483476001228</v>
      </c>
      <c r="O32" s="41">
        <v>-1.2752734306412328E-2</v>
      </c>
      <c r="P32" s="42">
        <v>-2.4280942221503343E-2</v>
      </c>
      <c r="Q32" s="34">
        <v>1930.1320000000001</v>
      </c>
      <c r="R32" s="35">
        <v>1245.9179999999999</v>
      </c>
      <c r="S32" s="36">
        <v>2400.8490000000002</v>
      </c>
      <c r="T32" s="40">
        <v>0.1769174980568064</v>
      </c>
      <c r="U32" s="41">
        <v>4.1387495622938281E-2</v>
      </c>
      <c r="V32" s="42">
        <v>3.4874381857978587E-3</v>
      </c>
      <c r="W32" s="34">
        <v>2855.087</v>
      </c>
      <c r="X32" s="35">
        <v>1129.442</v>
      </c>
      <c r="Y32" s="36">
        <v>2347.5070000000001</v>
      </c>
      <c r="Z32" s="40">
        <v>0.1729867497334649</v>
      </c>
      <c r="AA32" s="41">
        <v>-2.7491739851136177E-2</v>
      </c>
      <c r="AB32" s="42">
        <v>1.5769987730803681E-2</v>
      </c>
      <c r="AC32" s="34">
        <v>1902.4290000000001</v>
      </c>
      <c r="AD32" s="35">
        <v>2236.1280000000002</v>
      </c>
      <c r="AE32" s="35">
        <v>1983.5918599999998</v>
      </c>
      <c r="AF32" s="35">
        <v>81.162859999999682</v>
      </c>
      <c r="AG32" s="36">
        <v>-252.53614000000039</v>
      </c>
      <c r="AH32" s="34">
        <v>0</v>
      </c>
      <c r="AI32" s="35">
        <v>0</v>
      </c>
      <c r="AJ32" s="35">
        <v>0</v>
      </c>
      <c r="AK32" s="35">
        <v>0</v>
      </c>
      <c r="AL32" s="36">
        <v>0</v>
      </c>
      <c r="AM32" s="40">
        <v>0.14951773540961905</v>
      </c>
      <c r="AN32" s="41">
        <v>1.6202900115344782E-2</v>
      </c>
      <c r="AO32" s="42">
        <v>-0.1630606405993566</v>
      </c>
      <c r="AP32" s="40">
        <v>0</v>
      </c>
      <c r="AQ32" s="41">
        <v>0</v>
      </c>
      <c r="AR32" s="42">
        <v>0</v>
      </c>
      <c r="AS32" s="41">
        <v>0</v>
      </c>
      <c r="AT32" s="41">
        <v>0</v>
      </c>
      <c r="AU32" s="41">
        <v>0</v>
      </c>
      <c r="AV32" s="34">
        <v>7086</v>
      </c>
      <c r="AW32" s="35">
        <v>3453</v>
      </c>
      <c r="AX32" s="36">
        <v>6968</v>
      </c>
      <c r="AY32" s="43">
        <v>125.5</v>
      </c>
      <c r="AZ32" s="44">
        <v>121</v>
      </c>
      <c r="BA32" s="45">
        <v>120</v>
      </c>
      <c r="BB32" s="43">
        <v>178.5</v>
      </c>
      <c r="BC32" s="44">
        <v>178.5</v>
      </c>
      <c r="BD32" s="44">
        <v>181.5</v>
      </c>
      <c r="BE32" s="47">
        <v>9.6777777777777789</v>
      </c>
      <c r="BF32" s="46">
        <v>0.26741921204072661</v>
      </c>
      <c r="BG32" s="46">
        <v>0.16538108356290238</v>
      </c>
      <c r="BH32" s="47">
        <v>6.3985307621671259</v>
      </c>
      <c r="BI32" s="46">
        <v>-0.21771573643231434</v>
      </c>
      <c r="BJ32" s="48">
        <v>-4.9648509541556862E-2</v>
      </c>
      <c r="BK32" s="35">
        <v>334</v>
      </c>
      <c r="BL32" s="35">
        <v>332</v>
      </c>
      <c r="BM32" s="35">
        <v>332</v>
      </c>
      <c r="BN32" s="34">
        <v>35977</v>
      </c>
      <c r="BO32" s="35">
        <v>16438</v>
      </c>
      <c r="BP32" s="36">
        <v>32780</v>
      </c>
      <c r="BQ32" s="49">
        <v>413.98547895057965</v>
      </c>
      <c r="BR32" s="49">
        <v>18.139152686577688</v>
      </c>
      <c r="BS32" s="49">
        <v>-23.049411547047839</v>
      </c>
      <c r="BT32" s="50">
        <v>1947.5378874856488</v>
      </c>
      <c r="BU32" s="49">
        <v>-62.250890386211267</v>
      </c>
      <c r="BV32" s="51">
        <v>-132.96588604461476</v>
      </c>
      <c r="BW32" s="46">
        <v>4.7043628013777266</v>
      </c>
      <c r="BX32" s="46">
        <v>-0.37283166658727485</v>
      </c>
      <c r="BY32" s="46">
        <v>-5.6135316201189944E-2</v>
      </c>
      <c r="BZ32" s="40">
        <v>0.5485274431057563</v>
      </c>
      <c r="CA32" s="41">
        <v>-4.6586197017312481E-2</v>
      </c>
      <c r="CB32" s="52">
        <v>-1.6064257028113316E-3</v>
      </c>
    </row>
    <row r="33" spans="1:80" x14ac:dyDescent="0.25">
      <c r="A33" s="12" t="s">
        <v>62</v>
      </c>
      <c r="B33" s="14">
        <v>13564.425000000003</v>
      </c>
      <c r="C33" s="15">
        <v>7760.3740000000025</v>
      </c>
      <c r="D33" s="16">
        <v>14376.996750000002</v>
      </c>
      <c r="E33" s="14">
        <v>13515.694</v>
      </c>
      <c r="F33" s="15">
        <v>7721.2330000000002</v>
      </c>
      <c r="G33" s="16">
        <v>14290.212890000001</v>
      </c>
      <c r="H33" s="17">
        <v>1.0060729578116174</v>
      </c>
      <c r="I33" s="18">
        <v>2.467445582648331E-3</v>
      </c>
      <c r="J33" s="19">
        <v>1.0036897296930025E-3</v>
      </c>
      <c r="K33" s="14">
        <v>8827.375</v>
      </c>
      <c r="L33" s="15">
        <v>4897.0659999999998</v>
      </c>
      <c r="M33" s="15">
        <v>9008.7014599999984</v>
      </c>
      <c r="N33" s="20">
        <v>0.63041058445701004</v>
      </c>
      <c r="O33" s="21">
        <v>-2.270978065335727E-2</v>
      </c>
      <c r="P33" s="22">
        <v>-3.8230929880300746E-3</v>
      </c>
      <c r="Q33" s="14">
        <v>1507.7940000000001</v>
      </c>
      <c r="R33" s="15">
        <v>1127.9380000000001</v>
      </c>
      <c r="S33" s="16">
        <v>1918.1263200000001</v>
      </c>
      <c r="T33" s="20">
        <v>0.13422657414308123</v>
      </c>
      <c r="U33" s="21">
        <v>2.2667818817605517E-2</v>
      </c>
      <c r="V33" s="22">
        <v>-1.1856052815592349E-2</v>
      </c>
      <c r="W33" s="14">
        <v>1260.046</v>
      </c>
      <c r="X33" s="15">
        <v>789.56100000000004</v>
      </c>
      <c r="Y33" s="16">
        <v>1406.9168999999999</v>
      </c>
      <c r="Z33" s="20">
        <v>9.8453179867217494E-2</v>
      </c>
      <c r="AA33" s="21">
        <v>5.2248188226421965E-3</v>
      </c>
      <c r="AB33" s="22">
        <v>-3.8052288610257862E-3</v>
      </c>
      <c r="AC33" s="14">
        <v>6511.98</v>
      </c>
      <c r="AD33" s="15">
        <v>5646.5626600000005</v>
      </c>
      <c r="AE33" s="15">
        <v>4721.1130899999998</v>
      </c>
      <c r="AF33" s="15">
        <v>-1790.8669099999997</v>
      </c>
      <c r="AG33" s="16">
        <v>-925.44957000000068</v>
      </c>
      <c r="AH33" s="14">
        <v>1392.2550000000001</v>
      </c>
      <c r="AI33" s="15">
        <v>341.56</v>
      </c>
      <c r="AJ33" s="15">
        <v>430.09500000000003</v>
      </c>
      <c r="AK33" s="15">
        <v>-962.16000000000008</v>
      </c>
      <c r="AL33" s="16">
        <v>88.535000000000025</v>
      </c>
      <c r="AM33" s="20">
        <v>0.32837964507434414</v>
      </c>
      <c r="AN33" s="21">
        <v>-0.15169820562703085</v>
      </c>
      <c r="AO33" s="22">
        <v>-0.39923511421431879</v>
      </c>
      <c r="AP33" s="20">
        <v>2.9915496781342737E-2</v>
      </c>
      <c r="AQ33" s="21">
        <v>-7.2724681479070047E-2</v>
      </c>
      <c r="AR33" s="22">
        <v>-1.4097845874565331E-2</v>
      </c>
      <c r="AS33" s="21">
        <v>3.0097172331209406E-2</v>
      </c>
      <c r="AT33" s="21">
        <v>-7.2913076347104866E-2</v>
      </c>
      <c r="AU33" s="21">
        <v>-1.4139285757803058E-2</v>
      </c>
      <c r="AV33" s="14">
        <v>6962</v>
      </c>
      <c r="AW33" s="15">
        <v>3645</v>
      </c>
      <c r="AX33" s="16">
        <v>7520</v>
      </c>
      <c r="AY33" s="24">
        <v>126.83999999999999</v>
      </c>
      <c r="AZ33" s="25">
        <v>126.81</v>
      </c>
      <c r="BA33" s="26">
        <v>126.81</v>
      </c>
      <c r="BB33" s="24">
        <v>238.06</v>
      </c>
      <c r="BC33" s="25">
        <v>241.82</v>
      </c>
      <c r="BD33" s="25">
        <v>241.82</v>
      </c>
      <c r="BE33" s="28">
        <v>9.8835528218069033</v>
      </c>
      <c r="BF33" s="27">
        <v>0.73554483273931126</v>
      </c>
      <c r="BG33" s="27">
        <v>0.30228951449675456</v>
      </c>
      <c r="BH33" s="28">
        <v>5.1829184241722492</v>
      </c>
      <c r="BI33" s="27">
        <v>0.30879705420949488</v>
      </c>
      <c r="BJ33" s="29">
        <v>0.15852011137760869</v>
      </c>
      <c r="BK33" s="15">
        <v>340</v>
      </c>
      <c r="BL33" s="15">
        <v>340</v>
      </c>
      <c r="BM33" s="15">
        <v>340</v>
      </c>
      <c r="BN33" s="14">
        <v>39103</v>
      </c>
      <c r="BO33" s="15">
        <v>18805</v>
      </c>
      <c r="BP33" s="16">
        <v>38295</v>
      </c>
      <c r="BQ33" s="30">
        <v>373.1613236714976</v>
      </c>
      <c r="BR33" s="30">
        <v>27.517920352059207</v>
      </c>
      <c r="BS33" s="30">
        <v>-37.433358593857349</v>
      </c>
      <c r="BT33" s="31">
        <v>1900.2942672872341</v>
      </c>
      <c r="BU33" s="30">
        <v>-41.057930357120995</v>
      </c>
      <c r="BV33" s="32">
        <v>-218.01382599122962</v>
      </c>
      <c r="BW33" s="27">
        <v>5.0924202127659575</v>
      </c>
      <c r="BX33" s="27">
        <v>-0.52421293862732021</v>
      </c>
      <c r="BY33" s="27">
        <v>-6.670187228205382E-2</v>
      </c>
      <c r="BZ33" s="20">
        <v>0.62573529411764706</v>
      </c>
      <c r="CA33" s="21">
        <v>-9.6725706857329063E-3</v>
      </c>
      <c r="CB33" s="33">
        <v>1.11928104575163E-2</v>
      </c>
    </row>
    <row r="34" spans="1:80" x14ac:dyDescent="0.25">
      <c r="A34" s="11" t="s">
        <v>63</v>
      </c>
      <c r="B34" s="34">
        <v>9662.9549999999999</v>
      </c>
      <c r="C34" s="35">
        <v>4230.55</v>
      </c>
      <c r="D34" s="36">
        <v>7359.4459999999999</v>
      </c>
      <c r="E34" s="34">
        <v>9289.4230000000007</v>
      </c>
      <c r="F34" s="35">
        <v>4357.6719999999996</v>
      </c>
      <c r="G34" s="36">
        <v>7594.4859999999999</v>
      </c>
      <c r="H34" s="37">
        <v>0.96905123006349603</v>
      </c>
      <c r="I34" s="38">
        <v>-7.1159232954497553E-2</v>
      </c>
      <c r="J34" s="39">
        <v>-1.7767716768829489E-3</v>
      </c>
      <c r="K34" s="34">
        <v>6135.125</v>
      </c>
      <c r="L34" s="35">
        <v>2868.2829999999999</v>
      </c>
      <c r="M34" s="35">
        <v>4917.1450000000004</v>
      </c>
      <c r="N34" s="40">
        <v>0.64746251425047074</v>
      </c>
      <c r="O34" s="41">
        <v>-1.2979474450011463E-2</v>
      </c>
      <c r="P34" s="42">
        <v>-1.0752009467698054E-2</v>
      </c>
      <c r="Q34" s="34">
        <v>619.79300000000001</v>
      </c>
      <c r="R34" s="35">
        <v>511.07299999999998</v>
      </c>
      <c r="S34" s="36">
        <v>990.95500000000004</v>
      </c>
      <c r="T34" s="40">
        <v>0.13048348499161103</v>
      </c>
      <c r="U34" s="41">
        <v>6.3763194614049362E-2</v>
      </c>
      <c r="V34" s="42">
        <v>1.3202285305172937E-2</v>
      </c>
      <c r="W34" s="34">
        <v>1878.8579999999999</v>
      </c>
      <c r="X34" s="35">
        <v>642.96</v>
      </c>
      <c r="Y34" s="36">
        <v>918.38199999999995</v>
      </c>
      <c r="Z34" s="40">
        <v>0.12092747290600048</v>
      </c>
      <c r="AA34" s="41">
        <v>-8.133029918597981E-2</v>
      </c>
      <c r="AB34" s="42">
        <v>-2.6619198803113947E-2</v>
      </c>
      <c r="AC34" s="34">
        <v>1389.902</v>
      </c>
      <c r="AD34" s="35">
        <v>1843.048</v>
      </c>
      <c r="AE34" s="35">
        <v>1403.701</v>
      </c>
      <c r="AF34" s="35">
        <v>13.798999999999978</v>
      </c>
      <c r="AG34" s="36">
        <v>-439.34699999999998</v>
      </c>
      <c r="AH34" s="34">
        <v>0</v>
      </c>
      <c r="AI34" s="35">
        <v>0</v>
      </c>
      <c r="AJ34" s="35">
        <v>0</v>
      </c>
      <c r="AK34" s="35">
        <v>0</v>
      </c>
      <c r="AL34" s="36">
        <v>0</v>
      </c>
      <c r="AM34" s="40">
        <v>0.19073460149038393</v>
      </c>
      <c r="AN34" s="41">
        <v>4.689640706642148E-2</v>
      </c>
      <c r="AO34" s="42">
        <v>-0.24491750048217278</v>
      </c>
      <c r="AP34" s="40">
        <v>0</v>
      </c>
      <c r="AQ34" s="41">
        <v>0</v>
      </c>
      <c r="AR34" s="42">
        <v>0</v>
      </c>
      <c r="AS34" s="41">
        <v>0</v>
      </c>
      <c r="AT34" s="41">
        <v>0</v>
      </c>
      <c r="AU34" s="41">
        <v>0</v>
      </c>
      <c r="AV34" s="34">
        <v>4373</v>
      </c>
      <c r="AW34" s="35">
        <v>2300</v>
      </c>
      <c r="AX34" s="36">
        <v>4040</v>
      </c>
      <c r="AY34" s="43">
        <v>80</v>
      </c>
      <c r="AZ34" s="44">
        <v>80</v>
      </c>
      <c r="BA34" s="45">
        <v>80</v>
      </c>
      <c r="BB34" s="43">
        <v>144</v>
      </c>
      <c r="BC34" s="44">
        <v>143</v>
      </c>
      <c r="BD34" s="44">
        <v>143</v>
      </c>
      <c r="BE34" s="47">
        <v>8.4166666666666661</v>
      </c>
      <c r="BF34" s="46">
        <v>-0.69375000000000142</v>
      </c>
      <c r="BG34" s="46">
        <v>-1.1666666666666679</v>
      </c>
      <c r="BH34" s="47">
        <v>4.7086247086247086</v>
      </c>
      <c r="BI34" s="46">
        <v>-0.35271788396788395</v>
      </c>
      <c r="BJ34" s="48">
        <v>-0.65268065268065278</v>
      </c>
      <c r="BK34" s="35">
        <v>300</v>
      </c>
      <c r="BL34" s="35">
        <v>300</v>
      </c>
      <c r="BM34" s="35">
        <v>300</v>
      </c>
      <c r="BN34" s="34">
        <v>25555</v>
      </c>
      <c r="BO34" s="35">
        <v>12519</v>
      </c>
      <c r="BP34" s="36">
        <v>23490</v>
      </c>
      <c r="BQ34" s="49">
        <v>323.30719455087274</v>
      </c>
      <c r="BR34" s="49">
        <v>-40.199868646153277</v>
      </c>
      <c r="BS34" s="49">
        <v>-24.777476748751837</v>
      </c>
      <c r="BT34" s="50">
        <v>1879.8232673267328</v>
      </c>
      <c r="BU34" s="49">
        <v>-244.44451222963585</v>
      </c>
      <c r="BV34" s="51">
        <v>-14.816732673267325</v>
      </c>
      <c r="BW34" s="46">
        <v>5.814356435643564</v>
      </c>
      <c r="BX34" s="46">
        <v>-2.9457879471917359E-2</v>
      </c>
      <c r="BY34" s="46">
        <v>0.37131295738269454</v>
      </c>
      <c r="BZ34" s="40">
        <v>0.435</v>
      </c>
      <c r="CA34" s="41">
        <v>-3.5626151012891349E-2</v>
      </c>
      <c r="CB34" s="52">
        <v>-2.8666666666666618E-2</v>
      </c>
    </row>
    <row r="35" spans="1:80" x14ac:dyDescent="0.25">
      <c r="A35" s="11" t="s">
        <v>64</v>
      </c>
      <c r="B35" s="34">
        <v>5983.6399399999991</v>
      </c>
      <c r="C35" s="35">
        <v>3052.7302799999998</v>
      </c>
      <c r="D35" s="36">
        <v>5572.0061500000002</v>
      </c>
      <c r="E35" s="34">
        <v>6850.2740000000003</v>
      </c>
      <c r="F35" s="35">
        <v>3598.5650000000001</v>
      </c>
      <c r="G35" s="36">
        <v>6253.0389999999998</v>
      </c>
      <c r="H35" s="37">
        <v>0.89108770151601491</v>
      </c>
      <c r="I35" s="38">
        <v>1.7598562249468985E-2</v>
      </c>
      <c r="J35" s="39">
        <v>4.2768918890162766E-2</v>
      </c>
      <c r="K35" s="34">
        <v>5123.3969999999999</v>
      </c>
      <c r="L35" s="35">
        <v>2677.672</v>
      </c>
      <c r="M35" s="35">
        <v>4718.9080000000004</v>
      </c>
      <c r="N35" s="40">
        <v>0.75465833493122314</v>
      </c>
      <c r="O35" s="41">
        <v>6.747083498068851E-3</v>
      </c>
      <c r="P35" s="42">
        <v>1.0563952865038417E-2</v>
      </c>
      <c r="Q35" s="34">
        <v>536.96500000000003</v>
      </c>
      <c r="R35" s="35">
        <v>448.53100000000001</v>
      </c>
      <c r="S35" s="36">
        <v>700.98699999999997</v>
      </c>
      <c r="T35" s="40">
        <v>0.11210341083751436</v>
      </c>
      <c r="U35" s="41">
        <v>3.3717495179250184E-2</v>
      </c>
      <c r="V35" s="42">
        <v>-1.2538217144750785E-2</v>
      </c>
      <c r="W35" s="34">
        <v>902.48800000000006</v>
      </c>
      <c r="X35" s="35">
        <v>312.86799999999999</v>
      </c>
      <c r="Y35" s="36">
        <v>533.96400000000006</v>
      </c>
      <c r="Z35" s="40">
        <v>8.5392718644486318E-2</v>
      </c>
      <c r="AA35" s="41">
        <v>-4.6352084556086401E-2</v>
      </c>
      <c r="AB35" s="42">
        <v>-1.5497153535101033E-3</v>
      </c>
      <c r="AC35" s="34">
        <v>9396.0660599999992</v>
      </c>
      <c r="AD35" s="35">
        <v>10020.00972</v>
      </c>
      <c r="AE35" s="35">
        <v>9370.6560000000009</v>
      </c>
      <c r="AF35" s="35">
        <v>-25.410059999998339</v>
      </c>
      <c r="AG35" s="36">
        <v>-649.35371999999916</v>
      </c>
      <c r="AH35" s="34">
        <v>6931.9219999999996</v>
      </c>
      <c r="AI35" s="35">
        <v>6771.75</v>
      </c>
      <c r="AJ35" s="35">
        <v>6846.5569999999998</v>
      </c>
      <c r="AK35" s="35">
        <v>-85.364999999999782</v>
      </c>
      <c r="AL35" s="36">
        <v>74.806999999999789</v>
      </c>
      <c r="AM35" s="40">
        <v>1.6817382730275703</v>
      </c>
      <c r="AN35" s="41">
        <v>0.11144558258871329</v>
      </c>
      <c r="AO35" s="42">
        <v>-1.6005725769175487</v>
      </c>
      <c r="AP35" s="40">
        <v>1.2287418239838086</v>
      </c>
      <c r="AQ35" s="41">
        <v>7.0262692634204038E-2</v>
      </c>
      <c r="AR35" s="42">
        <v>-0.9895183493322568</v>
      </c>
      <c r="AS35" s="41">
        <v>1.0949167276903278</v>
      </c>
      <c r="AT35" s="41">
        <v>8.2997788389505667E-2</v>
      </c>
      <c r="AU35" s="41">
        <v>-0.78687504208456849</v>
      </c>
      <c r="AV35" s="34">
        <v>3482</v>
      </c>
      <c r="AW35" s="35">
        <v>1806</v>
      </c>
      <c r="AX35" s="36">
        <v>3763</v>
      </c>
      <c r="AY35" s="43">
        <v>72</v>
      </c>
      <c r="AZ35" s="44">
        <v>74</v>
      </c>
      <c r="BA35" s="45">
        <v>75</v>
      </c>
      <c r="BB35" s="43">
        <v>125</v>
      </c>
      <c r="BC35" s="44">
        <v>128</v>
      </c>
      <c r="BD35" s="44">
        <v>129</v>
      </c>
      <c r="BE35" s="47">
        <v>8.362222222222222</v>
      </c>
      <c r="BF35" s="46">
        <v>0.30203703703703688</v>
      </c>
      <c r="BG35" s="46">
        <v>0.22708708708708691</v>
      </c>
      <c r="BH35" s="47">
        <v>4.8617571059431528</v>
      </c>
      <c r="BI35" s="46">
        <v>0.21909043927648586</v>
      </c>
      <c r="BJ35" s="48">
        <v>0.1586321059431528</v>
      </c>
      <c r="BK35" s="35">
        <v>174</v>
      </c>
      <c r="BL35" s="35">
        <v>174</v>
      </c>
      <c r="BM35" s="35">
        <v>174</v>
      </c>
      <c r="BN35" s="34">
        <v>18012</v>
      </c>
      <c r="BO35" s="35">
        <v>9393</v>
      </c>
      <c r="BP35" s="36">
        <v>18156</v>
      </c>
      <c r="BQ35" s="49">
        <v>344.40620180656532</v>
      </c>
      <c r="BR35" s="49">
        <v>-35.911031149241921</v>
      </c>
      <c r="BS35" s="49">
        <v>-38.705157716483768</v>
      </c>
      <c r="BT35" s="50">
        <v>1661.7164496412438</v>
      </c>
      <c r="BU35" s="49">
        <v>-305.62243605663093</v>
      </c>
      <c r="BV35" s="51">
        <v>-330.84445844292009</v>
      </c>
      <c r="BW35" s="46">
        <v>4.8248737709274518</v>
      </c>
      <c r="BX35" s="46">
        <v>-0.34801537324256504</v>
      </c>
      <c r="BY35" s="46">
        <v>-0.37612290681341154</v>
      </c>
      <c r="BZ35" s="40">
        <v>0.57969348659003828</v>
      </c>
      <c r="CA35" s="41">
        <v>7.7750259308650982E-3</v>
      </c>
      <c r="CB35" s="52">
        <v>-2.0114942528735691E-2</v>
      </c>
    </row>
    <row r="36" spans="1:80" x14ac:dyDescent="0.25">
      <c r="A36" s="11" t="s">
        <v>65</v>
      </c>
      <c r="B36" s="34">
        <v>12798.13899531214</v>
      </c>
      <c r="C36" s="35">
        <v>7488.0069999999996</v>
      </c>
      <c r="D36" s="36">
        <v>13229.522000000006</v>
      </c>
      <c r="E36" s="34">
        <v>12708.991</v>
      </c>
      <c r="F36" s="35">
        <v>7478.6059999999998</v>
      </c>
      <c r="G36" s="36">
        <v>12889.897999999999</v>
      </c>
      <c r="H36" s="37">
        <v>1.0263480750584688</v>
      </c>
      <c r="I36" s="38">
        <v>1.9333513846478079E-2</v>
      </c>
      <c r="J36" s="39">
        <v>2.5091022607784952E-2</v>
      </c>
      <c r="K36" s="34">
        <v>9084.9030000000002</v>
      </c>
      <c r="L36" s="35">
        <v>5311.4290000000001</v>
      </c>
      <c r="M36" s="35">
        <v>8896.3979999999992</v>
      </c>
      <c r="N36" s="40">
        <v>0.69018373923517473</v>
      </c>
      <c r="O36" s="41">
        <v>-2.4656880291583971E-2</v>
      </c>
      <c r="P36" s="42">
        <v>-2.0032710194037073E-2</v>
      </c>
      <c r="Q36" s="34">
        <v>1226.046</v>
      </c>
      <c r="R36" s="35">
        <v>911.62099999999998</v>
      </c>
      <c r="S36" s="36">
        <v>1624.5809999999999</v>
      </c>
      <c r="T36" s="40">
        <v>0.12603520989848019</v>
      </c>
      <c r="U36" s="41">
        <v>2.9564451519628554E-2</v>
      </c>
      <c r="V36" s="42">
        <v>4.138027455655946E-3</v>
      </c>
      <c r="W36" s="34">
        <v>2024.6880000000001</v>
      </c>
      <c r="X36" s="35">
        <v>1011.224</v>
      </c>
      <c r="Y36" s="36">
        <v>1920.5250000000001</v>
      </c>
      <c r="Z36" s="40">
        <v>0.14899458475156283</v>
      </c>
      <c r="AA36" s="41">
        <v>-1.0316882224847806E-2</v>
      </c>
      <c r="AB36" s="42">
        <v>1.3779011154023385E-2</v>
      </c>
      <c r="AC36" s="34">
        <v>1922.836</v>
      </c>
      <c r="AD36" s="35">
        <v>2371.1019999999999</v>
      </c>
      <c r="AE36" s="35">
        <v>1644.0350000000001</v>
      </c>
      <c r="AF36" s="35">
        <v>-278.80099999999993</v>
      </c>
      <c r="AG36" s="36">
        <v>-727.06699999999978</v>
      </c>
      <c r="AH36" s="34">
        <v>0</v>
      </c>
      <c r="AI36" s="35">
        <v>0</v>
      </c>
      <c r="AJ36" s="35">
        <v>0</v>
      </c>
      <c r="AK36" s="35">
        <v>0</v>
      </c>
      <c r="AL36" s="36">
        <v>0</v>
      </c>
      <c r="AM36" s="40">
        <v>0.12427017393372182</v>
      </c>
      <c r="AN36" s="41">
        <v>-2.5973232604081839E-2</v>
      </c>
      <c r="AO36" s="42">
        <v>-0.19238310910941636</v>
      </c>
      <c r="AP36" s="40">
        <v>0</v>
      </c>
      <c r="AQ36" s="41">
        <v>0</v>
      </c>
      <c r="AR36" s="42">
        <v>0</v>
      </c>
      <c r="AS36" s="41">
        <v>0</v>
      </c>
      <c r="AT36" s="41">
        <v>0</v>
      </c>
      <c r="AU36" s="41">
        <v>0</v>
      </c>
      <c r="AV36" s="34">
        <v>7658</v>
      </c>
      <c r="AW36" s="35">
        <v>3874</v>
      </c>
      <c r="AX36" s="36">
        <v>7766</v>
      </c>
      <c r="AY36" s="43">
        <v>100</v>
      </c>
      <c r="AZ36" s="44">
        <v>93</v>
      </c>
      <c r="BA36" s="45">
        <v>93</v>
      </c>
      <c r="BB36" s="43">
        <v>241</v>
      </c>
      <c r="BC36" s="44">
        <v>242</v>
      </c>
      <c r="BD36" s="44">
        <v>239</v>
      </c>
      <c r="BE36" s="47">
        <v>13.917562724014337</v>
      </c>
      <c r="BF36" s="46">
        <v>1.1542293906810031</v>
      </c>
      <c r="BG36" s="46">
        <v>3.2258064516128115E-2</v>
      </c>
      <c r="BH36" s="47">
        <v>5.4156206415620645</v>
      </c>
      <c r="BI36" s="46">
        <v>0.11963170656898026</v>
      </c>
      <c r="BJ36" s="48">
        <v>7.9532487292091503E-2</v>
      </c>
      <c r="BK36" s="35">
        <v>400</v>
      </c>
      <c r="BL36" s="35">
        <v>400</v>
      </c>
      <c r="BM36" s="35">
        <v>400</v>
      </c>
      <c r="BN36" s="34">
        <v>41037</v>
      </c>
      <c r="BO36" s="35">
        <v>20625</v>
      </c>
      <c r="BP36" s="36">
        <v>40844</v>
      </c>
      <c r="BQ36" s="49">
        <v>315.58853197532073</v>
      </c>
      <c r="BR36" s="49">
        <v>5.8926234050061339</v>
      </c>
      <c r="BS36" s="49">
        <v>-47.010546812558061</v>
      </c>
      <c r="BT36" s="50">
        <v>1659.7859902137523</v>
      </c>
      <c r="BU36" s="49">
        <v>0.21547571910605257</v>
      </c>
      <c r="BV36" s="51">
        <v>-270.67503198552504</v>
      </c>
      <c r="BW36" s="46">
        <v>5.2593355652845739</v>
      </c>
      <c r="BX36" s="46">
        <v>-9.9374280628197198E-2</v>
      </c>
      <c r="BY36" s="46">
        <v>-6.4619003636438244E-2</v>
      </c>
      <c r="BZ36" s="40">
        <v>0.56727777777777777</v>
      </c>
      <c r="CA36" s="41">
        <v>4.6838551258443495E-4</v>
      </c>
      <c r="CB36" s="52">
        <v>-5.63888888888886E-3</v>
      </c>
    </row>
    <row r="37" spans="1:80" x14ac:dyDescent="0.25">
      <c r="A37" s="11" t="s">
        <v>66</v>
      </c>
      <c r="B37" s="34">
        <v>16909.862089999995</v>
      </c>
      <c r="C37" s="35">
        <v>8801.5800000000036</v>
      </c>
      <c r="D37" s="36">
        <v>16798.542000000009</v>
      </c>
      <c r="E37" s="34">
        <v>17475.614600000004</v>
      </c>
      <c r="F37" s="35">
        <v>10031.223</v>
      </c>
      <c r="G37" s="36">
        <v>17916.534</v>
      </c>
      <c r="H37" s="37">
        <v>0.93759998446128079</v>
      </c>
      <c r="I37" s="38">
        <v>-3.0026189327193031E-2</v>
      </c>
      <c r="J37" s="39">
        <v>6.0181548045302069E-2</v>
      </c>
      <c r="K37" s="34">
        <v>11638.537120000001</v>
      </c>
      <c r="L37" s="35">
        <v>6659.1750000000002</v>
      </c>
      <c r="M37" s="35">
        <v>11621.598</v>
      </c>
      <c r="N37" s="40">
        <v>0.648652133275331</v>
      </c>
      <c r="O37" s="41">
        <v>-1.7335151658270043E-2</v>
      </c>
      <c r="P37" s="42">
        <v>-1.519264417603261E-2</v>
      </c>
      <c r="Q37" s="34">
        <v>2957.0526199999999</v>
      </c>
      <c r="R37" s="35">
        <v>1793.7670000000001</v>
      </c>
      <c r="S37" s="36">
        <v>3242.4920000000002</v>
      </c>
      <c r="T37" s="40">
        <v>0.18097763775069442</v>
      </c>
      <c r="U37" s="41">
        <v>1.1767416097030858E-2</v>
      </c>
      <c r="V37" s="42">
        <v>2.1592623641637776E-3</v>
      </c>
      <c r="W37" s="34">
        <v>2129.9204100000002</v>
      </c>
      <c r="X37" s="35">
        <v>1085.6980000000001</v>
      </c>
      <c r="Y37" s="36">
        <v>2037.366</v>
      </c>
      <c r="Z37" s="40">
        <v>0.1137142931774639</v>
      </c>
      <c r="AA37" s="41">
        <v>-8.1652777991127745E-3</v>
      </c>
      <c r="AB37" s="42">
        <v>5.4824255377952241E-3</v>
      </c>
      <c r="AC37" s="34">
        <v>5854.6942499999996</v>
      </c>
      <c r="AD37" s="35">
        <v>7299.8119999999999</v>
      </c>
      <c r="AE37" s="35">
        <v>5741.0349999999999</v>
      </c>
      <c r="AF37" s="35">
        <v>-113.6592499999997</v>
      </c>
      <c r="AG37" s="36">
        <v>-1558.777</v>
      </c>
      <c r="AH37" s="34">
        <v>0</v>
      </c>
      <c r="AI37" s="35">
        <v>0</v>
      </c>
      <c r="AJ37" s="35">
        <v>0</v>
      </c>
      <c r="AK37" s="35">
        <v>0</v>
      </c>
      <c r="AL37" s="36">
        <v>0</v>
      </c>
      <c r="AM37" s="40">
        <v>0.34175793351589662</v>
      </c>
      <c r="AN37" s="41">
        <v>-4.4716346993460832E-3</v>
      </c>
      <c r="AO37" s="42">
        <v>-0.48761724684944657</v>
      </c>
      <c r="AP37" s="40">
        <v>0</v>
      </c>
      <c r="AQ37" s="41">
        <v>0</v>
      </c>
      <c r="AR37" s="42">
        <v>0</v>
      </c>
      <c r="AS37" s="41">
        <v>0</v>
      </c>
      <c r="AT37" s="41">
        <v>0</v>
      </c>
      <c r="AU37" s="41">
        <v>0</v>
      </c>
      <c r="AV37" s="34">
        <v>8995</v>
      </c>
      <c r="AW37" s="35">
        <v>4300</v>
      </c>
      <c r="AX37" s="36">
        <v>8876</v>
      </c>
      <c r="AY37" s="43">
        <v>166</v>
      </c>
      <c r="AZ37" s="44">
        <v>164</v>
      </c>
      <c r="BA37" s="45">
        <v>164</v>
      </c>
      <c r="BB37" s="43">
        <v>228</v>
      </c>
      <c r="BC37" s="44">
        <v>246</v>
      </c>
      <c r="BD37" s="44">
        <v>245</v>
      </c>
      <c r="BE37" s="47">
        <v>9.0203252032520336</v>
      </c>
      <c r="BF37" s="46">
        <v>-1.079929473993424E-2</v>
      </c>
      <c r="BG37" s="46">
        <v>0.28048780487804947</v>
      </c>
      <c r="BH37" s="47">
        <v>6.038095238095238</v>
      </c>
      <c r="BI37" s="46">
        <v>-0.53719715956558023</v>
      </c>
      <c r="BJ37" s="48">
        <v>0.21153697251258219</v>
      </c>
      <c r="BK37" s="35">
        <v>420</v>
      </c>
      <c r="BL37" s="35">
        <v>422</v>
      </c>
      <c r="BM37" s="35">
        <v>414</v>
      </c>
      <c r="BN37" s="34">
        <v>48750</v>
      </c>
      <c r="BO37" s="35">
        <v>23053</v>
      </c>
      <c r="BP37" s="36">
        <v>45613</v>
      </c>
      <c r="BQ37" s="49">
        <v>392.7944664898165</v>
      </c>
      <c r="BR37" s="49">
        <v>34.320320848790743</v>
      </c>
      <c r="BS37" s="49">
        <v>-42.342955971468371</v>
      </c>
      <c r="BT37" s="50">
        <v>2018.5369535826949</v>
      </c>
      <c r="BU37" s="49">
        <v>75.722656751121121</v>
      </c>
      <c r="BV37" s="51">
        <v>-314.30560455684008</v>
      </c>
      <c r="BW37" s="46">
        <v>5.1389139251915275</v>
      </c>
      <c r="BX37" s="46">
        <v>-0.28076367347439835</v>
      </c>
      <c r="BY37" s="46">
        <v>-0.2222488655061472</v>
      </c>
      <c r="BZ37" s="40">
        <v>0.61209071390230807</v>
      </c>
      <c r="CA37" s="41">
        <v>-2.9187896989562478E-2</v>
      </c>
      <c r="CB37" s="52">
        <v>5.1133573988851877E-3</v>
      </c>
    </row>
    <row r="38" spans="1:80" x14ac:dyDescent="0.25">
      <c r="A38" s="12" t="s">
        <v>67</v>
      </c>
      <c r="B38" s="14">
        <v>11359.72226</v>
      </c>
      <c r="C38" s="15">
        <v>4720.0859199999986</v>
      </c>
      <c r="D38" s="16">
        <v>8428.3034899999984</v>
      </c>
      <c r="E38" s="14">
        <v>10844.284019999999</v>
      </c>
      <c r="F38" s="15">
        <v>5113.8697199999997</v>
      </c>
      <c r="G38" s="16">
        <v>8873.4606199999998</v>
      </c>
      <c r="H38" s="17">
        <v>0.94983274856749167</v>
      </c>
      <c r="I38" s="18">
        <v>-9.7698120141718081E-2</v>
      </c>
      <c r="J38" s="19">
        <v>2.6835844375728501E-2</v>
      </c>
      <c r="K38" s="14">
        <v>7525.2172199999995</v>
      </c>
      <c r="L38" s="15">
        <v>3710.7950000000001</v>
      </c>
      <c r="M38" s="15">
        <v>6484.1180000000004</v>
      </c>
      <c r="N38" s="20">
        <v>0.7307315913912289</v>
      </c>
      <c r="O38" s="21">
        <v>3.6797606803466332E-2</v>
      </c>
      <c r="P38" s="22">
        <v>5.0981272677039779E-3</v>
      </c>
      <c r="Q38" s="14">
        <v>822.16099999999994</v>
      </c>
      <c r="R38" s="15">
        <v>494.68099999999998</v>
      </c>
      <c r="S38" s="16">
        <v>844.70600000000002</v>
      </c>
      <c r="T38" s="20">
        <v>9.5194652478212044E-2</v>
      </c>
      <c r="U38" s="21">
        <v>1.9379504287358962E-2</v>
      </c>
      <c r="V38" s="22">
        <v>-1.5385509636621081E-3</v>
      </c>
      <c r="W38" s="14">
        <v>2180.268</v>
      </c>
      <c r="X38" s="15">
        <v>718.21600000000001</v>
      </c>
      <c r="Y38" s="16">
        <v>1196.4880000000001</v>
      </c>
      <c r="Z38" s="20">
        <v>0.13483893728036853</v>
      </c>
      <c r="AA38" s="21">
        <v>-6.6213340212452093E-2</v>
      </c>
      <c r="AB38" s="22">
        <v>-5.6057825354503266E-3</v>
      </c>
      <c r="AC38" s="14">
        <v>4070.7008799999999</v>
      </c>
      <c r="AD38" s="15">
        <v>5007.0800799999997</v>
      </c>
      <c r="AE38" s="15">
        <v>4327.6099400000003</v>
      </c>
      <c r="AF38" s="15">
        <v>256.90906000000041</v>
      </c>
      <c r="AG38" s="16">
        <v>-679.47013999999945</v>
      </c>
      <c r="AH38" s="14">
        <v>327.89100000000002</v>
      </c>
      <c r="AI38" s="15">
        <v>0</v>
      </c>
      <c r="AJ38" s="15">
        <v>0</v>
      </c>
      <c r="AK38" s="15">
        <v>-327.89100000000002</v>
      </c>
      <c r="AL38" s="16">
        <v>0</v>
      </c>
      <c r="AM38" s="20">
        <v>0.51346156971383583</v>
      </c>
      <c r="AN38" s="21">
        <v>0.15511646348409958</v>
      </c>
      <c r="AO38" s="22">
        <v>-0.54734117092780088</v>
      </c>
      <c r="AP38" s="20">
        <v>0</v>
      </c>
      <c r="AQ38" s="21">
        <v>-2.8864350069065861E-2</v>
      </c>
      <c r="AR38" s="22">
        <v>0</v>
      </c>
      <c r="AS38" s="21">
        <v>0</v>
      </c>
      <c r="AT38" s="21">
        <v>-3.0236297702575302E-2</v>
      </c>
      <c r="AU38" s="21">
        <v>0</v>
      </c>
      <c r="AV38" s="14">
        <v>3495</v>
      </c>
      <c r="AW38" s="15">
        <v>1727</v>
      </c>
      <c r="AX38" s="16">
        <v>3780</v>
      </c>
      <c r="AY38" s="24">
        <v>115</v>
      </c>
      <c r="AZ38" s="25">
        <v>110</v>
      </c>
      <c r="BA38" s="26">
        <v>110</v>
      </c>
      <c r="BB38" s="24">
        <v>190.5</v>
      </c>
      <c r="BC38" s="25">
        <v>181</v>
      </c>
      <c r="BD38" s="25">
        <v>181</v>
      </c>
      <c r="BE38" s="28">
        <v>5.7272727272727275</v>
      </c>
      <c r="BF38" s="27">
        <v>0.66205533596837984</v>
      </c>
      <c r="BG38" s="27">
        <v>0.49393939393939412</v>
      </c>
      <c r="BH38" s="28">
        <v>3.4806629834254146</v>
      </c>
      <c r="BI38" s="27">
        <v>0.42292020127318386</v>
      </c>
      <c r="BJ38" s="29">
        <v>0.30018416206261556</v>
      </c>
      <c r="BK38" s="15">
        <v>294</v>
      </c>
      <c r="BL38" s="15">
        <v>293</v>
      </c>
      <c r="BM38" s="15">
        <v>294</v>
      </c>
      <c r="BN38" s="14">
        <v>24441</v>
      </c>
      <c r="BO38" s="15">
        <v>11206</v>
      </c>
      <c r="BP38" s="16">
        <v>22905</v>
      </c>
      <c r="BQ38" s="30">
        <v>387.40277755948478</v>
      </c>
      <c r="BR38" s="30">
        <v>-56.289543540306568</v>
      </c>
      <c r="BS38" s="30">
        <v>-68.948259385009237</v>
      </c>
      <c r="BT38" s="31">
        <v>2347.4763544973544</v>
      </c>
      <c r="BU38" s="30">
        <v>-755.32307897904047</v>
      </c>
      <c r="BV38" s="32">
        <v>-613.65260902320142</v>
      </c>
      <c r="BW38" s="27">
        <v>6.0595238095238093</v>
      </c>
      <c r="BX38" s="27">
        <v>-0.93360923768649151</v>
      </c>
      <c r="BY38" s="27">
        <v>-0.42918493396200397</v>
      </c>
      <c r="BZ38" s="20">
        <v>0.43282312925170074</v>
      </c>
      <c r="CA38" s="21">
        <v>-2.6473296500920729E-2</v>
      </c>
      <c r="CB38" s="33">
        <v>7.8705316028573891E-3</v>
      </c>
    </row>
    <row r="39" spans="1:80" x14ac:dyDescent="0.25">
      <c r="A39" s="11" t="s">
        <v>68</v>
      </c>
      <c r="B39" s="34">
        <v>21044.831709999999</v>
      </c>
      <c r="C39" s="35">
        <v>9915.9049099999975</v>
      </c>
      <c r="D39" s="36">
        <v>19424.520599999993</v>
      </c>
      <c r="E39" s="34">
        <v>16407.081980000003</v>
      </c>
      <c r="F39" s="35">
        <v>8771.9597700000013</v>
      </c>
      <c r="G39" s="36">
        <v>17113.890180000002</v>
      </c>
      <c r="H39" s="37">
        <v>1.135014914534177</v>
      </c>
      <c r="I39" s="38">
        <v>-0.14765263937049333</v>
      </c>
      <c r="J39" s="39">
        <v>4.6056137628402993E-3</v>
      </c>
      <c r="K39" s="34">
        <v>10384.428320000001</v>
      </c>
      <c r="L39" s="35">
        <v>5594.3720400000011</v>
      </c>
      <c r="M39" s="35">
        <v>10619.366880000001</v>
      </c>
      <c r="N39" s="40">
        <v>0.62051157091157638</v>
      </c>
      <c r="O39" s="41">
        <v>-1.2411963733918174E-2</v>
      </c>
      <c r="P39" s="42">
        <v>-1.7244664488942352E-2</v>
      </c>
      <c r="Q39" s="34">
        <v>2666.3615499999996</v>
      </c>
      <c r="R39" s="35">
        <v>1316.3468400000002</v>
      </c>
      <c r="S39" s="36">
        <v>2919.7733900000003</v>
      </c>
      <c r="T39" s="40">
        <v>0.17060839816607962</v>
      </c>
      <c r="U39" s="41">
        <v>8.0955544288290882E-3</v>
      </c>
      <c r="V39" s="42">
        <v>2.0545370688241554E-2</v>
      </c>
      <c r="W39" s="34">
        <v>2194.5894099999996</v>
      </c>
      <c r="X39" s="35">
        <v>1204.5223800000001</v>
      </c>
      <c r="Y39" s="36">
        <v>2245.4279000000006</v>
      </c>
      <c r="Z39" s="40">
        <v>0.13120499643173475</v>
      </c>
      <c r="AA39" s="41">
        <v>-2.5536702632432129E-3</v>
      </c>
      <c r="AB39" s="42">
        <v>-6.1100861247827265E-3</v>
      </c>
      <c r="AC39" s="34">
        <v>13101.720439999999</v>
      </c>
      <c r="AD39" s="35">
        <v>11432.534370000001</v>
      </c>
      <c r="AE39" s="35">
        <v>10020.401589999999</v>
      </c>
      <c r="AF39" s="35">
        <v>-3081.3188499999997</v>
      </c>
      <c r="AG39" s="36">
        <v>-1412.1327800000017</v>
      </c>
      <c r="AH39" s="34">
        <v>0</v>
      </c>
      <c r="AI39" s="35">
        <v>0</v>
      </c>
      <c r="AJ39" s="35">
        <v>0</v>
      </c>
      <c r="AK39" s="35">
        <v>0</v>
      </c>
      <c r="AL39" s="36">
        <v>0</v>
      </c>
      <c r="AM39" s="40">
        <v>0.51586352097667743</v>
      </c>
      <c r="AN39" s="41">
        <v>-0.10669885540832247</v>
      </c>
      <c r="AO39" s="42">
        <v>-0.63708565247399906</v>
      </c>
      <c r="AP39" s="40">
        <v>0</v>
      </c>
      <c r="AQ39" s="41">
        <v>0</v>
      </c>
      <c r="AR39" s="42">
        <v>0</v>
      </c>
      <c r="AS39" s="41">
        <v>0</v>
      </c>
      <c r="AT39" s="41">
        <v>0</v>
      </c>
      <c r="AU39" s="41">
        <v>0</v>
      </c>
      <c r="AV39" s="34">
        <v>11937</v>
      </c>
      <c r="AW39" s="35">
        <v>5724</v>
      </c>
      <c r="AX39" s="36">
        <v>11690</v>
      </c>
      <c r="AY39" s="43">
        <v>192.34999999999997</v>
      </c>
      <c r="AZ39" s="44">
        <v>202.07000000000002</v>
      </c>
      <c r="BA39" s="45">
        <v>181.37</v>
      </c>
      <c r="BB39" s="43">
        <v>236</v>
      </c>
      <c r="BC39" s="44">
        <v>232.17000000000002</v>
      </c>
      <c r="BD39" s="44">
        <v>217.77</v>
      </c>
      <c r="BE39" s="47">
        <v>10.74231313521163</v>
      </c>
      <c r="BF39" s="46">
        <v>0.39918862260440235</v>
      </c>
      <c r="BG39" s="46">
        <v>1.3000406553779094</v>
      </c>
      <c r="BH39" s="47">
        <v>8.9467480981463616</v>
      </c>
      <c r="BI39" s="46">
        <v>0.51666335238365058</v>
      </c>
      <c r="BJ39" s="48">
        <v>0.72863206248283952</v>
      </c>
      <c r="BK39" s="35">
        <v>589</v>
      </c>
      <c r="BL39" s="35">
        <v>589</v>
      </c>
      <c r="BM39" s="35">
        <v>589</v>
      </c>
      <c r="BN39" s="34">
        <v>48949</v>
      </c>
      <c r="BO39" s="35">
        <v>22328</v>
      </c>
      <c r="BP39" s="36">
        <v>44809</v>
      </c>
      <c r="BQ39" s="49">
        <v>381.92975027338264</v>
      </c>
      <c r="BR39" s="49">
        <v>46.742474128823972</v>
      </c>
      <c r="BS39" s="49">
        <v>-10.938387042991508</v>
      </c>
      <c r="BT39" s="50">
        <v>1463.9769187339609</v>
      </c>
      <c r="BU39" s="49">
        <v>89.504104794109935</v>
      </c>
      <c r="BV39" s="51">
        <v>-68.510811874005867</v>
      </c>
      <c r="BW39" s="46">
        <v>3.8331052181351581</v>
      </c>
      <c r="BX39" s="46">
        <v>-0.26750632580385458</v>
      </c>
      <c r="BY39" s="46">
        <v>-6.7663475086365388E-2</v>
      </c>
      <c r="BZ39" s="40">
        <v>0.42264667043953968</v>
      </c>
      <c r="CA39" s="41">
        <v>-3.649842988032076E-2</v>
      </c>
      <c r="CB39" s="52">
        <v>1.4431239388794093E-3</v>
      </c>
    </row>
    <row r="40" spans="1:80" x14ac:dyDescent="0.25">
      <c r="A40" s="11" t="s">
        <v>69</v>
      </c>
      <c r="B40" s="34">
        <v>10350.31205</v>
      </c>
      <c r="C40" s="35">
        <v>5252.3762699999997</v>
      </c>
      <c r="D40" s="36">
        <v>9149.462379999999</v>
      </c>
      <c r="E40" s="34">
        <v>10340.657409999998</v>
      </c>
      <c r="F40" s="35">
        <v>6093.2571600000001</v>
      </c>
      <c r="G40" s="36">
        <v>10245.138929999999</v>
      </c>
      <c r="H40" s="37">
        <v>0.89305400761412612</v>
      </c>
      <c r="I40" s="38">
        <v>-0.10787965062608074</v>
      </c>
      <c r="J40" s="39">
        <v>3.1055878849772456E-2</v>
      </c>
      <c r="K40" s="34">
        <v>7505.0778200000004</v>
      </c>
      <c r="L40" s="35">
        <v>4122.9579800000001</v>
      </c>
      <c r="M40" s="35">
        <v>7082.4621099999995</v>
      </c>
      <c r="N40" s="40">
        <v>0.69129976258896864</v>
      </c>
      <c r="O40" s="41">
        <v>-3.4483669008152806E-2</v>
      </c>
      <c r="P40" s="42">
        <v>1.4657062020591471E-2</v>
      </c>
      <c r="Q40" s="34">
        <v>858.33336999999995</v>
      </c>
      <c r="R40" s="35">
        <v>681.10621000000003</v>
      </c>
      <c r="S40" s="36">
        <v>1115.2042200000001</v>
      </c>
      <c r="T40" s="40">
        <v>0.1088520348644994</v>
      </c>
      <c r="U40" s="41">
        <v>2.5846348091631055E-2</v>
      </c>
      <c r="V40" s="42">
        <v>-2.9282810019000405E-3</v>
      </c>
      <c r="W40" s="34">
        <v>1665.3731699999998</v>
      </c>
      <c r="X40" s="35">
        <v>1148.57428</v>
      </c>
      <c r="Y40" s="36">
        <v>1760.34878</v>
      </c>
      <c r="Z40" s="40">
        <v>0.17182283149380387</v>
      </c>
      <c r="AA40" s="41">
        <v>1.0771835994282691E-2</v>
      </c>
      <c r="AB40" s="42">
        <v>-1.6676398038139945E-2</v>
      </c>
      <c r="AC40" s="34">
        <v>4239.3591799999995</v>
      </c>
      <c r="AD40" s="35">
        <v>5068.5442699999994</v>
      </c>
      <c r="AE40" s="35">
        <v>4027.8023399999997</v>
      </c>
      <c r="AF40" s="35">
        <v>-211.55683999999974</v>
      </c>
      <c r="AG40" s="36">
        <v>-1040.7419299999997</v>
      </c>
      <c r="AH40" s="34">
        <v>1.358E-2</v>
      </c>
      <c r="AI40" s="35">
        <v>0</v>
      </c>
      <c r="AJ40" s="35">
        <v>0</v>
      </c>
      <c r="AK40" s="35">
        <v>-1.358E-2</v>
      </c>
      <c r="AL40" s="36">
        <v>0</v>
      </c>
      <c r="AM40" s="40">
        <v>0.44022284290762886</v>
      </c>
      <c r="AN40" s="41">
        <v>3.0635271101037864E-2</v>
      </c>
      <c r="AO40" s="42">
        <v>-0.52477737974397476</v>
      </c>
      <c r="AP40" s="40">
        <v>0</v>
      </c>
      <c r="AQ40" s="41">
        <v>-1.312037737065135E-6</v>
      </c>
      <c r="AR40" s="42">
        <v>0</v>
      </c>
      <c r="AS40" s="41">
        <v>0</v>
      </c>
      <c r="AT40" s="41">
        <v>-1.3132627319098083E-6</v>
      </c>
      <c r="AU40" s="41">
        <v>0</v>
      </c>
      <c r="AV40" s="34">
        <v>4744</v>
      </c>
      <c r="AW40" s="35">
        <v>2190</v>
      </c>
      <c r="AX40" s="36">
        <v>4548</v>
      </c>
      <c r="AY40" s="43">
        <v>104</v>
      </c>
      <c r="AZ40" s="44">
        <v>101</v>
      </c>
      <c r="BA40" s="45">
        <v>100</v>
      </c>
      <c r="BB40" s="43">
        <v>176</v>
      </c>
      <c r="BC40" s="44">
        <v>174</v>
      </c>
      <c r="BD40" s="44">
        <v>174</v>
      </c>
      <c r="BE40" s="47">
        <v>7.5799999999999992</v>
      </c>
      <c r="BF40" s="46">
        <v>-2.2564102564103017E-2</v>
      </c>
      <c r="BG40" s="46">
        <v>0.35227722772277126</v>
      </c>
      <c r="BH40" s="47">
        <v>4.3563218390804597</v>
      </c>
      <c r="BI40" s="46">
        <v>-0.13610240334378254</v>
      </c>
      <c r="BJ40" s="48">
        <v>0.16091954022988464</v>
      </c>
      <c r="BK40" s="35">
        <v>333</v>
      </c>
      <c r="BL40" s="35">
        <v>333</v>
      </c>
      <c r="BM40" s="35">
        <v>333</v>
      </c>
      <c r="BN40" s="34">
        <v>26641</v>
      </c>
      <c r="BO40" s="35">
        <v>13558</v>
      </c>
      <c r="BP40" s="36">
        <v>26818</v>
      </c>
      <c r="BQ40" s="49">
        <v>382.02471959131924</v>
      </c>
      <c r="BR40" s="49">
        <v>-6.1235259700334836</v>
      </c>
      <c r="BS40" s="49">
        <v>-67.39681455826036</v>
      </c>
      <c r="BT40" s="50">
        <v>2252.6690699208443</v>
      </c>
      <c r="BU40" s="49">
        <v>72.935214524554794</v>
      </c>
      <c r="BV40" s="51">
        <v>-529.64013555860765</v>
      </c>
      <c r="BW40" s="46">
        <v>5.8966578715919082</v>
      </c>
      <c r="BX40" s="46">
        <v>0.28093274511636057</v>
      </c>
      <c r="BY40" s="46">
        <v>-0.2942097083167674</v>
      </c>
      <c r="BZ40" s="40">
        <v>0.44741408074741407</v>
      </c>
      <c r="CA40" s="41">
        <v>5.4085392943588051E-3</v>
      </c>
      <c r="CB40" s="52">
        <v>-4.9716383049716595E-3</v>
      </c>
    </row>
    <row r="41" spans="1:80" x14ac:dyDescent="0.25">
      <c r="A41" s="11" t="s">
        <v>70</v>
      </c>
      <c r="B41" s="34">
        <v>23250.81557000001</v>
      </c>
      <c r="C41" s="35">
        <v>13584.740019999997</v>
      </c>
      <c r="D41" s="36">
        <v>25170.088359999987</v>
      </c>
      <c r="E41" s="34">
        <v>22874.752789999999</v>
      </c>
      <c r="F41" s="35">
        <v>13361.08776</v>
      </c>
      <c r="G41" s="36">
        <v>23800.210859999999</v>
      </c>
      <c r="H41" s="37">
        <v>1.0575573682123247</v>
      </c>
      <c r="I41" s="38">
        <v>4.1117287593643193E-2</v>
      </c>
      <c r="J41" s="39">
        <v>4.0818292471084483E-2</v>
      </c>
      <c r="K41" s="34">
        <v>15302.23611</v>
      </c>
      <c r="L41" s="35">
        <v>8906.9530899999991</v>
      </c>
      <c r="M41" s="35">
        <v>15764.115649999998</v>
      </c>
      <c r="N41" s="40">
        <v>0.66235193220468802</v>
      </c>
      <c r="O41" s="41">
        <v>-6.6055096737472896E-3</v>
      </c>
      <c r="P41" s="42">
        <v>-4.2818965667501541E-3</v>
      </c>
      <c r="Q41" s="34">
        <v>2290.7566400000001</v>
      </c>
      <c r="R41" s="35">
        <v>1539.6574900000001</v>
      </c>
      <c r="S41" s="36">
        <v>2911.5769599999999</v>
      </c>
      <c r="T41" s="40">
        <v>0.12233408254770395</v>
      </c>
      <c r="U41" s="41">
        <v>2.2190633522041273E-2</v>
      </c>
      <c r="V41" s="42">
        <v>7.0996407375559928E-3</v>
      </c>
      <c r="W41" s="34">
        <v>4078.4113999999995</v>
      </c>
      <c r="X41" s="35">
        <v>1941.8808800000002</v>
      </c>
      <c r="Y41" s="36">
        <v>3870.6289900000002</v>
      </c>
      <c r="Z41" s="40">
        <v>0.16263002932067303</v>
      </c>
      <c r="AA41" s="41">
        <v>-1.566310623543804E-2</v>
      </c>
      <c r="AB41" s="42">
        <v>1.7291497392640826E-2</v>
      </c>
      <c r="AC41" s="34">
        <v>6684.0108699999992</v>
      </c>
      <c r="AD41" s="35">
        <v>7274.0087699999995</v>
      </c>
      <c r="AE41" s="35">
        <v>6698.7262799999999</v>
      </c>
      <c r="AF41" s="35">
        <v>14.715410000000702</v>
      </c>
      <c r="AG41" s="36">
        <v>-575.2824899999996</v>
      </c>
      <c r="AH41" s="34">
        <v>0</v>
      </c>
      <c r="AI41" s="35">
        <v>0</v>
      </c>
      <c r="AJ41" s="35">
        <v>0</v>
      </c>
      <c r="AK41" s="35">
        <v>0</v>
      </c>
      <c r="AL41" s="36">
        <v>0</v>
      </c>
      <c r="AM41" s="40">
        <v>0.2661383696469472</v>
      </c>
      <c r="AN41" s="41">
        <v>-2.1335884745411593E-2</v>
      </c>
      <c r="AO41" s="42">
        <v>-0.26931602692530315</v>
      </c>
      <c r="AP41" s="40">
        <v>0</v>
      </c>
      <c r="AQ41" s="41">
        <v>0</v>
      </c>
      <c r="AR41" s="42">
        <v>0</v>
      </c>
      <c r="AS41" s="41">
        <v>0</v>
      </c>
      <c r="AT41" s="41">
        <v>0</v>
      </c>
      <c r="AU41" s="41">
        <v>0</v>
      </c>
      <c r="AV41" s="34">
        <v>11445</v>
      </c>
      <c r="AW41" s="35">
        <v>6016</v>
      </c>
      <c r="AX41" s="36">
        <v>12370</v>
      </c>
      <c r="AY41" s="43">
        <v>186.56000000000003</v>
      </c>
      <c r="AZ41" s="44">
        <v>197.45000000000002</v>
      </c>
      <c r="BA41" s="45">
        <v>196.5</v>
      </c>
      <c r="BB41" s="43">
        <v>393.18</v>
      </c>
      <c r="BC41" s="44">
        <v>392.88</v>
      </c>
      <c r="BD41" s="44">
        <v>396.62</v>
      </c>
      <c r="BE41" s="47">
        <v>10.491942324003393</v>
      </c>
      <c r="BF41" s="46">
        <v>0.26734969964661914</v>
      </c>
      <c r="BG41" s="46">
        <v>0.33578464695435173</v>
      </c>
      <c r="BH41" s="47">
        <v>5.1980905316591866</v>
      </c>
      <c r="BI41" s="46">
        <v>0.34662301042209442</v>
      </c>
      <c r="BJ41" s="48">
        <v>9.3902654105395555E-2</v>
      </c>
      <c r="BK41" s="35">
        <v>516</v>
      </c>
      <c r="BL41" s="35">
        <v>516</v>
      </c>
      <c r="BM41" s="35">
        <v>516</v>
      </c>
      <c r="BN41" s="34">
        <v>59311</v>
      </c>
      <c r="BO41" s="35">
        <v>28773</v>
      </c>
      <c r="BP41" s="36">
        <v>56499</v>
      </c>
      <c r="BQ41" s="49">
        <v>421.25012584293529</v>
      </c>
      <c r="BR41" s="49">
        <v>35.575414743813724</v>
      </c>
      <c r="BS41" s="49">
        <v>-43.111871863247586</v>
      </c>
      <c r="BT41" s="50">
        <v>1924.026746968472</v>
      </c>
      <c r="BU41" s="49">
        <v>-74.641037216761561</v>
      </c>
      <c r="BV41" s="51">
        <v>-296.89874505280454</v>
      </c>
      <c r="BW41" s="46">
        <v>4.5674211802748585</v>
      </c>
      <c r="BX41" s="46">
        <v>-0.6148418166670373</v>
      </c>
      <c r="BY41" s="46">
        <v>-0.21532483036343919</v>
      </c>
      <c r="BZ41" s="40">
        <v>0.60830103359173127</v>
      </c>
      <c r="CA41" s="41">
        <v>-2.6747576627121794E-2</v>
      </c>
      <c r="CB41" s="52">
        <v>-1.1272609819121371E-2</v>
      </c>
    </row>
    <row r="42" spans="1:80" x14ac:dyDescent="0.25">
      <c r="A42" s="11" t="s">
        <v>71</v>
      </c>
      <c r="B42" s="34">
        <v>10995.50568</v>
      </c>
      <c r="C42" s="35">
        <v>6935.1079</v>
      </c>
      <c r="D42" s="36">
        <v>12441.602789999999</v>
      </c>
      <c r="E42" s="34">
        <v>11844.51585</v>
      </c>
      <c r="F42" s="35">
        <v>8200.8829299999979</v>
      </c>
      <c r="G42" s="36">
        <v>13537.041190000002</v>
      </c>
      <c r="H42" s="37">
        <v>0.9190784467133617</v>
      </c>
      <c r="I42" s="38">
        <v>-9.2419523006681548E-3</v>
      </c>
      <c r="J42" s="39">
        <v>7.3424636118116227E-2</v>
      </c>
      <c r="K42" s="34">
        <v>7968.7623400000011</v>
      </c>
      <c r="L42" s="35">
        <v>4891.3301999999994</v>
      </c>
      <c r="M42" s="35">
        <v>7861.0655600000009</v>
      </c>
      <c r="N42" s="40">
        <v>0.58070781123182802</v>
      </c>
      <c r="O42" s="41">
        <v>-9.2072945779865356E-2</v>
      </c>
      <c r="P42" s="42">
        <v>-1.5731650439648415E-2</v>
      </c>
      <c r="Q42" s="34">
        <v>1265.6149399999999</v>
      </c>
      <c r="R42" s="35">
        <v>841.37955999999986</v>
      </c>
      <c r="S42" s="36">
        <v>1549.7831400000002</v>
      </c>
      <c r="T42" s="40">
        <v>0.11448462911857329</v>
      </c>
      <c r="U42" s="41">
        <v>7.6322295753703528E-3</v>
      </c>
      <c r="V42" s="42">
        <v>1.1888412688984523E-2</v>
      </c>
      <c r="W42" s="34">
        <v>2006.61294</v>
      </c>
      <c r="X42" s="35">
        <v>2124.40047</v>
      </c>
      <c r="Y42" s="36">
        <v>3519.4749200000001</v>
      </c>
      <c r="Z42" s="40">
        <v>0.25998849162104082</v>
      </c>
      <c r="AA42" s="41">
        <v>9.0575662476150093E-2</v>
      </c>
      <c r="AB42" s="42">
        <v>9.4315612080575484E-4</v>
      </c>
      <c r="AC42" s="34">
        <v>5098.3367299999982</v>
      </c>
      <c r="AD42" s="35">
        <v>9048.20111</v>
      </c>
      <c r="AE42" s="35">
        <v>7946.4808900000007</v>
      </c>
      <c r="AF42" s="35">
        <v>2848.1441600000026</v>
      </c>
      <c r="AG42" s="36">
        <v>-1101.7202199999992</v>
      </c>
      <c r="AH42" s="34">
        <v>2087.5449800000001</v>
      </c>
      <c r="AI42" s="35">
        <v>782.18442000000005</v>
      </c>
      <c r="AJ42" s="35">
        <v>1042.86589</v>
      </c>
      <c r="AK42" s="35">
        <v>-1044.6790900000001</v>
      </c>
      <c r="AL42" s="36">
        <v>260.68146999999999</v>
      </c>
      <c r="AM42" s="40">
        <v>0.63870234600215858</v>
      </c>
      <c r="AN42" s="41">
        <v>0.17502774308930757</v>
      </c>
      <c r="AO42" s="42">
        <v>-0.66599272730737136</v>
      </c>
      <c r="AP42" s="40">
        <v>8.3820863565762502E-2</v>
      </c>
      <c r="AQ42" s="41">
        <v>-0.10603352246734991</v>
      </c>
      <c r="AR42" s="42">
        <v>-2.8965329710336357E-2</v>
      </c>
      <c r="AS42" s="41">
        <v>7.7037949088193614E-2</v>
      </c>
      <c r="AT42" s="41">
        <v>-9.9207750308628939E-2</v>
      </c>
      <c r="AU42" s="41">
        <v>-1.8340125038271232E-2</v>
      </c>
      <c r="AV42" s="34">
        <v>5425</v>
      </c>
      <c r="AW42" s="35">
        <v>3448</v>
      </c>
      <c r="AX42" s="36">
        <v>6740</v>
      </c>
      <c r="AY42" s="43">
        <v>102</v>
      </c>
      <c r="AZ42" s="44">
        <v>103</v>
      </c>
      <c r="BA42" s="45">
        <v>102</v>
      </c>
      <c r="BB42" s="43">
        <v>203</v>
      </c>
      <c r="BC42" s="44">
        <v>196</v>
      </c>
      <c r="BD42" s="44">
        <v>199</v>
      </c>
      <c r="BE42" s="47">
        <v>11.013071895424837</v>
      </c>
      <c r="BF42" s="46">
        <v>2.1486928104575167</v>
      </c>
      <c r="BG42" s="46">
        <v>-0.14550415635510028</v>
      </c>
      <c r="BH42" s="47">
        <v>5.6448911222780573</v>
      </c>
      <c r="BI42" s="46">
        <v>1.1908681337723097</v>
      </c>
      <c r="BJ42" s="48">
        <v>-0.21905445595323503</v>
      </c>
      <c r="BK42" s="35">
        <v>304</v>
      </c>
      <c r="BL42" s="35">
        <v>304</v>
      </c>
      <c r="BM42" s="35">
        <v>304</v>
      </c>
      <c r="BN42" s="34">
        <v>32583</v>
      </c>
      <c r="BO42" s="35">
        <v>17658</v>
      </c>
      <c r="BP42" s="36">
        <v>34039</v>
      </c>
      <c r="BQ42" s="49">
        <v>397.69209406856845</v>
      </c>
      <c r="BR42" s="49">
        <v>34.173822270391497</v>
      </c>
      <c r="BS42" s="49">
        <v>-66.736659470903646</v>
      </c>
      <c r="BT42" s="50">
        <v>2008.4630845697332</v>
      </c>
      <c r="BU42" s="49">
        <v>-174.85780943948316</v>
      </c>
      <c r="BV42" s="51">
        <v>-369.98324083629882</v>
      </c>
      <c r="BW42" s="46">
        <v>5.0502967359050448</v>
      </c>
      <c r="BX42" s="46">
        <v>-0.95578621340371139</v>
      </c>
      <c r="BY42" s="46">
        <v>-7.09329624708257E-2</v>
      </c>
      <c r="BZ42" s="40">
        <v>0.62205774853801177</v>
      </c>
      <c r="CA42" s="41">
        <v>2.9897963716842835E-2</v>
      </c>
      <c r="CB42" s="52">
        <v>-2.3336988304093476E-2</v>
      </c>
    </row>
    <row r="43" spans="1:80" x14ac:dyDescent="0.25">
      <c r="A43" s="11" t="s">
        <v>72</v>
      </c>
      <c r="B43" s="34">
        <v>18696.232</v>
      </c>
      <c r="C43" s="35">
        <v>8773.0689999999995</v>
      </c>
      <c r="D43" s="36">
        <v>15780.915999999992</v>
      </c>
      <c r="E43" s="34">
        <v>18144.508999999998</v>
      </c>
      <c r="F43" s="35">
        <v>9684.0110000000004</v>
      </c>
      <c r="G43" s="36">
        <v>17675.131000000001</v>
      </c>
      <c r="H43" s="37">
        <v>0.89283162880094025</v>
      </c>
      <c r="I43" s="38">
        <v>-0.13757553184474058</v>
      </c>
      <c r="J43" s="39">
        <v>-1.310177007685942E-2</v>
      </c>
      <c r="K43" s="34">
        <v>12295.093050000001</v>
      </c>
      <c r="L43" s="35">
        <v>6801.8010000000004</v>
      </c>
      <c r="M43" s="35">
        <v>12330.712</v>
      </c>
      <c r="N43" s="40">
        <v>0.6976305861608606</v>
      </c>
      <c r="O43" s="41">
        <v>2.0009987554417075E-2</v>
      </c>
      <c r="P43" s="42">
        <v>-4.7437709108114623E-3</v>
      </c>
      <c r="Q43" s="34">
        <v>1811.09995</v>
      </c>
      <c r="R43" s="35">
        <v>1021.224</v>
      </c>
      <c r="S43" s="36">
        <v>2005.856</v>
      </c>
      <c r="T43" s="40">
        <v>0.113484646874753</v>
      </c>
      <c r="U43" s="41">
        <v>1.3669328091533234E-2</v>
      </c>
      <c r="V43" s="42">
        <v>8.0299959041995744E-3</v>
      </c>
      <c r="W43" s="34">
        <v>3462.056</v>
      </c>
      <c r="X43" s="35">
        <v>1544.021</v>
      </c>
      <c r="Y43" s="36">
        <v>2670.2649999999999</v>
      </c>
      <c r="Z43" s="40">
        <v>0.15107469359067266</v>
      </c>
      <c r="AA43" s="41">
        <v>-3.9729918427211131E-2</v>
      </c>
      <c r="AB43" s="42">
        <v>-8.3655424850608284E-3</v>
      </c>
      <c r="AC43" s="34">
        <v>6340.8416799999995</v>
      </c>
      <c r="AD43" s="35">
        <v>7104.7005999999992</v>
      </c>
      <c r="AE43" s="35">
        <v>6029.2469199999996</v>
      </c>
      <c r="AF43" s="35">
        <v>-311.59475999999995</v>
      </c>
      <c r="AG43" s="36">
        <v>-1075.4536799999996</v>
      </c>
      <c r="AH43" s="34">
        <v>0</v>
      </c>
      <c r="AI43" s="35">
        <v>0</v>
      </c>
      <c r="AJ43" s="35">
        <v>0</v>
      </c>
      <c r="AK43" s="35">
        <v>0</v>
      </c>
      <c r="AL43" s="36">
        <v>0</v>
      </c>
      <c r="AM43" s="40">
        <v>0.38205937602101187</v>
      </c>
      <c r="AN43" s="41">
        <v>4.2908595264761096E-2</v>
      </c>
      <c r="AO43" s="42">
        <v>-0.42777132290544134</v>
      </c>
      <c r="AP43" s="40">
        <v>0</v>
      </c>
      <c r="AQ43" s="41">
        <v>0</v>
      </c>
      <c r="AR43" s="42">
        <v>0</v>
      </c>
      <c r="AS43" s="41">
        <v>0</v>
      </c>
      <c r="AT43" s="41">
        <v>0</v>
      </c>
      <c r="AU43" s="41">
        <v>0</v>
      </c>
      <c r="AV43" s="34">
        <v>9150</v>
      </c>
      <c r="AW43" s="35">
        <v>4688</v>
      </c>
      <c r="AX43" s="36">
        <v>9346</v>
      </c>
      <c r="AY43" s="43">
        <v>174</v>
      </c>
      <c r="AZ43" s="44">
        <v>150</v>
      </c>
      <c r="BA43" s="45">
        <v>148</v>
      </c>
      <c r="BB43" s="43">
        <v>373</v>
      </c>
      <c r="BC43" s="44">
        <v>366</v>
      </c>
      <c r="BD43" s="44">
        <v>366</v>
      </c>
      <c r="BE43" s="47">
        <v>10.524774774774775</v>
      </c>
      <c r="BF43" s="46">
        <v>1.7604069586828217</v>
      </c>
      <c r="BG43" s="46">
        <v>0.1069969969969975</v>
      </c>
      <c r="BH43" s="47">
        <v>4.2559198542805099</v>
      </c>
      <c r="BI43" s="46">
        <v>0.16744800441455787</v>
      </c>
      <c r="BJ43" s="48">
        <v>-1.3661202185792476E-2</v>
      </c>
      <c r="BK43" s="35">
        <v>520</v>
      </c>
      <c r="BL43" s="35">
        <v>502</v>
      </c>
      <c r="BM43" s="35">
        <v>498</v>
      </c>
      <c r="BN43" s="34">
        <v>52835</v>
      </c>
      <c r="BO43" s="35">
        <v>25794</v>
      </c>
      <c r="BP43" s="36">
        <v>51125</v>
      </c>
      <c r="BQ43" s="49">
        <v>345.72383374083131</v>
      </c>
      <c r="BR43" s="49">
        <v>2.3054746985297925</v>
      </c>
      <c r="BS43" s="49">
        <v>-29.712740656315304</v>
      </c>
      <c r="BT43" s="50">
        <v>1891.1974106569655</v>
      </c>
      <c r="BU43" s="49">
        <v>-91.809037430466105</v>
      </c>
      <c r="BV43" s="51">
        <v>-174.50459446248851</v>
      </c>
      <c r="BW43" s="46">
        <v>5.4702546543976034</v>
      </c>
      <c r="BX43" s="46">
        <v>-0.30406228549310743</v>
      </c>
      <c r="BY43" s="46">
        <v>-3.1878451404444341E-2</v>
      </c>
      <c r="BZ43" s="40">
        <v>0.57033690316822849</v>
      </c>
      <c r="CA43" s="41">
        <v>8.979062114254921E-3</v>
      </c>
      <c r="CB43" s="52">
        <v>-5.7943149312611464E-4</v>
      </c>
    </row>
    <row r="44" spans="1:80" x14ac:dyDescent="0.25">
      <c r="A44" s="11" t="s">
        <v>73</v>
      </c>
      <c r="B44" s="34">
        <v>12337.001999999997</v>
      </c>
      <c r="C44" s="35">
        <v>6237.7440000000015</v>
      </c>
      <c r="D44" s="36">
        <v>11113.545000000002</v>
      </c>
      <c r="E44" s="34">
        <v>12321.108</v>
      </c>
      <c r="F44" s="35">
        <v>6450.9179999999997</v>
      </c>
      <c r="G44" s="36">
        <v>11475.195</v>
      </c>
      <c r="H44" s="37">
        <v>0.96848419569340671</v>
      </c>
      <c r="I44" s="38">
        <v>-3.280578569463044E-2</v>
      </c>
      <c r="J44" s="39">
        <v>1.5297250273710317E-3</v>
      </c>
      <c r="K44" s="34">
        <v>8475.9089999999997</v>
      </c>
      <c r="L44" s="35">
        <v>4214.3370000000004</v>
      </c>
      <c r="M44" s="35">
        <v>7404.8450000000003</v>
      </c>
      <c r="N44" s="40">
        <v>0.64529143077742912</v>
      </c>
      <c r="O44" s="41">
        <v>-4.2626327917649198E-2</v>
      </c>
      <c r="P44" s="42">
        <v>-8.0011703686404534E-3</v>
      </c>
      <c r="Q44" s="34">
        <v>914.58900000000006</v>
      </c>
      <c r="R44" s="35">
        <v>724.654</v>
      </c>
      <c r="S44" s="36">
        <v>1321.616</v>
      </c>
      <c r="T44" s="40">
        <v>0.11517155046166971</v>
      </c>
      <c r="U44" s="41">
        <v>4.094210616169279E-2</v>
      </c>
      <c r="V44" s="42">
        <v>2.8380810236765391E-3</v>
      </c>
      <c r="W44" s="34">
        <v>2621.6489999999999</v>
      </c>
      <c r="X44" s="35">
        <v>1356.328</v>
      </c>
      <c r="Y44" s="36">
        <v>2352.9490000000001</v>
      </c>
      <c r="Z44" s="40">
        <v>0.20504653733553113</v>
      </c>
      <c r="AA44" s="41">
        <v>-7.7305116116901662E-3</v>
      </c>
      <c r="AB44" s="42">
        <v>-5.2069490674893359E-3</v>
      </c>
      <c r="AC44" s="34">
        <v>2549.8345300000001</v>
      </c>
      <c r="AD44" s="35">
        <v>2437.7897899999998</v>
      </c>
      <c r="AE44" s="35">
        <v>2448.4475499999999</v>
      </c>
      <c r="AF44" s="35">
        <v>-101.38698000000022</v>
      </c>
      <c r="AG44" s="36">
        <v>10.657760000000053</v>
      </c>
      <c r="AH44" s="34">
        <v>0</v>
      </c>
      <c r="AI44" s="35">
        <v>0</v>
      </c>
      <c r="AJ44" s="35">
        <v>78.099999999999994</v>
      </c>
      <c r="AK44" s="35">
        <v>78.099999999999994</v>
      </c>
      <c r="AL44" s="36">
        <v>78.099999999999994</v>
      </c>
      <c r="AM44" s="40">
        <v>0.22031202015198567</v>
      </c>
      <c r="AN44" s="41">
        <v>1.3630159356307708E-2</v>
      </c>
      <c r="AO44" s="42">
        <v>-0.1705007143879376</v>
      </c>
      <c r="AP44" s="40">
        <v>7.0274606347479566E-3</v>
      </c>
      <c r="AQ44" s="41">
        <v>7.0274606347479566E-3</v>
      </c>
      <c r="AR44" s="42">
        <v>7.0274606347479566E-3</v>
      </c>
      <c r="AS44" s="41">
        <v>6.8059845606109519E-3</v>
      </c>
      <c r="AT44" s="41">
        <v>6.8059845606109519E-3</v>
      </c>
      <c r="AU44" s="41">
        <v>6.8059845606109519E-3</v>
      </c>
      <c r="AV44" s="34">
        <v>5600</v>
      </c>
      <c r="AW44" s="35">
        <v>2846</v>
      </c>
      <c r="AX44" s="36">
        <v>5730</v>
      </c>
      <c r="AY44" s="43">
        <v>94</v>
      </c>
      <c r="AZ44" s="44">
        <v>91</v>
      </c>
      <c r="BA44" s="45">
        <v>89</v>
      </c>
      <c r="BB44" s="43">
        <v>192</v>
      </c>
      <c r="BC44" s="44">
        <v>196</v>
      </c>
      <c r="BD44" s="44">
        <v>196</v>
      </c>
      <c r="BE44" s="47">
        <v>10.730337078651687</v>
      </c>
      <c r="BF44" s="46">
        <v>0.80125906446729012</v>
      </c>
      <c r="BG44" s="46">
        <v>0.30542865374326134</v>
      </c>
      <c r="BH44" s="47">
        <v>4.8724489795918364</v>
      </c>
      <c r="BI44" s="46">
        <v>1.1337868480724822E-2</v>
      </c>
      <c r="BJ44" s="48">
        <v>3.2312925170067786E-2</v>
      </c>
      <c r="BK44" s="35">
        <v>306</v>
      </c>
      <c r="BL44" s="35">
        <v>306</v>
      </c>
      <c r="BM44" s="35">
        <v>306</v>
      </c>
      <c r="BN44" s="34">
        <v>29329</v>
      </c>
      <c r="BO44" s="35">
        <v>14869</v>
      </c>
      <c r="BP44" s="36">
        <v>28875</v>
      </c>
      <c r="BQ44" s="49">
        <v>397.40935064935064</v>
      </c>
      <c r="BR44" s="49">
        <v>-22.690482280514004</v>
      </c>
      <c r="BS44" s="49">
        <v>-36.440807397592664</v>
      </c>
      <c r="BT44" s="50">
        <v>2002.651832460733</v>
      </c>
      <c r="BU44" s="49">
        <v>-197.5460246821242</v>
      </c>
      <c r="BV44" s="51">
        <v>-264.00944652732028</v>
      </c>
      <c r="BW44" s="46">
        <v>5.0392670157068062</v>
      </c>
      <c r="BX44" s="46">
        <v>-0.19805441286462244</v>
      </c>
      <c r="BY44" s="46">
        <v>-0.18525863432833045</v>
      </c>
      <c r="BZ44" s="40">
        <v>0.52423747276688448</v>
      </c>
      <c r="CA44" s="41">
        <v>-5.300677668243492E-3</v>
      </c>
      <c r="CB44" s="52">
        <v>-1.5668119099491729E-2</v>
      </c>
    </row>
    <row r="45" spans="1:80" x14ac:dyDescent="0.25">
      <c r="A45" s="11" t="s">
        <v>74</v>
      </c>
      <c r="B45" s="34">
        <v>43540.697359999998</v>
      </c>
      <c r="C45" s="35">
        <v>19668.16589</v>
      </c>
      <c r="D45" s="36">
        <v>38367.30618</v>
      </c>
      <c r="E45" s="34">
        <v>39892.737099999998</v>
      </c>
      <c r="F45" s="35">
        <v>22061.69687</v>
      </c>
      <c r="G45" s="36">
        <v>40710.890520000001</v>
      </c>
      <c r="H45" s="37">
        <v>0.94243347885380524</v>
      </c>
      <c r="I45" s="38">
        <v>-0.14901074195399688</v>
      </c>
      <c r="J45" s="39">
        <v>5.0926084572397001E-2</v>
      </c>
      <c r="K45" s="34">
        <v>19601.894840000001</v>
      </c>
      <c r="L45" s="35">
        <v>10880.430910000001</v>
      </c>
      <c r="M45" s="35">
        <v>20283.620849999999</v>
      </c>
      <c r="N45" s="40">
        <v>0.49823574456164954</v>
      </c>
      <c r="O45" s="41">
        <v>6.8707426851550291E-3</v>
      </c>
      <c r="P45" s="42">
        <v>5.0537842567076607E-3</v>
      </c>
      <c r="Q45" s="34">
        <v>3176.5928200000003</v>
      </c>
      <c r="R45" s="35">
        <v>1501.4153100000001</v>
      </c>
      <c r="S45" s="36">
        <v>2851.9335300000002</v>
      </c>
      <c r="T45" s="40">
        <v>7.005333200950084E-2</v>
      </c>
      <c r="U45" s="41">
        <v>-9.5750176832556516E-3</v>
      </c>
      <c r="V45" s="42">
        <v>1.9980360435020023E-3</v>
      </c>
      <c r="W45" s="34">
        <v>14283.694300000001</v>
      </c>
      <c r="X45" s="35">
        <v>8012.6247000000012</v>
      </c>
      <c r="Y45" s="36">
        <v>14539.241870000002</v>
      </c>
      <c r="Z45" s="40">
        <v>0.35713396794544011</v>
      </c>
      <c r="AA45" s="41">
        <v>-9.185332954437242E-4</v>
      </c>
      <c r="AB45" s="42">
        <v>-6.0577097942604574E-3</v>
      </c>
      <c r="AC45" s="34">
        <v>6018.5295299999952</v>
      </c>
      <c r="AD45" s="35">
        <v>8217.3363700000009</v>
      </c>
      <c r="AE45" s="35">
        <v>8373.2831200000019</v>
      </c>
      <c r="AF45" s="35">
        <v>2354.7535900000066</v>
      </c>
      <c r="AG45" s="36">
        <v>155.94675000000097</v>
      </c>
      <c r="AH45" s="34">
        <v>0</v>
      </c>
      <c r="AI45" s="35">
        <v>0</v>
      </c>
      <c r="AJ45" s="35">
        <v>0</v>
      </c>
      <c r="AK45" s="35">
        <v>0</v>
      </c>
      <c r="AL45" s="36">
        <v>0</v>
      </c>
      <c r="AM45" s="40">
        <v>0.21824005784291425</v>
      </c>
      <c r="AN45" s="41">
        <v>8.0012379029273967E-2</v>
      </c>
      <c r="AO45" s="42">
        <v>-0.19955875552676497</v>
      </c>
      <c r="AP45" s="40">
        <v>0</v>
      </c>
      <c r="AQ45" s="41">
        <v>0</v>
      </c>
      <c r="AR45" s="42">
        <v>0</v>
      </c>
      <c r="AS45" s="41">
        <v>0</v>
      </c>
      <c r="AT45" s="41">
        <v>0</v>
      </c>
      <c r="AU45" s="41">
        <v>0</v>
      </c>
      <c r="AV45" s="34">
        <v>11758</v>
      </c>
      <c r="AW45" s="35">
        <v>6381</v>
      </c>
      <c r="AX45" s="36">
        <v>13527</v>
      </c>
      <c r="AY45" s="43">
        <v>315</v>
      </c>
      <c r="AZ45" s="44">
        <v>316.66999999999996</v>
      </c>
      <c r="BA45" s="45">
        <v>328.22</v>
      </c>
      <c r="BB45" s="43">
        <v>356</v>
      </c>
      <c r="BC45" s="44">
        <v>342.90000000000003</v>
      </c>
      <c r="BD45" s="44">
        <v>347.2</v>
      </c>
      <c r="BE45" s="47">
        <v>6.8688684418987265</v>
      </c>
      <c r="BF45" s="46">
        <v>0.64770442073470491</v>
      </c>
      <c r="BG45" s="46">
        <v>0.15209703949243547</v>
      </c>
      <c r="BH45" s="47">
        <v>6.4933755760368674</v>
      </c>
      <c r="BI45" s="46">
        <v>0.9886939280967928</v>
      </c>
      <c r="BJ45" s="48">
        <v>0.29040094786538972</v>
      </c>
      <c r="BK45" s="35">
        <v>516</v>
      </c>
      <c r="BL45" s="35">
        <v>514</v>
      </c>
      <c r="BM45" s="35">
        <v>514</v>
      </c>
      <c r="BN45" s="34">
        <v>66811</v>
      </c>
      <c r="BO45" s="35">
        <v>33782</v>
      </c>
      <c r="BP45" s="36">
        <v>68432</v>
      </c>
      <c r="BQ45" s="49">
        <v>594.91013736263744</v>
      </c>
      <c r="BR45" s="49">
        <v>-2.1882012343002089</v>
      </c>
      <c r="BS45" s="49">
        <v>-58.150571594795565</v>
      </c>
      <c r="BT45" s="50">
        <v>3009.6023153692618</v>
      </c>
      <c r="BU45" s="49">
        <v>-383.21424356933358</v>
      </c>
      <c r="BV45" s="51">
        <v>-447.80198959861173</v>
      </c>
      <c r="BW45" s="46">
        <v>5.0589191986397575</v>
      </c>
      <c r="BX45" s="46">
        <v>-0.62325464044852286</v>
      </c>
      <c r="BY45" s="46">
        <v>-0.23523532259515889</v>
      </c>
      <c r="BZ45" s="40">
        <v>0.73964548205793346</v>
      </c>
      <c r="CA45" s="41">
        <v>2.4293646861565321E-2</v>
      </c>
      <c r="CB45" s="52">
        <v>9.38175529615215E-3</v>
      </c>
    </row>
    <row r="46" spans="1:80" x14ac:dyDescent="0.25">
      <c r="A46" s="11" t="s">
        <v>75</v>
      </c>
      <c r="B46" s="34">
        <v>24386.423600000013</v>
      </c>
      <c r="C46" s="35">
        <v>11456.869429999995</v>
      </c>
      <c r="D46" s="36">
        <v>22106.166989999987</v>
      </c>
      <c r="E46" s="34">
        <v>18403.17395</v>
      </c>
      <c r="F46" s="35">
        <v>10803.780339999998</v>
      </c>
      <c r="G46" s="36">
        <v>19913.451140000008</v>
      </c>
      <c r="H46" s="37">
        <v>1.1101122971896864</v>
      </c>
      <c r="I46" s="38">
        <v>-0.21500823181558393</v>
      </c>
      <c r="J46" s="39">
        <v>4.9662244574122161E-2</v>
      </c>
      <c r="K46" s="34">
        <v>12366.347960000001</v>
      </c>
      <c r="L46" s="35">
        <v>6935.8247599999995</v>
      </c>
      <c r="M46" s="35">
        <v>12891.665740000004</v>
      </c>
      <c r="N46" s="40">
        <v>0.6473848078550587</v>
      </c>
      <c r="O46" s="41">
        <v>-2.4583407714625749E-2</v>
      </c>
      <c r="P46" s="42">
        <v>5.4035252182070836E-3</v>
      </c>
      <c r="Q46" s="34">
        <v>1527.1413899999998</v>
      </c>
      <c r="R46" s="35">
        <v>1434.7217899999998</v>
      </c>
      <c r="S46" s="36">
        <v>2435.1123899999998</v>
      </c>
      <c r="T46" s="40">
        <v>0.12228480000177401</v>
      </c>
      <c r="U46" s="41">
        <v>3.9302299583687181E-2</v>
      </c>
      <c r="V46" s="42">
        <v>-1.0513326658398367E-2</v>
      </c>
      <c r="W46" s="34">
        <v>3441.4040200000004</v>
      </c>
      <c r="X46" s="35">
        <v>1691.7757300000003</v>
      </c>
      <c r="Y46" s="36">
        <v>3246.3037200000003</v>
      </c>
      <c r="Z46" s="40">
        <v>0.16302064856448578</v>
      </c>
      <c r="AA46" s="41">
        <v>-2.3979921519241554E-2</v>
      </c>
      <c r="AB46" s="42">
        <v>6.4295594494695185E-3</v>
      </c>
      <c r="AC46" s="34">
        <v>11786.704279999998</v>
      </c>
      <c r="AD46" s="35">
        <v>10764.594009999999</v>
      </c>
      <c r="AE46" s="35">
        <v>10019.94161</v>
      </c>
      <c r="AF46" s="35">
        <v>-1766.7626699999983</v>
      </c>
      <c r="AG46" s="36">
        <v>-744.65239999999903</v>
      </c>
      <c r="AH46" s="34">
        <v>5744.4051700000009</v>
      </c>
      <c r="AI46" s="35">
        <v>3592.4715000000001</v>
      </c>
      <c r="AJ46" s="35">
        <v>3143.2178600000002</v>
      </c>
      <c r="AK46" s="35">
        <v>-2601.1873100000007</v>
      </c>
      <c r="AL46" s="36">
        <v>-449.2536399999999</v>
      </c>
      <c r="AM46" s="40">
        <v>0.45326453991470578</v>
      </c>
      <c r="AN46" s="41">
        <v>-3.0066040794143711E-2</v>
      </c>
      <c r="AO46" s="42">
        <v>-0.48631097639629778</v>
      </c>
      <c r="AP46" s="40">
        <v>0.14218737519814609</v>
      </c>
      <c r="AQ46" s="41">
        <v>-9.337013270965544E-2</v>
      </c>
      <c r="AR46" s="42">
        <v>-0.17137747093626618</v>
      </c>
      <c r="AS46" s="41">
        <v>0.1578439537125858</v>
      </c>
      <c r="AT46" s="41">
        <v>-0.15429813577736334</v>
      </c>
      <c r="AU46" s="41">
        <v>-0.17467590386904297</v>
      </c>
      <c r="AV46" s="34">
        <v>11906</v>
      </c>
      <c r="AW46" s="35">
        <v>6243</v>
      </c>
      <c r="AX46" s="36">
        <v>12379</v>
      </c>
      <c r="AY46" s="43">
        <v>233.35999999999999</v>
      </c>
      <c r="AZ46" s="44">
        <v>235.26999999999998</v>
      </c>
      <c r="BA46" s="45">
        <v>237.35466666666665</v>
      </c>
      <c r="BB46" s="43">
        <v>304.06</v>
      </c>
      <c r="BC46" s="44">
        <v>311.39</v>
      </c>
      <c r="BD46" s="44">
        <v>311.64333333333326</v>
      </c>
      <c r="BE46" s="47">
        <v>8.6923366438971783</v>
      </c>
      <c r="BF46" s="46">
        <v>0.18902273691511873</v>
      </c>
      <c r="BG46" s="46">
        <v>-0.15281998465724911</v>
      </c>
      <c r="BH46" s="47">
        <v>6.6202817323222076</v>
      </c>
      <c r="BI46" s="46">
        <v>9.4157502455295194E-2</v>
      </c>
      <c r="BJ46" s="48">
        <v>-6.2656062725803707E-2</v>
      </c>
      <c r="BK46" s="35">
        <v>538</v>
      </c>
      <c r="BL46" s="35">
        <v>546</v>
      </c>
      <c r="BM46" s="35">
        <v>562</v>
      </c>
      <c r="BN46" s="34">
        <v>69425</v>
      </c>
      <c r="BO46" s="35">
        <v>35416</v>
      </c>
      <c r="BP46" s="36">
        <v>69406</v>
      </c>
      <c r="BQ46" s="49">
        <v>286.91253119326871</v>
      </c>
      <c r="BR46" s="49">
        <v>21.832603933635994</v>
      </c>
      <c r="BS46" s="49">
        <v>-18.141126475581473</v>
      </c>
      <c r="BT46" s="50">
        <v>1608.6478019226115</v>
      </c>
      <c r="BU46" s="49">
        <v>62.941943531884135</v>
      </c>
      <c r="BV46" s="51">
        <v>-121.89526070753391</v>
      </c>
      <c r="BW46" s="46">
        <v>5.6067533726472254</v>
      </c>
      <c r="BX46" s="46">
        <v>-0.22434019362188273</v>
      </c>
      <c r="BY46" s="46">
        <v>-6.6160290655673748E-2</v>
      </c>
      <c r="BZ46" s="40">
        <v>0.68610122578094113</v>
      </c>
      <c r="CA46" s="41">
        <v>-2.6842149519434755E-2</v>
      </c>
      <c r="CB46" s="52">
        <v>-3.4615094935379509E-2</v>
      </c>
    </row>
    <row r="47" spans="1:80" x14ac:dyDescent="0.25">
      <c r="A47" s="11" t="s">
        <v>76</v>
      </c>
      <c r="B47" s="34">
        <v>10137.972190000006</v>
      </c>
      <c r="C47" s="35">
        <v>4909.0153399999999</v>
      </c>
      <c r="D47" s="36">
        <v>9649.7417099999966</v>
      </c>
      <c r="E47" s="34">
        <v>10391.238599999997</v>
      </c>
      <c r="F47" s="35">
        <v>5494.50054</v>
      </c>
      <c r="G47" s="36">
        <v>10170.809079999999</v>
      </c>
      <c r="H47" s="37">
        <v>0.94876834616582906</v>
      </c>
      <c r="I47" s="38">
        <v>-2.6858581503795276E-2</v>
      </c>
      <c r="J47" s="39">
        <v>5.5326748651671753E-2</v>
      </c>
      <c r="K47" s="34">
        <v>7609.2659999999996</v>
      </c>
      <c r="L47" s="35">
        <v>4027.0302600000005</v>
      </c>
      <c r="M47" s="35">
        <v>7316.2375000000002</v>
      </c>
      <c r="N47" s="40">
        <v>0.71933682389012077</v>
      </c>
      <c r="O47" s="41">
        <v>-1.2940269622100375E-2</v>
      </c>
      <c r="P47" s="42">
        <v>-1.3583344318653379E-2</v>
      </c>
      <c r="Q47" s="34">
        <v>1312.28432</v>
      </c>
      <c r="R47" s="35">
        <v>780.15382000000011</v>
      </c>
      <c r="S47" s="36">
        <v>1384.4241400000001</v>
      </c>
      <c r="T47" s="40">
        <v>0.13611740512584669</v>
      </c>
      <c r="U47" s="41">
        <v>9.8298305146737319E-3</v>
      </c>
      <c r="V47" s="42">
        <v>-5.8707181476838344E-3</v>
      </c>
      <c r="W47" s="34">
        <v>1089.7016400000002</v>
      </c>
      <c r="X47" s="35">
        <v>530.77175</v>
      </c>
      <c r="Y47" s="36">
        <v>1115.52739</v>
      </c>
      <c r="Z47" s="40">
        <v>0.10967931668224767</v>
      </c>
      <c r="AA47" s="41">
        <v>4.8119681449904778E-3</v>
      </c>
      <c r="AB47" s="42">
        <v>1.3078771075603693E-2</v>
      </c>
      <c r="AC47" s="34">
        <v>7963.1016800000007</v>
      </c>
      <c r="AD47" s="35">
        <v>6472.8236100000004</v>
      </c>
      <c r="AE47" s="35">
        <v>5882.8984599999994</v>
      </c>
      <c r="AF47" s="35">
        <v>-2080.2032200000012</v>
      </c>
      <c r="AG47" s="36">
        <v>-589.92515000000094</v>
      </c>
      <c r="AH47" s="34">
        <v>3248.6691499999997</v>
      </c>
      <c r="AI47" s="35">
        <v>2827.4133500000003</v>
      </c>
      <c r="AJ47" s="35">
        <v>2880.52405</v>
      </c>
      <c r="AK47" s="35">
        <v>-368.14509999999973</v>
      </c>
      <c r="AL47" s="36">
        <v>53.110699999999724</v>
      </c>
      <c r="AM47" s="40">
        <v>0.60964310100689745</v>
      </c>
      <c r="AN47" s="41">
        <v>-0.1758297263751627</v>
      </c>
      <c r="AO47" s="42">
        <v>-0.70891533926882611</v>
      </c>
      <c r="AP47" s="40">
        <v>0.29850789135785077</v>
      </c>
      <c r="AQ47" s="41">
        <v>-2.1937764747267996E-2</v>
      </c>
      <c r="AR47" s="42">
        <v>-0.27745554614894669</v>
      </c>
      <c r="AS47" s="41">
        <v>0.28321483840103706</v>
      </c>
      <c r="AT47" s="41">
        <v>-2.9420572549876955E-2</v>
      </c>
      <c r="AU47" s="41">
        <v>-0.23137485531478158</v>
      </c>
      <c r="AV47" s="34">
        <v>5102</v>
      </c>
      <c r="AW47" s="35">
        <v>2619</v>
      </c>
      <c r="AX47" s="36">
        <v>5275</v>
      </c>
      <c r="AY47" s="43">
        <v>105</v>
      </c>
      <c r="AZ47" s="44">
        <v>106.5</v>
      </c>
      <c r="BA47" s="45">
        <v>106</v>
      </c>
      <c r="BB47" s="43">
        <v>231</v>
      </c>
      <c r="BC47" s="44">
        <v>222.25</v>
      </c>
      <c r="BD47" s="44">
        <v>224.75</v>
      </c>
      <c r="BE47" s="47">
        <v>8.2940251572327046</v>
      </c>
      <c r="BF47" s="46">
        <v>0.19561245882000655</v>
      </c>
      <c r="BG47" s="46">
        <v>9.6842058641154694E-2</v>
      </c>
      <c r="BH47" s="47">
        <v>3.9117538005190955</v>
      </c>
      <c r="BI47" s="46">
        <v>0.23065711942241451</v>
      </c>
      <c r="BJ47" s="48">
        <v>-1.6255198356045053E-2</v>
      </c>
      <c r="BK47" s="35">
        <v>405</v>
      </c>
      <c r="BL47" s="35">
        <v>405</v>
      </c>
      <c r="BM47" s="35">
        <v>404.83</v>
      </c>
      <c r="BN47" s="34">
        <v>29630</v>
      </c>
      <c r="BO47" s="35">
        <v>14890</v>
      </c>
      <c r="BP47" s="36">
        <v>30472</v>
      </c>
      <c r="BQ47" s="49">
        <v>333.77556707797316</v>
      </c>
      <c r="BR47" s="49">
        <v>-16.924351923039239</v>
      </c>
      <c r="BS47" s="49">
        <v>-35.230513513027518</v>
      </c>
      <c r="BT47" s="50">
        <v>1928.1154654028433</v>
      </c>
      <c r="BU47" s="49">
        <v>-108.58359378962996</v>
      </c>
      <c r="BV47" s="51">
        <v>-169.8228851126205</v>
      </c>
      <c r="BW47" s="46">
        <v>5.7766824644549759</v>
      </c>
      <c r="BX47" s="46">
        <v>-3.0843995756705489E-2</v>
      </c>
      <c r="BY47" s="46">
        <v>9.1306366707744502E-2</v>
      </c>
      <c r="BZ47" s="40">
        <v>0.41817278583328538</v>
      </c>
      <c r="CA47" s="41">
        <v>1.3971162478807531E-2</v>
      </c>
      <c r="CB47" s="52">
        <v>9.6679847358916993E-3</v>
      </c>
    </row>
    <row r="48" spans="1:80" x14ac:dyDescent="0.25">
      <c r="A48" s="11" t="s">
        <v>77</v>
      </c>
      <c r="B48" s="34">
        <v>14459.735249999998</v>
      </c>
      <c r="C48" s="35">
        <v>8357.74287</v>
      </c>
      <c r="D48" s="36">
        <v>16467.025229999988</v>
      </c>
      <c r="E48" s="34">
        <v>12602.553900000001</v>
      </c>
      <c r="F48" s="35">
        <v>6994.719039999999</v>
      </c>
      <c r="G48" s="36">
        <v>12866.39961</v>
      </c>
      <c r="H48" s="37">
        <v>1.2798471778539753</v>
      </c>
      <c r="I48" s="38">
        <v>0.13248170219431588</v>
      </c>
      <c r="J48" s="39">
        <v>8.498247746995502E-2</v>
      </c>
      <c r="K48" s="34">
        <v>9298.6025000000009</v>
      </c>
      <c r="L48" s="35">
        <v>4872.4697100000003</v>
      </c>
      <c r="M48" s="35">
        <v>8619.3855899999999</v>
      </c>
      <c r="N48" s="40">
        <v>0.66991433899665731</v>
      </c>
      <c r="O48" s="41">
        <v>-6.7920434318614942E-2</v>
      </c>
      <c r="P48" s="42">
        <v>-2.6678287831710779E-2</v>
      </c>
      <c r="Q48" s="34">
        <v>1296.26467</v>
      </c>
      <c r="R48" s="35">
        <v>1102.58376</v>
      </c>
      <c r="S48" s="36">
        <v>1738.9840300000001</v>
      </c>
      <c r="T48" s="40">
        <v>0.13515700450096621</v>
      </c>
      <c r="U48" s="41">
        <v>3.2299704283428557E-2</v>
      </c>
      <c r="V48" s="42">
        <v>-2.2473881556753145E-2</v>
      </c>
      <c r="W48" s="34">
        <v>1963.4252599999998</v>
      </c>
      <c r="X48" s="35">
        <v>902.03221999999994</v>
      </c>
      <c r="Y48" s="36">
        <v>1788.492</v>
      </c>
      <c r="Z48" s="40">
        <v>0.13900485405489438</v>
      </c>
      <c r="AA48" s="41">
        <v>-1.6790969202802597E-2</v>
      </c>
      <c r="AB48" s="42">
        <v>1.0045818696699349E-2</v>
      </c>
      <c r="AC48" s="34">
        <v>6274.9028199999993</v>
      </c>
      <c r="AD48" s="35">
        <v>5718.5459199999996</v>
      </c>
      <c r="AE48" s="35">
        <v>4896.6957400000001</v>
      </c>
      <c r="AF48" s="35">
        <v>-1378.2070799999992</v>
      </c>
      <c r="AG48" s="36">
        <v>-821.85017999999945</v>
      </c>
      <c r="AH48" s="34">
        <v>968.11300000000006</v>
      </c>
      <c r="AI48" s="35">
        <v>492.74671999999998</v>
      </c>
      <c r="AJ48" s="35">
        <v>197.43370999999999</v>
      </c>
      <c r="AK48" s="35">
        <v>-770.67929000000004</v>
      </c>
      <c r="AL48" s="36">
        <v>-295.31300999999996</v>
      </c>
      <c r="AM48" s="40">
        <v>0.29736371151476054</v>
      </c>
      <c r="AN48" s="41">
        <v>-0.13659325322288912</v>
      </c>
      <c r="AO48" s="42">
        <v>-0.3868576158159282</v>
      </c>
      <c r="AP48" s="40">
        <v>1.1989640341372097E-2</v>
      </c>
      <c r="AQ48" s="41">
        <v>-5.4962691998184418E-2</v>
      </c>
      <c r="AR48" s="42">
        <v>-4.6967272746814351E-2</v>
      </c>
      <c r="AS48" s="41">
        <v>1.534490735438925E-2</v>
      </c>
      <c r="AT48" s="41">
        <v>-6.1473887286909605E-2</v>
      </c>
      <c r="AU48" s="41">
        <v>-5.5100626938293366E-2</v>
      </c>
      <c r="AV48" s="34">
        <v>9206</v>
      </c>
      <c r="AW48" s="35">
        <v>4947</v>
      </c>
      <c r="AX48" s="36">
        <v>10664</v>
      </c>
      <c r="AY48" s="43">
        <v>155</v>
      </c>
      <c r="AZ48" s="44">
        <v>148.02000000000001</v>
      </c>
      <c r="BA48" s="45">
        <v>149.11000000000001</v>
      </c>
      <c r="BB48" s="43">
        <v>285</v>
      </c>
      <c r="BC48" s="44">
        <v>287.12</v>
      </c>
      <c r="BD48" s="44">
        <v>288.56</v>
      </c>
      <c r="BE48" s="47">
        <v>11.919611919611919</v>
      </c>
      <c r="BF48" s="46">
        <v>2.0206871884291235</v>
      </c>
      <c r="BG48" s="46">
        <v>0.77922548534628078</v>
      </c>
      <c r="BH48" s="47">
        <v>6.1593198410498102</v>
      </c>
      <c r="BI48" s="46">
        <v>0.77569411005565847</v>
      </c>
      <c r="BJ48" s="48">
        <v>0.41607659780656725</v>
      </c>
      <c r="BK48" s="35">
        <v>373</v>
      </c>
      <c r="BL48" s="35">
        <v>373</v>
      </c>
      <c r="BM48" s="35">
        <v>373</v>
      </c>
      <c r="BN48" s="34">
        <v>45370</v>
      </c>
      <c r="BO48" s="35">
        <v>23736</v>
      </c>
      <c r="BP48" s="36">
        <v>46750</v>
      </c>
      <c r="BQ48" s="49">
        <v>275.21710395721925</v>
      </c>
      <c r="BR48" s="49">
        <v>-2.5557393312973886</v>
      </c>
      <c r="BS48" s="49">
        <v>-19.471092874597389</v>
      </c>
      <c r="BT48" s="50">
        <v>1206.5265950862718</v>
      </c>
      <c r="BU48" s="49">
        <v>-162.42342663869022</v>
      </c>
      <c r="BV48" s="51">
        <v>-207.40488661981249</v>
      </c>
      <c r="BW48" s="46">
        <v>4.38390847711928</v>
      </c>
      <c r="BX48" s="46">
        <v>-0.54439914834237513</v>
      </c>
      <c r="BY48" s="46">
        <v>-0.41415095283826986</v>
      </c>
      <c r="BZ48" s="40">
        <v>0.69630622579684243</v>
      </c>
      <c r="CA48" s="41">
        <v>2.4287503476696726E-2</v>
      </c>
      <c r="CB48" s="52">
        <v>-1.0753649091450712E-2</v>
      </c>
    </row>
    <row r="49" spans="1:80" x14ac:dyDescent="0.25">
      <c r="A49" s="11" t="s">
        <v>78</v>
      </c>
      <c r="B49" s="34">
        <v>20528.688230000003</v>
      </c>
      <c r="C49" s="35">
        <v>9451.5165999999972</v>
      </c>
      <c r="D49" s="36">
        <v>16807.785979999993</v>
      </c>
      <c r="E49" s="34">
        <v>19421.606142999997</v>
      </c>
      <c r="F49" s="35">
        <v>10022.342620000001</v>
      </c>
      <c r="G49" s="36">
        <v>17365.973510000003</v>
      </c>
      <c r="H49" s="37">
        <v>0.96785740058404535</v>
      </c>
      <c r="I49" s="38">
        <v>-8.9145201510170469E-2</v>
      </c>
      <c r="J49" s="39">
        <v>2.4812749412461699E-2</v>
      </c>
      <c r="K49" s="34">
        <v>11904.227992999997</v>
      </c>
      <c r="L49" s="35">
        <v>6010.1938600000003</v>
      </c>
      <c r="M49" s="35">
        <v>10572.64416</v>
      </c>
      <c r="N49" s="40">
        <v>0.60881379059526142</v>
      </c>
      <c r="O49" s="41">
        <v>-4.1235692373886579E-3</v>
      </c>
      <c r="P49" s="42">
        <v>9.1342458143427452E-3</v>
      </c>
      <c r="Q49" s="34">
        <v>1599.2453400000002</v>
      </c>
      <c r="R49" s="35">
        <v>1423.11346</v>
      </c>
      <c r="S49" s="36">
        <v>2274.4557999999997</v>
      </c>
      <c r="T49" s="40">
        <v>0.13097197221280335</v>
      </c>
      <c r="U49" s="41">
        <v>4.8628353038113942E-2</v>
      </c>
      <c r="V49" s="42">
        <v>-1.1022121778766852E-2</v>
      </c>
      <c r="W49" s="34">
        <v>5306.0890400000008</v>
      </c>
      <c r="X49" s="35">
        <v>2300.8225899999998</v>
      </c>
      <c r="Y49" s="36">
        <v>3849.3750900000005</v>
      </c>
      <c r="Z49" s="40">
        <v>0.2216619234034522</v>
      </c>
      <c r="AA49" s="41">
        <v>-5.154354688214724E-2</v>
      </c>
      <c r="AB49" s="42">
        <v>-7.9074175417089276E-3</v>
      </c>
      <c r="AC49" s="34">
        <v>6915.8877200000006</v>
      </c>
      <c r="AD49" s="35">
        <v>8797.1212500000001</v>
      </c>
      <c r="AE49" s="35">
        <v>7458.6006500000003</v>
      </c>
      <c r="AF49" s="35">
        <v>542.71292999999969</v>
      </c>
      <c r="AG49" s="36">
        <v>-1338.5205999999998</v>
      </c>
      <c r="AH49" s="34">
        <v>1239.30351</v>
      </c>
      <c r="AI49" s="35">
        <v>1036.20074</v>
      </c>
      <c r="AJ49" s="35">
        <v>1773.2490500000001</v>
      </c>
      <c r="AK49" s="35">
        <v>533.94554000000016</v>
      </c>
      <c r="AL49" s="36">
        <v>737.04831000000013</v>
      </c>
      <c r="AM49" s="40">
        <v>0.44375866392368257</v>
      </c>
      <c r="AN49" s="41">
        <v>0.10686973841049113</v>
      </c>
      <c r="AO49" s="42">
        <v>-0.48700426252560314</v>
      </c>
      <c r="AP49" s="40">
        <v>0.10550164382804694</v>
      </c>
      <c r="AQ49" s="41">
        <v>4.513229649737243E-2</v>
      </c>
      <c r="AR49" s="42">
        <v>-4.1316334387993398E-3</v>
      </c>
      <c r="AS49" s="41">
        <v>0.1021105467527573</v>
      </c>
      <c r="AT49" s="41">
        <v>3.8299989537504839E-2</v>
      </c>
      <c r="AU49" s="41">
        <v>-1.2785289641532721E-3</v>
      </c>
      <c r="AV49" s="34">
        <v>8444</v>
      </c>
      <c r="AW49" s="35">
        <v>4261</v>
      </c>
      <c r="AX49" s="36">
        <v>8620</v>
      </c>
      <c r="AY49" s="43">
        <v>148.66</v>
      </c>
      <c r="AZ49" s="44">
        <v>151.13999999999999</v>
      </c>
      <c r="BA49" s="45">
        <v>153.30000000000001</v>
      </c>
      <c r="BB49" s="43">
        <v>281.03999999999996</v>
      </c>
      <c r="BC49" s="44">
        <v>296.74</v>
      </c>
      <c r="BD49" s="44">
        <v>294.33</v>
      </c>
      <c r="BE49" s="47">
        <v>9.3716025222874535</v>
      </c>
      <c r="BF49" s="46">
        <v>-9.5189710548099882E-2</v>
      </c>
      <c r="BG49" s="46">
        <v>-2.5865608805132112E-2</v>
      </c>
      <c r="BH49" s="47">
        <v>4.8811424817948108</v>
      </c>
      <c r="BI49" s="46">
        <v>-0.12644837122729857</v>
      </c>
      <c r="BJ49" s="48">
        <v>9.4685201571944155E-2</v>
      </c>
      <c r="BK49" s="35">
        <v>432</v>
      </c>
      <c r="BL49" s="35">
        <v>400</v>
      </c>
      <c r="BM49" s="35">
        <v>400</v>
      </c>
      <c r="BN49" s="34">
        <v>56379</v>
      </c>
      <c r="BO49" s="35">
        <v>26863</v>
      </c>
      <c r="BP49" s="36">
        <v>50246</v>
      </c>
      <c r="BQ49" s="49">
        <v>345.61902459897311</v>
      </c>
      <c r="BR49" s="49">
        <v>1.1360408106831983</v>
      </c>
      <c r="BS49" s="49">
        <v>-27.471941413758202</v>
      </c>
      <c r="BT49" s="50">
        <v>2014.6140962877032</v>
      </c>
      <c r="BU49" s="49">
        <v>-285.43400212537085</v>
      </c>
      <c r="BV49" s="51">
        <v>-337.49635196388112</v>
      </c>
      <c r="BW49" s="46">
        <v>5.8290023201856149</v>
      </c>
      <c r="BX49" s="46">
        <v>-0.84780961728477866</v>
      </c>
      <c r="BY49" s="46">
        <v>-0.47538632097843081</v>
      </c>
      <c r="BZ49" s="40">
        <v>0.69786111111111104</v>
      </c>
      <c r="CA49" s="41">
        <v>-2.3171731123388772E-2</v>
      </c>
      <c r="CB49" s="52">
        <v>-4.8333333333333339E-2</v>
      </c>
    </row>
    <row r="50" spans="1:80" x14ac:dyDescent="0.25">
      <c r="A50" s="11" t="s">
        <v>79</v>
      </c>
      <c r="B50" s="34">
        <v>10876.736000000001</v>
      </c>
      <c r="C50" s="35">
        <v>5035.1960000000008</v>
      </c>
      <c r="D50" s="36">
        <v>9312.5590000000011</v>
      </c>
      <c r="E50" s="34">
        <v>12894.937</v>
      </c>
      <c r="F50" s="35">
        <v>5689.0749999999998</v>
      </c>
      <c r="G50" s="36">
        <v>9798.3359999999993</v>
      </c>
      <c r="H50" s="37">
        <v>0.95042250031025699</v>
      </c>
      <c r="I50" s="38">
        <v>0.10693361781319621</v>
      </c>
      <c r="J50" s="39">
        <v>6.5358408168739945E-2</v>
      </c>
      <c r="K50" s="34">
        <v>8644.8649999999998</v>
      </c>
      <c r="L50" s="35">
        <v>3971.0349999999999</v>
      </c>
      <c r="M50" s="35">
        <v>6822.5569999999998</v>
      </c>
      <c r="N50" s="40">
        <v>0.69629751419016461</v>
      </c>
      <c r="O50" s="41">
        <v>2.5889818518599839E-2</v>
      </c>
      <c r="P50" s="42">
        <v>-1.7131465938819979E-3</v>
      </c>
      <c r="Q50" s="34">
        <v>913.54300000000001</v>
      </c>
      <c r="R50" s="35">
        <v>643.53</v>
      </c>
      <c r="S50" s="36">
        <v>1006.693</v>
      </c>
      <c r="T50" s="40">
        <v>0.10274122055010157</v>
      </c>
      <c r="U50" s="41">
        <v>3.1896128402695192E-2</v>
      </c>
      <c r="V50" s="42">
        <v>-1.0375586663724928E-2</v>
      </c>
      <c r="W50" s="34">
        <v>1779.69</v>
      </c>
      <c r="X50" s="35">
        <v>798.93399999999997</v>
      </c>
      <c r="Y50" s="36">
        <v>1457.1679999999999</v>
      </c>
      <c r="Z50" s="40">
        <v>0.14871586359153227</v>
      </c>
      <c r="AA50" s="41">
        <v>1.0701230406430229E-2</v>
      </c>
      <c r="AB50" s="42">
        <v>8.282840648435208E-3</v>
      </c>
      <c r="AC50" s="34">
        <v>4410.0357800000002</v>
      </c>
      <c r="AD50" s="35">
        <v>4573.4214699999993</v>
      </c>
      <c r="AE50" s="35">
        <v>17298.32487</v>
      </c>
      <c r="AF50" s="35">
        <v>12888.28909</v>
      </c>
      <c r="AG50" s="36">
        <v>12724.903400000001</v>
      </c>
      <c r="AH50" s="34">
        <v>106.953</v>
      </c>
      <c r="AI50" s="35">
        <v>0</v>
      </c>
      <c r="AJ50" s="35">
        <v>0</v>
      </c>
      <c r="AK50" s="35">
        <v>-106.953</v>
      </c>
      <c r="AL50" s="36">
        <v>0</v>
      </c>
      <c r="AM50" s="40">
        <v>1.8575264725839586</v>
      </c>
      <c r="AN50" s="41">
        <v>1.4520706648857669</v>
      </c>
      <c r="AO50" s="42">
        <v>0.94923581815859004</v>
      </c>
      <c r="AP50" s="40">
        <v>0</v>
      </c>
      <c r="AQ50" s="41">
        <v>-9.8331889272664143E-3</v>
      </c>
      <c r="AR50" s="42">
        <v>0</v>
      </c>
      <c r="AS50" s="41">
        <v>0</v>
      </c>
      <c r="AT50" s="41">
        <v>-8.2941855396424201E-3</v>
      </c>
      <c r="AU50" s="41">
        <v>0</v>
      </c>
      <c r="AV50" s="34">
        <v>5140</v>
      </c>
      <c r="AW50" s="35">
        <v>2325</v>
      </c>
      <c r="AX50" s="36">
        <v>4968</v>
      </c>
      <c r="AY50" s="43">
        <v>97</v>
      </c>
      <c r="AZ50" s="44">
        <v>82</v>
      </c>
      <c r="BA50" s="45">
        <v>84</v>
      </c>
      <c r="BB50" s="43">
        <v>227</v>
      </c>
      <c r="BC50" s="44">
        <v>196</v>
      </c>
      <c r="BD50" s="44">
        <v>193</v>
      </c>
      <c r="BE50" s="47">
        <v>9.8571428571428577</v>
      </c>
      <c r="BF50" s="46">
        <v>1.0255277368679447</v>
      </c>
      <c r="BG50" s="46">
        <v>0.40592334494773574</v>
      </c>
      <c r="BH50" s="47">
        <v>4.2901554404145079</v>
      </c>
      <c r="BI50" s="46">
        <v>0.51629347271994108</v>
      </c>
      <c r="BJ50" s="48">
        <v>0.33607380776144691</v>
      </c>
      <c r="BK50" s="35">
        <v>259</v>
      </c>
      <c r="BL50" s="35">
        <v>269</v>
      </c>
      <c r="BM50" s="35">
        <v>269</v>
      </c>
      <c r="BN50" s="34">
        <v>26038</v>
      </c>
      <c r="BO50" s="35">
        <v>11450</v>
      </c>
      <c r="BP50" s="36">
        <v>23745</v>
      </c>
      <c r="BQ50" s="49">
        <v>412.64838913455463</v>
      </c>
      <c r="BR50" s="49">
        <v>-82.586920797083735</v>
      </c>
      <c r="BS50" s="49">
        <v>-84.214056280292539</v>
      </c>
      <c r="BT50" s="50">
        <v>1972.2898550724638</v>
      </c>
      <c r="BU50" s="49">
        <v>-536.4527519314272</v>
      </c>
      <c r="BV50" s="51">
        <v>-474.62412342215998</v>
      </c>
      <c r="BW50" s="46">
        <v>4.7795893719806761</v>
      </c>
      <c r="BX50" s="46">
        <v>-0.28616938288313687</v>
      </c>
      <c r="BY50" s="46">
        <v>-0.14514181081502286</v>
      </c>
      <c r="BZ50" s="40">
        <v>0.49039653035935565</v>
      </c>
      <c r="CA50" s="41">
        <v>-6.5033406286050643E-2</v>
      </c>
      <c r="CB50" s="52">
        <v>1.7451466336224741E-2</v>
      </c>
    </row>
    <row r="51" spans="1:80" x14ac:dyDescent="0.25">
      <c r="A51" s="11" t="s">
        <v>80</v>
      </c>
      <c r="B51" s="34">
        <v>960.64200000000005</v>
      </c>
      <c r="C51" s="35">
        <v>195.00200000000001</v>
      </c>
      <c r="D51" s="36">
        <v>627.495</v>
      </c>
      <c r="E51" s="34">
        <v>832.96799999999996</v>
      </c>
      <c r="F51" s="35">
        <v>420.62799999999999</v>
      </c>
      <c r="G51" s="36">
        <v>869.11400000000003</v>
      </c>
      <c r="H51" s="37">
        <v>0.72199389263088609</v>
      </c>
      <c r="I51" s="38">
        <v>-0.43128210356584662</v>
      </c>
      <c r="J51" s="39">
        <v>0.2583966047660744</v>
      </c>
      <c r="K51" s="34">
        <v>508.303</v>
      </c>
      <c r="L51" s="35">
        <v>242.482</v>
      </c>
      <c r="M51" s="35">
        <v>504.56700000000001</v>
      </c>
      <c r="N51" s="40">
        <v>0.58055329910690656</v>
      </c>
      <c r="O51" s="41">
        <v>-2.9677826218436065E-2</v>
      </c>
      <c r="P51" s="42">
        <v>4.0771729336608331E-3</v>
      </c>
      <c r="Q51" s="34">
        <v>198.41399999999999</v>
      </c>
      <c r="R51" s="35">
        <v>113.33799999999999</v>
      </c>
      <c r="S51" s="36">
        <v>242.755</v>
      </c>
      <c r="T51" s="40">
        <v>0.27931318561201407</v>
      </c>
      <c r="U51" s="41">
        <v>4.1111958193913972E-2</v>
      </c>
      <c r="V51" s="42">
        <v>9.8636958015402287E-3</v>
      </c>
      <c r="W51" s="34">
        <v>9.8379999999999992</v>
      </c>
      <c r="X51" s="35">
        <v>2.0369999999999999</v>
      </c>
      <c r="Y51" s="36">
        <v>4.4829999999999997</v>
      </c>
      <c r="Z51" s="40">
        <v>5.158126551867764E-3</v>
      </c>
      <c r="AA51" s="41">
        <v>-6.6526512931394874E-3</v>
      </c>
      <c r="AB51" s="42">
        <v>3.1536762949455066E-4</v>
      </c>
      <c r="AC51" s="34">
        <v>341.78800000000001</v>
      </c>
      <c r="AD51" s="35">
        <v>563.14475000000004</v>
      </c>
      <c r="AE51" s="35">
        <v>438.01799999999997</v>
      </c>
      <c r="AF51" s="35">
        <v>96.229999999999961</v>
      </c>
      <c r="AG51" s="36">
        <v>-125.12675000000007</v>
      </c>
      <c r="AH51" s="34">
        <v>0</v>
      </c>
      <c r="AI51" s="35">
        <v>0</v>
      </c>
      <c r="AJ51" s="35">
        <v>0</v>
      </c>
      <c r="AK51" s="35">
        <v>0</v>
      </c>
      <c r="AL51" s="36">
        <v>0</v>
      </c>
      <c r="AM51" s="40">
        <v>0.69804221547582046</v>
      </c>
      <c r="AN51" s="41">
        <v>0.34225098419507283</v>
      </c>
      <c r="AO51" s="42">
        <v>-2.1898499599890466</v>
      </c>
      <c r="AP51" s="40">
        <v>0</v>
      </c>
      <c r="AQ51" s="41">
        <v>0</v>
      </c>
      <c r="AR51" s="42">
        <v>0</v>
      </c>
      <c r="AS51" s="41">
        <v>0</v>
      </c>
      <c r="AT51" s="41">
        <v>0</v>
      </c>
      <c r="AU51" s="41">
        <v>0</v>
      </c>
      <c r="AV51" s="34">
        <v>927</v>
      </c>
      <c r="AW51" s="35">
        <v>424</v>
      </c>
      <c r="AX51" s="36">
        <v>1336</v>
      </c>
      <c r="AY51" s="43">
        <v>7</v>
      </c>
      <c r="AZ51" s="44">
        <v>7</v>
      </c>
      <c r="BA51" s="45">
        <v>7</v>
      </c>
      <c r="BB51" s="43">
        <v>17</v>
      </c>
      <c r="BC51" s="44">
        <v>13</v>
      </c>
      <c r="BD51" s="44">
        <v>14</v>
      </c>
      <c r="BE51" s="47">
        <v>31.80952380952381</v>
      </c>
      <c r="BF51" s="46">
        <v>9.7380952380952408</v>
      </c>
      <c r="BG51" s="46">
        <v>11.61904761904762</v>
      </c>
      <c r="BH51" s="47">
        <v>15.904761904761905</v>
      </c>
      <c r="BI51" s="46">
        <v>6.8165266106442584</v>
      </c>
      <c r="BJ51" s="48">
        <v>5.0329670329670346</v>
      </c>
      <c r="BK51" s="35">
        <v>136</v>
      </c>
      <c r="BL51" s="35">
        <v>136</v>
      </c>
      <c r="BM51" s="35">
        <v>136</v>
      </c>
      <c r="BN51" s="34">
        <v>8634</v>
      </c>
      <c r="BO51" s="35">
        <v>3775</v>
      </c>
      <c r="BP51" s="36">
        <v>12248</v>
      </c>
      <c r="BQ51" s="49">
        <v>70.959666884389293</v>
      </c>
      <c r="BR51" s="49">
        <v>-25.515663205951228</v>
      </c>
      <c r="BS51" s="49">
        <v>-40.464968877200107</v>
      </c>
      <c r="BT51" s="50">
        <v>650.5344311377246</v>
      </c>
      <c r="BU51" s="49">
        <v>-248.02867565839188</v>
      </c>
      <c r="BV51" s="51">
        <v>-341.51273867359612</v>
      </c>
      <c r="BW51" s="46">
        <v>9.1676646706586826</v>
      </c>
      <c r="BX51" s="46">
        <v>-0.14625118694649508</v>
      </c>
      <c r="BY51" s="46">
        <v>0.26436278386622902</v>
      </c>
      <c r="BZ51" s="40">
        <v>0.50032679738562091</v>
      </c>
      <c r="CA51" s="41">
        <v>0.14957931607265373</v>
      </c>
      <c r="CB51" s="52">
        <v>0.19191176470588234</v>
      </c>
    </row>
    <row r="52" spans="1:80" x14ac:dyDescent="0.25">
      <c r="A52" s="11" t="s">
        <v>81</v>
      </c>
      <c r="B52" s="34">
        <v>2115.8204000000001</v>
      </c>
      <c r="C52" s="35">
        <v>1130.8409999999999</v>
      </c>
      <c r="D52" s="36">
        <v>1934.356</v>
      </c>
      <c r="E52" s="34">
        <v>2157.3213999999998</v>
      </c>
      <c r="F52" s="35">
        <v>1155.3800000000001</v>
      </c>
      <c r="G52" s="36">
        <v>1977.067</v>
      </c>
      <c r="H52" s="37">
        <v>0.97839678675533004</v>
      </c>
      <c r="I52" s="38">
        <v>-2.3659313079127386E-3</v>
      </c>
      <c r="J52" s="39">
        <v>-3.6431348874532699E-4</v>
      </c>
      <c r="K52" s="34">
        <v>1441.9570000000001</v>
      </c>
      <c r="L52" s="35">
        <v>719.45799999999997</v>
      </c>
      <c r="M52" s="35">
        <v>1258.7809999999999</v>
      </c>
      <c r="N52" s="40">
        <v>0.63669111871271933</v>
      </c>
      <c r="O52" s="41">
        <v>-3.1710446302118167E-2</v>
      </c>
      <c r="P52" s="42">
        <v>1.3988631219427172E-2</v>
      </c>
      <c r="Q52" s="34">
        <v>229.52799999999999</v>
      </c>
      <c r="R52" s="35">
        <v>171.40600000000001</v>
      </c>
      <c r="S52" s="36">
        <v>303.428</v>
      </c>
      <c r="T52" s="40">
        <v>0.1534738074126977</v>
      </c>
      <c r="U52" s="41">
        <v>4.7078904919263018E-2</v>
      </c>
      <c r="V52" s="42">
        <v>5.1191535325889881E-3</v>
      </c>
      <c r="W52" s="34">
        <v>388.65600000000001</v>
      </c>
      <c r="X52" s="35">
        <v>207.137</v>
      </c>
      <c r="Y52" s="36">
        <v>313.07499999999999</v>
      </c>
      <c r="Z52" s="40">
        <v>0.15835325762859831</v>
      </c>
      <c r="AA52" s="41">
        <v>-2.1803486748943224E-2</v>
      </c>
      <c r="AB52" s="42">
        <v>-2.092715227983008E-2</v>
      </c>
      <c r="AC52" s="34">
        <v>451.12599999999998</v>
      </c>
      <c r="AD52" s="35">
        <v>446.83199999999999</v>
      </c>
      <c r="AE52" s="35">
        <v>157.208</v>
      </c>
      <c r="AF52" s="35">
        <v>-293.91800000000001</v>
      </c>
      <c r="AG52" s="36">
        <v>-289.62400000000002</v>
      </c>
      <c r="AH52" s="34">
        <v>0</v>
      </c>
      <c r="AI52" s="35">
        <v>0</v>
      </c>
      <c r="AJ52" s="35">
        <v>0</v>
      </c>
      <c r="AK52" s="35">
        <v>0</v>
      </c>
      <c r="AL52" s="36">
        <v>0</v>
      </c>
      <c r="AM52" s="40">
        <v>8.1271492941320009E-2</v>
      </c>
      <c r="AN52" s="41">
        <v>-0.13194414672261362</v>
      </c>
      <c r="AO52" s="42">
        <v>-0.31386097926299522</v>
      </c>
      <c r="AP52" s="40">
        <v>0</v>
      </c>
      <c r="AQ52" s="41">
        <v>0</v>
      </c>
      <c r="AR52" s="42">
        <v>0</v>
      </c>
      <c r="AS52" s="41">
        <v>0</v>
      </c>
      <c r="AT52" s="41">
        <v>0</v>
      </c>
      <c r="AU52" s="41">
        <v>0</v>
      </c>
      <c r="AV52" s="34">
        <v>813</v>
      </c>
      <c r="AW52" s="35">
        <v>450</v>
      </c>
      <c r="AX52" s="36">
        <v>798</v>
      </c>
      <c r="AY52" s="43">
        <v>16</v>
      </c>
      <c r="AZ52" s="44">
        <v>16</v>
      </c>
      <c r="BA52" s="45">
        <v>17</v>
      </c>
      <c r="BB52" s="43">
        <v>28</v>
      </c>
      <c r="BC52" s="44">
        <v>28</v>
      </c>
      <c r="BD52" s="44">
        <v>28</v>
      </c>
      <c r="BE52" s="47">
        <v>7.8235294117647056</v>
      </c>
      <c r="BF52" s="46">
        <v>-0.64522058823529438</v>
      </c>
      <c r="BG52" s="46">
        <v>-1.5514705882352944</v>
      </c>
      <c r="BH52" s="47">
        <v>4.75</v>
      </c>
      <c r="BI52" s="46">
        <v>-8.9285714285714413E-2</v>
      </c>
      <c r="BJ52" s="48">
        <v>-0.60714285714285765</v>
      </c>
      <c r="BK52" s="35">
        <v>100</v>
      </c>
      <c r="BL52" s="35">
        <v>100</v>
      </c>
      <c r="BM52" s="35">
        <v>100</v>
      </c>
      <c r="BN52" s="34">
        <v>13727</v>
      </c>
      <c r="BO52" s="35">
        <v>6777</v>
      </c>
      <c r="BP52" s="36">
        <v>13189</v>
      </c>
      <c r="BQ52" s="49">
        <v>149.90272196527408</v>
      </c>
      <c r="BR52" s="49">
        <v>-7.2562639748439324</v>
      </c>
      <c r="BS52" s="49">
        <v>-20.582743579952421</v>
      </c>
      <c r="BT52" s="50">
        <v>2477.5275689223058</v>
      </c>
      <c r="BU52" s="49">
        <v>-176.00428839626738</v>
      </c>
      <c r="BV52" s="51">
        <v>-89.983542188805131</v>
      </c>
      <c r="BW52" s="46">
        <v>16.527568922305765</v>
      </c>
      <c r="BX52" s="46">
        <v>-0.35680992148267165</v>
      </c>
      <c r="BY52" s="46">
        <v>1.4675689223057642</v>
      </c>
      <c r="BZ52" s="40">
        <v>0.73272222222222216</v>
      </c>
      <c r="CA52" s="41">
        <v>-2.5675567833026491E-2</v>
      </c>
      <c r="CB52" s="52">
        <v>-2.0277777777777839E-2</v>
      </c>
    </row>
    <row r="53" spans="1:80" x14ac:dyDescent="0.25">
      <c r="A53" s="11" t="s">
        <v>82</v>
      </c>
      <c r="B53" s="34">
        <v>1486.6690000000001</v>
      </c>
      <c r="C53" s="35">
        <v>753.976</v>
      </c>
      <c r="D53" s="36">
        <v>1114.873</v>
      </c>
      <c r="E53" s="34">
        <v>1552.4179999999999</v>
      </c>
      <c r="F53" s="35">
        <v>861.22500000000002</v>
      </c>
      <c r="G53" s="36">
        <v>1308.2180000000001</v>
      </c>
      <c r="H53" s="37">
        <v>0.85220735382023483</v>
      </c>
      <c r="I53" s="38">
        <v>-0.10544000662005903</v>
      </c>
      <c r="J53" s="39">
        <v>-2.3261890570023258E-2</v>
      </c>
      <c r="K53" s="34">
        <v>827.452</v>
      </c>
      <c r="L53" s="35">
        <v>469.21499999999997</v>
      </c>
      <c r="M53" s="35">
        <v>741.31299999999999</v>
      </c>
      <c r="N53" s="40">
        <v>0.5666586150014753</v>
      </c>
      <c r="O53" s="41">
        <v>3.3650108271973234E-2</v>
      </c>
      <c r="P53" s="42">
        <v>2.1835833498383805E-2</v>
      </c>
      <c r="Q53" s="34">
        <v>218.98599999999999</v>
      </c>
      <c r="R53" s="35">
        <v>118.452</v>
      </c>
      <c r="S53" s="36">
        <v>186.21600000000001</v>
      </c>
      <c r="T53" s="40">
        <v>0.14234324860229716</v>
      </c>
      <c r="U53" s="41">
        <v>1.2820138059987385E-3</v>
      </c>
      <c r="V53" s="42">
        <v>4.804277950028607E-3</v>
      </c>
      <c r="W53" s="34">
        <v>434.995</v>
      </c>
      <c r="X53" s="35">
        <v>235.446</v>
      </c>
      <c r="Y53" s="36">
        <v>314.69799999999998</v>
      </c>
      <c r="Z53" s="40">
        <v>0.24055470877177959</v>
      </c>
      <c r="AA53" s="41">
        <v>-3.9650107199176721E-2</v>
      </c>
      <c r="AB53" s="42">
        <v>-3.2830295147056932E-2</v>
      </c>
      <c r="AC53" s="34">
        <v>509.59917000000002</v>
      </c>
      <c r="AD53" s="35">
        <v>517.20231000000001</v>
      </c>
      <c r="AE53" s="35">
        <v>428.46777000000003</v>
      </c>
      <c r="AF53" s="35">
        <v>-81.131399999999985</v>
      </c>
      <c r="AG53" s="36">
        <v>-88.734539999999981</v>
      </c>
      <c r="AH53" s="34">
        <v>93.444000000000003</v>
      </c>
      <c r="AI53" s="35">
        <v>54.460999999999999</v>
      </c>
      <c r="AJ53" s="35">
        <v>110.6</v>
      </c>
      <c r="AK53" s="35">
        <v>17.155999999999992</v>
      </c>
      <c r="AL53" s="36">
        <v>56.138999999999996</v>
      </c>
      <c r="AM53" s="40">
        <v>0.38431980144823674</v>
      </c>
      <c r="AN53" s="41">
        <v>4.154062868012226E-2</v>
      </c>
      <c r="AO53" s="42">
        <v>-0.30164674125338775</v>
      </c>
      <c r="AP53" s="40">
        <v>9.920412459535749E-2</v>
      </c>
      <c r="AQ53" s="41">
        <v>3.6349514725911095E-2</v>
      </c>
      <c r="AR53" s="42">
        <v>2.6972382470939735E-2</v>
      </c>
      <c r="AS53" s="41">
        <v>8.4542484509462487E-2</v>
      </c>
      <c r="AT53" s="41">
        <v>2.4349933276482702E-2</v>
      </c>
      <c r="AU53" s="41">
        <v>2.1305815810806511E-2</v>
      </c>
      <c r="AV53" s="34">
        <v>553</v>
      </c>
      <c r="AW53" s="35">
        <v>314</v>
      </c>
      <c r="AX53" s="36">
        <v>546</v>
      </c>
      <c r="AY53" s="43">
        <v>11</v>
      </c>
      <c r="AZ53" s="44">
        <v>11</v>
      </c>
      <c r="BA53" s="45">
        <v>11</v>
      </c>
      <c r="BB53" s="43">
        <v>20</v>
      </c>
      <c r="BC53" s="44">
        <v>21</v>
      </c>
      <c r="BD53" s="44">
        <v>21</v>
      </c>
      <c r="BE53" s="47">
        <v>8.2727272727272716</v>
      </c>
      <c r="BF53" s="46">
        <v>-0.1060606060606073</v>
      </c>
      <c r="BG53" s="46">
        <v>-1.242424242424244</v>
      </c>
      <c r="BH53" s="47">
        <v>4.333333333333333</v>
      </c>
      <c r="BI53" s="46">
        <v>-0.27500000000000036</v>
      </c>
      <c r="BJ53" s="48">
        <v>-0.65079365079365115</v>
      </c>
      <c r="BK53" s="35">
        <v>65</v>
      </c>
      <c r="BL53" s="35">
        <v>65</v>
      </c>
      <c r="BM53" s="35">
        <v>65</v>
      </c>
      <c r="BN53" s="34">
        <v>5480</v>
      </c>
      <c r="BO53" s="35">
        <v>3267</v>
      </c>
      <c r="BP53" s="36">
        <v>5677</v>
      </c>
      <c r="BQ53" s="49">
        <v>230.44178263167166</v>
      </c>
      <c r="BR53" s="49">
        <v>-52.846173572707897</v>
      </c>
      <c r="BS53" s="49">
        <v>-33.171624163553332</v>
      </c>
      <c r="BT53" s="50">
        <v>2396.003663003663</v>
      </c>
      <c r="BU53" s="49">
        <v>-411.26215978114715</v>
      </c>
      <c r="BV53" s="51">
        <v>-346.75111406640053</v>
      </c>
      <c r="BW53" s="46">
        <v>10.397435897435898</v>
      </c>
      <c r="BX53" s="46">
        <v>0.48785181063662186</v>
      </c>
      <c r="BY53" s="46">
        <v>-7.0227012902162045E-3</v>
      </c>
      <c r="BZ53" s="40">
        <v>0.48521367521367526</v>
      </c>
      <c r="CA53" s="41">
        <v>1.9425319922557527E-2</v>
      </c>
      <c r="CB53" s="52">
        <v>-7.3247863247863199E-2</v>
      </c>
    </row>
    <row r="54" spans="1:80" x14ac:dyDescent="0.25">
      <c r="A54" s="11" t="s">
        <v>83</v>
      </c>
      <c r="B54" s="34">
        <v>1927.9545000000001</v>
      </c>
      <c r="C54" s="35">
        <v>935.79200000000003</v>
      </c>
      <c r="D54" s="36">
        <v>1551.7856600000002</v>
      </c>
      <c r="E54" s="34">
        <v>1793.5205000000001</v>
      </c>
      <c r="F54" s="35">
        <v>933.96199999999999</v>
      </c>
      <c r="G54" s="36">
        <v>1547.4356599999999</v>
      </c>
      <c r="H54" s="37">
        <v>1.002811102336882</v>
      </c>
      <c r="I54" s="38">
        <v>-7.2144271744428945E-2</v>
      </c>
      <c r="J54" s="39">
        <v>8.5170784331589644E-4</v>
      </c>
      <c r="K54" s="34">
        <v>1292.798</v>
      </c>
      <c r="L54" s="35">
        <v>639.10400000000004</v>
      </c>
      <c r="M54" s="35">
        <v>1045.3309999999999</v>
      </c>
      <c r="N54" s="40">
        <v>0.67552469354363975</v>
      </c>
      <c r="O54" s="41">
        <v>-4.5291154393420352E-2</v>
      </c>
      <c r="P54" s="42">
        <v>-8.7686717110494472E-3</v>
      </c>
      <c r="Q54" s="34">
        <v>196.721</v>
      </c>
      <c r="R54" s="35">
        <v>149.303</v>
      </c>
      <c r="S54" s="36">
        <v>256.649</v>
      </c>
      <c r="T54" s="40">
        <v>0.16585439164559515</v>
      </c>
      <c r="U54" s="41">
        <v>5.6170114270455027E-2</v>
      </c>
      <c r="V54" s="42">
        <v>5.9945686549381372E-3</v>
      </c>
      <c r="W54" s="34">
        <v>233.23699999999999</v>
      </c>
      <c r="X54" s="35">
        <v>109.09099999999999</v>
      </c>
      <c r="Y54" s="36">
        <v>166.48699999999999</v>
      </c>
      <c r="Z54" s="40">
        <v>0.10758896431273919</v>
      </c>
      <c r="AA54" s="41">
        <v>-2.2455269918204915E-2</v>
      </c>
      <c r="AB54" s="42">
        <v>-9.2155737733927851E-3</v>
      </c>
      <c r="AC54" s="34">
        <v>1034.9381899999998</v>
      </c>
      <c r="AD54" s="35">
        <v>1185.337796</v>
      </c>
      <c r="AE54" s="35">
        <v>1029.1548700000001</v>
      </c>
      <c r="AF54" s="35">
        <v>-5.783319999999776</v>
      </c>
      <c r="AG54" s="36">
        <v>-156.18292599999995</v>
      </c>
      <c r="AH54" s="34">
        <v>0</v>
      </c>
      <c r="AI54" s="35">
        <v>0</v>
      </c>
      <c r="AJ54" s="35">
        <v>0</v>
      </c>
      <c r="AK54" s="35">
        <v>0</v>
      </c>
      <c r="AL54" s="36">
        <v>0</v>
      </c>
      <c r="AM54" s="40">
        <v>0.66320684391425544</v>
      </c>
      <c r="AN54" s="41">
        <v>0.1264005084950327</v>
      </c>
      <c r="AO54" s="42">
        <v>-0.60346117205510519</v>
      </c>
      <c r="AP54" s="40">
        <v>0</v>
      </c>
      <c r="AQ54" s="41">
        <v>0</v>
      </c>
      <c r="AR54" s="42">
        <v>0</v>
      </c>
      <c r="AS54" s="41">
        <v>0</v>
      </c>
      <c r="AT54" s="41">
        <v>0</v>
      </c>
      <c r="AU54" s="41">
        <v>0</v>
      </c>
      <c r="AV54" s="34">
        <v>967</v>
      </c>
      <c r="AW54" s="35">
        <v>436</v>
      </c>
      <c r="AX54" s="36">
        <v>916</v>
      </c>
      <c r="AY54" s="43">
        <v>13</v>
      </c>
      <c r="AZ54" s="44">
        <v>13</v>
      </c>
      <c r="BA54" s="45">
        <v>11.16</v>
      </c>
      <c r="BB54" s="43">
        <v>28</v>
      </c>
      <c r="BC54" s="44">
        <v>29</v>
      </c>
      <c r="BD54" s="45">
        <v>25</v>
      </c>
      <c r="BE54" s="46">
        <v>13.679808841099165</v>
      </c>
      <c r="BF54" s="46">
        <v>1.2823729436632672</v>
      </c>
      <c r="BG54" s="46">
        <v>2.5003216616119843</v>
      </c>
      <c r="BH54" s="47">
        <v>6.1066666666666665</v>
      </c>
      <c r="BI54" s="46">
        <v>0.35071428571428598</v>
      </c>
      <c r="BJ54" s="48">
        <v>1.0951724137931027</v>
      </c>
      <c r="BK54" s="35">
        <v>85</v>
      </c>
      <c r="BL54" s="35">
        <v>85</v>
      </c>
      <c r="BM54" s="35">
        <v>85</v>
      </c>
      <c r="BN54" s="34">
        <v>8384</v>
      </c>
      <c r="BO54" s="35">
        <v>4030</v>
      </c>
      <c r="BP54" s="36">
        <v>7985</v>
      </c>
      <c r="BQ54" s="49">
        <v>193.79281903569191</v>
      </c>
      <c r="BR54" s="49">
        <v>-20.128996326903518</v>
      </c>
      <c r="BS54" s="49">
        <v>-37.959538284407358</v>
      </c>
      <c r="BT54" s="50">
        <v>1689.3402401746723</v>
      </c>
      <c r="BU54" s="49">
        <v>-165.38623345511041</v>
      </c>
      <c r="BV54" s="51">
        <v>-452.7744387244104</v>
      </c>
      <c r="BW54" s="46">
        <v>8.7172489082969431</v>
      </c>
      <c r="BX54" s="46">
        <v>4.713515441897087E-2</v>
      </c>
      <c r="BY54" s="46">
        <v>-0.52587035775810342</v>
      </c>
      <c r="BZ54" s="40">
        <v>0.52189542483660134</v>
      </c>
      <c r="CA54" s="41">
        <v>-2.3050951503990169E-2</v>
      </c>
      <c r="CB54" s="52">
        <v>-4.9019607843137081E-3</v>
      </c>
    </row>
    <row r="55" spans="1:80" x14ac:dyDescent="0.25">
      <c r="A55" s="11" t="s">
        <v>84</v>
      </c>
      <c r="B55" s="34">
        <v>628.23199999999997</v>
      </c>
      <c r="C55" s="35">
        <v>179.65100000000001</v>
      </c>
      <c r="D55" s="36">
        <v>682.82399999999996</v>
      </c>
      <c r="E55" s="34">
        <v>597.00626</v>
      </c>
      <c r="F55" s="35">
        <v>312.56599999999997</v>
      </c>
      <c r="G55" s="36">
        <v>692.74792999999988</v>
      </c>
      <c r="H55" s="37">
        <v>0.98567454398600662</v>
      </c>
      <c r="I55" s="38">
        <v>-6.6629329678567606E-2</v>
      </c>
      <c r="J55" s="39">
        <v>0.41091273368034309</v>
      </c>
      <c r="K55" s="34">
        <v>455.10826000000003</v>
      </c>
      <c r="L55" s="35">
        <v>230.71</v>
      </c>
      <c r="M55" s="35">
        <v>492.67993000000001</v>
      </c>
      <c r="N55" s="40">
        <v>0.71119653868904398</v>
      </c>
      <c r="O55" s="41">
        <v>-5.1120861466860679E-2</v>
      </c>
      <c r="P55" s="42">
        <v>-2.6919571188549929E-2</v>
      </c>
      <c r="Q55" s="34">
        <v>96.111000000000004</v>
      </c>
      <c r="R55" s="35">
        <v>65.105000000000004</v>
      </c>
      <c r="S55" s="36">
        <v>145.47900000000001</v>
      </c>
      <c r="T55" s="40">
        <v>0.21000279279073419</v>
      </c>
      <c r="U55" s="41">
        <v>4.901453112661025E-2</v>
      </c>
      <c r="V55" s="42">
        <v>1.7107840629774773E-3</v>
      </c>
      <c r="W55" s="34">
        <v>4.0860000000000003</v>
      </c>
      <c r="X55" s="35">
        <v>1.3069999999999999</v>
      </c>
      <c r="Y55" s="36">
        <v>4.6429999999999998</v>
      </c>
      <c r="Z55" s="40">
        <v>6.7022935745185133E-3</v>
      </c>
      <c r="AA55" s="41">
        <v>-1.4185576488707444E-4</v>
      </c>
      <c r="AB55" s="42">
        <v>2.5207767108801132E-3</v>
      </c>
      <c r="AC55" s="34">
        <v>121.38800000000001</v>
      </c>
      <c r="AD55" s="35">
        <v>143.18899999999999</v>
      </c>
      <c r="AE55" s="35">
        <v>141.06700000000001</v>
      </c>
      <c r="AF55" s="35">
        <v>19.679000000000002</v>
      </c>
      <c r="AG55" s="36">
        <v>-2.1219999999999857</v>
      </c>
      <c r="AH55" s="34">
        <v>0</v>
      </c>
      <c r="AI55" s="35">
        <v>0</v>
      </c>
      <c r="AJ55" s="35">
        <v>0</v>
      </c>
      <c r="AK55" s="35">
        <v>0</v>
      </c>
      <c r="AL55" s="36">
        <v>0</v>
      </c>
      <c r="AM55" s="40">
        <v>0.20659349993556175</v>
      </c>
      <c r="AN55" s="41">
        <v>1.3371887537594107E-2</v>
      </c>
      <c r="AO55" s="42">
        <v>-0.59044631615229737</v>
      </c>
      <c r="AP55" s="40">
        <v>0</v>
      </c>
      <c r="AQ55" s="41">
        <v>0</v>
      </c>
      <c r="AR55" s="42">
        <v>0</v>
      </c>
      <c r="AS55" s="41">
        <v>0</v>
      </c>
      <c r="AT55" s="41">
        <v>0</v>
      </c>
      <c r="AU55" s="41">
        <v>0</v>
      </c>
      <c r="AV55" s="34">
        <v>648</v>
      </c>
      <c r="AW55" s="35">
        <v>217</v>
      </c>
      <c r="AX55" s="36">
        <v>707</v>
      </c>
      <c r="AY55" s="43">
        <v>10</v>
      </c>
      <c r="AZ55" s="44">
        <v>10</v>
      </c>
      <c r="BA55" s="45">
        <v>10</v>
      </c>
      <c r="BB55" s="43">
        <v>20</v>
      </c>
      <c r="BC55" s="44">
        <v>20</v>
      </c>
      <c r="BD55" s="45">
        <v>20</v>
      </c>
      <c r="BE55" s="46">
        <v>11.783333333333333</v>
      </c>
      <c r="BF55" s="46">
        <v>0.98333333333333428</v>
      </c>
      <c r="BG55" s="46">
        <v>4.55</v>
      </c>
      <c r="BH55" s="47">
        <v>5.8916666666666666</v>
      </c>
      <c r="BI55" s="46">
        <v>0.49166666666666714</v>
      </c>
      <c r="BJ55" s="48">
        <v>2.2749999999999999</v>
      </c>
      <c r="BK55" s="35">
        <v>155</v>
      </c>
      <c r="BL55" s="35">
        <v>155</v>
      </c>
      <c r="BM55" s="35">
        <v>155</v>
      </c>
      <c r="BN55" s="34">
        <v>14348</v>
      </c>
      <c r="BO55" s="35">
        <v>3737</v>
      </c>
      <c r="BP55" s="36">
        <v>14189</v>
      </c>
      <c r="BQ55" s="49">
        <v>48.822886038480512</v>
      </c>
      <c r="BR55" s="49">
        <v>7.2138631781515485</v>
      </c>
      <c r="BS55" s="49">
        <v>-34.818002374685129</v>
      </c>
      <c r="BT55" s="50">
        <v>979.84148514851472</v>
      </c>
      <c r="BU55" s="49">
        <v>58.535528358391275</v>
      </c>
      <c r="BV55" s="51">
        <v>-460.55482821554051</v>
      </c>
      <c r="BW55" s="46">
        <v>20.06930693069307</v>
      </c>
      <c r="BX55" s="46">
        <v>-2.0726683779489044</v>
      </c>
      <c r="BY55" s="46">
        <v>2.8481087740110418</v>
      </c>
      <c r="BZ55" s="40">
        <v>0.50856630824372762</v>
      </c>
      <c r="CA55" s="41">
        <v>-2.8576803501059178E-3</v>
      </c>
      <c r="CB55" s="52">
        <v>0.24068100358422939</v>
      </c>
    </row>
    <row r="56" spans="1:80" x14ac:dyDescent="0.25">
      <c r="A56" s="11" t="s">
        <v>85</v>
      </c>
      <c r="B56" s="34">
        <v>752.28700000000003</v>
      </c>
      <c r="C56" s="35">
        <v>399.26900000000001</v>
      </c>
      <c r="D56" s="36">
        <v>771.66399999999999</v>
      </c>
      <c r="E56" s="34">
        <v>722.19399999999996</v>
      </c>
      <c r="F56" s="35">
        <v>383.32499999999999</v>
      </c>
      <c r="G56" s="36">
        <v>737.87400000000002</v>
      </c>
      <c r="H56" s="37">
        <v>1.0457937263001542</v>
      </c>
      <c r="I56" s="38">
        <v>4.1248672401230646E-3</v>
      </c>
      <c r="J56" s="39">
        <v>4.1997786056391373E-3</v>
      </c>
      <c r="K56" s="34">
        <v>431.75</v>
      </c>
      <c r="L56" s="35">
        <v>216.78700000000001</v>
      </c>
      <c r="M56" s="35">
        <v>424.012</v>
      </c>
      <c r="N56" s="40">
        <v>0.57464011470793119</v>
      </c>
      <c r="O56" s="41">
        <v>-2.3190938997859845E-2</v>
      </c>
      <c r="P56" s="42">
        <v>9.0965159340448132E-3</v>
      </c>
      <c r="Q56" s="34">
        <v>187.71</v>
      </c>
      <c r="R56" s="35">
        <v>111.071</v>
      </c>
      <c r="S56" s="36">
        <v>209.19200000000001</v>
      </c>
      <c r="T56" s="40">
        <v>0.28350639811133066</v>
      </c>
      <c r="U56" s="41">
        <v>2.3590087535501958E-2</v>
      </c>
      <c r="V56" s="42">
        <v>-6.2503357307093776E-3</v>
      </c>
      <c r="W56" s="34">
        <v>25.617999999999999</v>
      </c>
      <c r="X56" s="35">
        <v>9.2899999999999991</v>
      </c>
      <c r="Y56" s="36">
        <v>24.071999999999999</v>
      </c>
      <c r="Z56" s="40">
        <v>3.2623456037209606E-2</v>
      </c>
      <c r="AA56" s="41">
        <v>-2.8490070405783538E-3</v>
      </c>
      <c r="AB56" s="42">
        <v>8.3881465739604061E-3</v>
      </c>
      <c r="AC56" s="34">
        <v>88.361999999999995</v>
      </c>
      <c r="AD56" s="35">
        <v>115.94199999999999</v>
      </c>
      <c r="AE56" s="35">
        <v>78.879000000000005</v>
      </c>
      <c r="AF56" s="35">
        <v>-9.4829999999999899</v>
      </c>
      <c r="AG56" s="36">
        <v>-37.062999999999988</v>
      </c>
      <c r="AH56" s="34">
        <v>0</v>
      </c>
      <c r="AI56" s="35">
        <v>0</v>
      </c>
      <c r="AJ56" s="35">
        <v>0</v>
      </c>
      <c r="AK56" s="35">
        <v>0</v>
      </c>
      <c r="AL56" s="36">
        <v>0</v>
      </c>
      <c r="AM56" s="40">
        <v>0.10221935972132949</v>
      </c>
      <c r="AN56" s="41">
        <v>-1.5238472196542271E-2</v>
      </c>
      <c r="AO56" s="42">
        <v>-0.1881663201085596</v>
      </c>
      <c r="AP56" s="40">
        <v>0</v>
      </c>
      <c r="AQ56" s="41">
        <v>0</v>
      </c>
      <c r="AR56" s="42">
        <v>0</v>
      </c>
      <c r="AS56" s="41">
        <v>0</v>
      </c>
      <c r="AT56" s="41">
        <v>0</v>
      </c>
      <c r="AU56" s="41">
        <v>0</v>
      </c>
      <c r="AV56" s="34">
        <v>833</v>
      </c>
      <c r="AW56" s="35">
        <v>454</v>
      </c>
      <c r="AX56" s="36">
        <v>938</v>
      </c>
      <c r="AY56" s="43">
        <v>8</v>
      </c>
      <c r="AZ56" s="44">
        <v>8</v>
      </c>
      <c r="BA56" s="45">
        <v>8</v>
      </c>
      <c r="BB56" s="43">
        <v>12.5</v>
      </c>
      <c r="BC56" s="44">
        <v>12.5</v>
      </c>
      <c r="BD56" s="45">
        <v>12.5</v>
      </c>
      <c r="BE56" s="46">
        <v>19.541666666666668</v>
      </c>
      <c r="BF56" s="46">
        <v>2.1875</v>
      </c>
      <c r="BG56" s="46">
        <v>0.625</v>
      </c>
      <c r="BH56" s="47">
        <v>12.506666666666668</v>
      </c>
      <c r="BI56" s="46">
        <v>1.4000000000000004</v>
      </c>
      <c r="BJ56" s="48">
        <v>0.40000000000000036</v>
      </c>
      <c r="BK56" s="35">
        <v>145</v>
      </c>
      <c r="BL56" s="35">
        <v>145</v>
      </c>
      <c r="BM56" s="35">
        <v>145</v>
      </c>
      <c r="BN56" s="34">
        <v>16651</v>
      </c>
      <c r="BO56" s="35">
        <v>8908</v>
      </c>
      <c r="BP56" s="36">
        <v>17467</v>
      </c>
      <c r="BQ56" s="49">
        <v>42.243888475410778</v>
      </c>
      <c r="BR56" s="49">
        <v>-1.1285215900507595</v>
      </c>
      <c r="BS56" s="49">
        <v>-0.78765620352950094</v>
      </c>
      <c r="BT56" s="50">
        <v>786.64605543710024</v>
      </c>
      <c r="BU56" s="49">
        <v>-80.333536399634454</v>
      </c>
      <c r="BV56" s="51">
        <v>-57.682138395498896</v>
      </c>
      <c r="BW56" s="46">
        <v>18.621535181236673</v>
      </c>
      <c r="BX56" s="46">
        <v>-1.3676604970346347</v>
      </c>
      <c r="BY56" s="46">
        <v>-0.9996101932126642</v>
      </c>
      <c r="BZ56" s="40">
        <v>0.66923371647509577</v>
      </c>
      <c r="CA56" s="41">
        <v>3.4789060350119527E-2</v>
      </c>
      <c r="CB56" s="52">
        <v>-1.3371647509578533E-2</v>
      </c>
    </row>
    <row r="57" spans="1:80" x14ac:dyDescent="0.25">
      <c r="A57" s="11" t="s">
        <v>86</v>
      </c>
      <c r="B57" s="34">
        <v>2288.3987900000002</v>
      </c>
      <c r="C57" s="35">
        <v>794.09791000000007</v>
      </c>
      <c r="D57" s="36">
        <v>1758.1972700000001</v>
      </c>
      <c r="E57" s="34">
        <v>1634.29892</v>
      </c>
      <c r="F57" s="35">
        <v>732.62480999999991</v>
      </c>
      <c r="G57" s="36">
        <v>1611.6708399999998</v>
      </c>
      <c r="H57" s="37">
        <v>1.0909158535126195</v>
      </c>
      <c r="I57" s="38">
        <v>-0.30931684687979111</v>
      </c>
      <c r="J57" s="39">
        <v>7.0078297043620896E-3</v>
      </c>
      <c r="K57" s="34">
        <v>914.92154000000005</v>
      </c>
      <c r="L57" s="35">
        <v>460.46173999999996</v>
      </c>
      <c r="M57" s="35">
        <v>929.12962999999991</v>
      </c>
      <c r="N57" s="40">
        <v>0.57650086291813785</v>
      </c>
      <c r="O57" s="41">
        <v>1.6675772903393171E-2</v>
      </c>
      <c r="P57" s="42">
        <v>-5.2008755804711648E-2</v>
      </c>
      <c r="Q57" s="34">
        <v>594.52041000000008</v>
      </c>
      <c r="R57" s="35">
        <v>198.99937</v>
      </c>
      <c r="S57" s="36">
        <v>542.21013000000005</v>
      </c>
      <c r="T57" s="40">
        <v>0.33642733773107175</v>
      </c>
      <c r="U57" s="41">
        <v>-2.7349693951724763E-2</v>
      </c>
      <c r="V57" s="42">
        <v>6.480212482025044E-2</v>
      </c>
      <c r="W57" s="34">
        <v>55.23431999999999</v>
      </c>
      <c r="X57" s="35">
        <v>37.546129999999998</v>
      </c>
      <c r="Y57" s="36">
        <v>67.144040000000004</v>
      </c>
      <c r="Z57" s="40">
        <v>4.1661137208389286E-2</v>
      </c>
      <c r="AA57" s="41">
        <v>7.8641865257075699E-3</v>
      </c>
      <c r="AB57" s="42">
        <v>-9.5876459170415942E-3</v>
      </c>
      <c r="AC57" s="34">
        <v>189.43332999999998</v>
      </c>
      <c r="AD57" s="35">
        <v>215.57888</v>
      </c>
      <c r="AE57" s="35">
        <v>177.41251</v>
      </c>
      <c r="AF57" s="35">
        <v>-12.020819999999986</v>
      </c>
      <c r="AG57" s="36">
        <v>-38.166370000000001</v>
      </c>
      <c r="AH57" s="34">
        <v>0</v>
      </c>
      <c r="AI57" s="35">
        <v>0</v>
      </c>
      <c r="AJ57" s="35">
        <v>0</v>
      </c>
      <c r="AK57" s="35">
        <v>0</v>
      </c>
      <c r="AL57" s="36">
        <v>0</v>
      </c>
      <c r="AM57" s="40">
        <v>0.10090591825341645</v>
      </c>
      <c r="AN57" s="41">
        <v>1.8126058891578575E-2</v>
      </c>
      <c r="AO57" s="42">
        <v>-0.17057052978307313</v>
      </c>
      <c r="AP57" s="40">
        <v>0</v>
      </c>
      <c r="AQ57" s="41">
        <v>0</v>
      </c>
      <c r="AR57" s="42">
        <v>0</v>
      </c>
      <c r="AS57" s="41">
        <v>0</v>
      </c>
      <c r="AT57" s="41">
        <v>0</v>
      </c>
      <c r="AU57" s="41">
        <v>0</v>
      </c>
      <c r="AV57" s="34">
        <v>1635</v>
      </c>
      <c r="AW57" s="35">
        <v>924</v>
      </c>
      <c r="AX57" s="36">
        <v>1650</v>
      </c>
      <c r="AY57" s="43">
        <v>11.25</v>
      </c>
      <c r="AZ57" s="44">
        <v>10.25</v>
      </c>
      <c r="BA57" s="45">
        <v>10.42</v>
      </c>
      <c r="BB57" s="43">
        <v>21.5</v>
      </c>
      <c r="BC57" s="44">
        <v>22.5</v>
      </c>
      <c r="BD57" s="45">
        <v>22</v>
      </c>
      <c r="BE57" s="46">
        <v>26.391554702495203</v>
      </c>
      <c r="BF57" s="46">
        <v>2.1693324802729776</v>
      </c>
      <c r="BG57" s="46">
        <v>-3.6572257853096737</v>
      </c>
      <c r="BH57" s="47">
        <v>12.5</v>
      </c>
      <c r="BI57" s="46">
        <v>-0.17441860465116399</v>
      </c>
      <c r="BJ57" s="48">
        <v>-1.18888888888889</v>
      </c>
      <c r="BK57" s="35">
        <v>170</v>
      </c>
      <c r="BL57" s="35">
        <v>170</v>
      </c>
      <c r="BM57" s="35">
        <v>170</v>
      </c>
      <c r="BN57" s="34">
        <v>29920</v>
      </c>
      <c r="BO57" s="35">
        <v>15269</v>
      </c>
      <c r="BP57" s="36">
        <v>30656</v>
      </c>
      <c r="BQ57" s="49">
        <v>52.572770093945714</v>
      </c>
      <c r="BR57" s="49">
        <v>-2.049520013006159</v>
      </c>
      <c r="BS57" s="49">
        <v>4.5915787913063824</v>
      </c>
      <c r="BT57" s="50">
        <v>976.77020606060591</v>
      </c>
      <c r="BU57" s="49">
        <v>-22.800998832360392</v>
      </c>
      <c r="BV57" s="51">
        <v>183.88621255411249</v>
      </c>
      <c r="BW57" s="46">
        <v>18.579393939393938</v>
      </c>
      <c r="BX57" s="46">
        <v>0.27969974979149015</v>
      </c>
      <c r="BY57" s="46">
        <v>2.0545021645021642</v>
      </c>
      <c r="BZ57" s="40">
        <v>1.0018300653594772</v>
      </c>
      <c r="CA57" s="41">
        <v>2.9454374751742396E-2</v>
      </c>
      <c r="CB57" s="52">
        <v>3.8562091503269169E-3</v>
      </c>
    </row>
    <row r="58" spans="1:80" x14ac:dyDescent="0.25">
      <c r="A58" s="11" t="s">
        <v>87</v>
      </c>
      <c r="B58" s="34">
        <v>449.74183999999997</v>
      </c>
      <c r="C58" s="35">
        <v>217.41884000000002</v>
      </c>
      <c r="D58" s="36">
        <v>419.43007999999998</v>
      </c>
      <c r="E58" s="34">
        <v>525.81646000000012</v>
      </c>
      <c r="F58" s="35">
        <v>259.50040999999999</v>
      </c>
      <c r="G58" s="36">
        <v>514.24914000000001</v>
      </c>
      <c r="H58" s="37">
        <v>0.81561649281513615</v>
      </c>
      <c r="I58" s="38">
        <v>-3.9704468419131556E-2</v>
      </c>
      <c r="J58" s="39">
        <v>-2.221971715462856E-2</v>
      </c>
      <c r="K58" s="34">
        <v>367.98241000000002</v>
      </c>
      <c r="L58" s="35">
        <v>170.44214000000002</v>
      </c>
      <c r="M58" s="35">
        <v>335.55422000000004</v>
      </c>
      <c r="N58" s="40">
        <v>0.65251294343438282</v>
      </c>
      <c r="O58" s="41">
        <v>-4.7317582981621586E-2</v>
      </c>
      <c r="P58" s="42">
        <v>-4.2958068870522226E-3</v>
      </c>
      <c r="Q58" s="34">
        <v>65.931010000000015</v>
      </c>
      <c r="R58" s="35">
        <v>36.147940000000006</v>
      </c>
      <c r="S58" s="36">
        <v>85.887190000000004</v>
      </c>
      <c r="T58" s="40">
        <v>0.1670147469765336</v>
      </c>
      <c r="U58" s="41">
        <v>4.1626869236837116E-2</v>
      </c>
      <c r="V58" s="42">
        <v>2.7716547023785898E-2</v>
      </c>
      <c r="W58" s="34">
        <v>0.10882</v>
      </c>
      <c r="X58" s="35">
        <v>2.5749999999999999E-2</v>
      </c>
      <c r="Y58" s="36">
        <v>7.0419999999999996E-2</v>
      </c>
      <c r="Z58" s="40">
        <v>1.3693751631747988E-4</v>
      </c>
      <c r="AA58" s="41">
        <v>-7.0016826648504831E-5</v>
      </c>
      <c r="AB58" s="42">
        <v>3.7708386005123155E-5</v>
      </c>
      <c r="AC58" s="34">
        <v>1473.6961900000001</v>
      </c>
      <c r="AD58" s="35">
        <v>1473.33781</v>
      </c>
      <c r="AE58" s="35">
        <v>1421.4426299999998</v>
      </c>
      <c r="AF58" s="35">
        <v>-52.253560000000334</v>
      </c>
      <c r="AG58" s="36">
        <v>-51.895180000000209</v>
      </c>
      <c r="AH58" s="34">
        <v>136.91385</v>
      </c>
      <c r="AI58" s="35">
        <v>145.89968999999999</v>
      </c>
      <c r="AJ58" s="35">
        <v>199.02771000000001</v>
      </c>
      <c r="AK58" s="35">
        <v>62.113860000000017</v>
      </c>
      <c r="AL58" s="36">
        <v>53.128020000000021</v>
      </c>
      <c r="AM58" s="40">
        <v>3.3889859067809343</v>
      </c>
      <c r="AN58" s="41">
        <v>0.11222564360417442</v>
      </c>
      <c r="AO58" s="42">
        <v>-3.3875096811819119</v>
      </c>
      <c r="AP58" s="40">
        <v>0.47451940022995021</v>
      </c>
      <c r="AQ58" s="41">
        <v>0.17009175347153432</v>
      </c>
      <c r="AR58" s="42">
        <v>-0.19653417543994101</v>
      </c>
      <c r="AS58" s="41">
        <v>0.3870258489882939</v>
      </c>
      <c r="AT58" s="41">
        <v>0.12664250153659951</v>
      </c>
      <c r="AU58" s="41">
        <v>-0.17520713553762651</v>
      </c>
      <c r="AV58" s="34">
        <v>381</v>
      </c>
      <c r="AW58" s="35">
        <v>117</v>
      </c>
      <c r="AX58" s="36">
        <v>376</v>
      </c>
      <c r="AY58" s="43">
        <v>4</v>
      </c>
      <c r="AZ58" s="44">
        <v>4</v>
      </c>
      <c r="BA58" s="45">
        <v>4</v>
      </c>
      <c r="BB58" s="43">
        <v>12</v>
      </c>
      <c r="BC58" s="44">
        <v>10</v>
      </c>
      <c r="BD58" s="45">
        <v>10</v>
      </c>
      <c r="BE58" s="46">
        <v>15.666666666666666</v>
      </c>
      <c r="BF58" s="46">
        <v>-0.20833333333333393</v>
      </c>
      <c r="BG58" s="46">
        <v>5.9166666666666661</v>
      </c>
      <c r="BH58" s="47">
        <v>6.2666666666666666</v>
      </c>
      <c r="BI58" s="46">
        <v>0.97499999999999964</v>
      </c>
      <c r="BJ58" s="48">
        <v>2.3666666666666667</v>
      </c>
      <c r="BK58" s="35">
        <v>55</v>
      </c>
      <c r="BL58" s="35">
        <v>55</v>
      </c>
      <c r="BM58" s="35">
        <v>55</v>
      </c>
      <c r="BN58" s="34">
        <v>2916</v>
      </c>
      <c r="BO58" s="35">
        <v>870</v>
      </c>
      <c r="BP58" s="36">
        <v>2716</v>
      </c>
      <c r="BQ58" s="49">
        <v>189.3406259204713</v>
      </c>
      <c r="BR58" s="49">
        <v>9.019480515807345</v>
      </c>
      <c r="BS58" s="49">
        <v>-108.935707412862</v>
      </c>
      <c r="BT58" s="50">
        <v>1367.6838829787234</v>
      </c>
      <c r="BU58" s="49">
        <v>-12.411812559334521</v>
      </c>
      <c r="BV58" s="51">
        <v>-850.26833924349876</v>
      </c>
      <c r="BW58" s="46">
        <v>7.2234042553191493</v>
      </c>
      <c r="BX58" s="46">
        <v>-0.43013905176746459</v>
      </c>
      <c r="BY58" s="46">
        <v>-0.21249318057828681</v>
      </c>
      <c r="BZ58" s="40">
        <v>0.27434343434343433</v>
      </c>
      <c r="CA58" s="41">
        <v>-1.8574697248730399E-2</v>
      </c>
      <c r="CB58" s="52">
        <v>9.8585858585858582E-2</v>
      </c>
    </row>
    <row r="59" spans="1:80" x14ac:dyDescent="0.25">
      <c r="A59" s="11" t="s">
        <v>88</v>
      </c>
      <c r="B59" s="34">
        <v>576.84400413160006</v>
      </c>
      <c r="C59" s="35">
        <v>234.273</v>
      </c>
      <c r="D59" s="36">
        <v>682.93899999999985</v>
      </c>
      <c r="E59" s="34">
        <v>574.65300000000002</v>
      </c>
      <c r="F59" s="35">
        <v>285.43400000000003</v>
      </c>
      <c r="G59" s="36">
        <v>666.47799999999995</v>
      </c>
      <c r="H59" s="37">
        <v>1.0246984896725773</v>
      </c>
      <c r="I59" s="38">
        <v>2.0885746797137505E-2</v>
      </c>
      <c r="J59" s="39">
        <v>0.20393782345902189</v>
      </c>
      <c r="K59" s="34">
        <v>448.88499999999999</v>
      </c>
      <c r="L59" s="35">
        <v>214.446</v>
      </c>
      <c r="M59" s="35">
        <v>500.892</v>
      </c>
      <c r="N59" s="40">
        <v>0.75155068884494314</v>
      </c>
      <c r="O59" s="41">
        <v>-2.9590277964592349E-2</v>
      </c>
      <c r="P59" s="42">
        <v>2.5266548402613775E-4</v>
      </c>
      <c r="Q59" s="34">
        <v>119.023</v>
      </c>
      <c r="R59" s="35">
        <v>62.798000000000002</v>
      </c>
      <c r="S59" s="36">
        <v>152.92699999999999</v>
      </c>
      <c r="T59" s="40">
        <v>0.2294554358883564</v>
      </c>
      <c r="U59" s="41">
        <v>2.2333920817522362E-2</v>
      </c>
      <c r="V59" s="42">
        <v>9.4466072274400625E-3</v>
      </c>
      <c r="W59" s="34">
        <v>1.3440000000000001</v>
      </c>
      <c r="X59" s="35">
        <v>0.45500000000000002</v>
      </c>
      <c r="Y59" s="36">
        <v>1.5760000000000001</v>
      </c>
      <c r="Z59" s="40">
        <v>2.3646692013839917E-3</v>
      </c>
      <c r="AA59" s="41">
        <v>2.5866480437611826E-5</v>
      </c>
      <c r="AB59" s="42">
        <v>7.7060542481918173E-4</v>
      </c>
      <c r="AC59" s="34">
        <v>100.151</v>
      </c>
      <c r="AD59" s="35">
        <v>89.905000000000001</v>
      </c>
      <c r="AE59" s="35">
        <v>131.29</v>
      </c>
      <c r="AF59" s="35">
        <v>31.138999999999996</v>
      </c>
      <c r="AG59" s="36">
        <v>41.384999999999991</v>
      </c>
      <c r="AH59" s="34">
        <v>0</v>
      </c>
      <c r="AI59" s="35">
        <v>0</v>
      </c>
      <c r="AJ59" s="35">
        <v>0</v>
      </c>
      <c r="AK59" s="35">
        <v>0</v>
      </c>
      <c r="AL59" s="36">
        <v>0</v>
      </c>
      <c r="AM59" s="40">
        <v>0.19224264538999825</v>
      </c>
      <c r="AN59" s="41">
        <v>1.862378260790068E-2</v>
      </c>
      <c r="AO59" s="42">
        <v>-0.19151903435969547</v>
      </c>
      <c r="AP59" s="40">
        <v>0</v>
      </c>
      <c r="AQ59" s="41">
        <v>0</v>
      </c>
      <c r="AR59" s="42">
        <v>0</v>
      </c>
      <c r="AS59" s="41">
        <v>0</v>
      </c>
      <c r="AT59" s="41">
        <v>0</v>
      </c>
      <c r="AU59" s="41">
        <v>0</v>
      </c>
      <c r="AV59" s="34">
        <v>1191</v>
      </c>
      <c r="AW59" s="35">
        <v>327</v>
      </c>
      <c r="AX59" s="36">
        <v>1147</v>
      </c>
      <c r="AY59" s="43">
        <v>4</v>
      </c>
      <c r="AZ59" s="44">
        <v>4</v>
      </c>
      <c r="BA59" s="45">
        <v>4</v>
      </c>
      <c r="BB59" s="43">
        <v>17</v>
      </c>
      <c r="BC59" s="44">
        <v>16</v>
      </c>
      <c r="BD59" s="45">
        <v>17</v>
      </c>
      <c r="BE59" s="46">
        <v>47.791666666666664</v>
      </c>
      <c r="BF59" s="46">
        <v>-1.8333333333333357</v>
      </c>
      <c r="BG59" s="46">
        <v>20.541666666666664</v>
      </c>
      <c r="BH59" s="47">
        <v>11.245098039215685</v>
      </c>
      <c r="BI59" s="46">
        <v>-0.43137254901960986</v>
      </c>
      <c r="BJ59" s="48">
        <v>4.4325980392156854</v>
      </c>
      <c r="BK59" s="35">
        <v>100</v>
      </c>
      <c r="BL59" s="35">
        <v>100</v>
      </c>
      <c r="BM59" s="35">
        <v>100</v>
      </c>
      <c r="BN59" s="34">
        <v>8531</v>
      </c>
      <c r="BO59" s="35">
        <v>2277</v>
      </c>
      <c r="BP59" s="36">
        <v>8113</v>
      </c>
      <c r="BQ59" s="49">
        <v>82.149389868112905</v>
      </c>
      <c r="BR59" s="49">
        <v>14.788822525480157</v>
      </c>
      <c r="BS59" s="49">
        <v>-43.205902182831323</v>
      </c>
      <c r="BT59" s="50">
        <v>581.06190061028769</v>
      </c>
      <c r="BU59" s="49">
        <v>98.565678947819208</v>
      </c>
      <c r="BV59" s="51">
        <v>-291.82494954261756</v>
      </c>
      <c r="BW59" s="46">
        <v>7.073234524847428</v>
      </c>
      <c r="BX59" s="46">
        <v>-8.9653804287752159E-2</v>
      </c>
      <c r="BY59" s="46">
        <v>0.10993177255384978</v>
      </c>
      <c r="BZ59" s="40">
        <v>0.45072222222222219</v>
      </c>
      <c r="CA59" s="41">
        <v>-2.0603744628606535E-2</v>
      </c>
      <c r="CB59" s="52">
        <v>0.19772222222222219</v>
      </c>
    </row>
    <row r="60" spans="1:80" x14ac:dyDescent="0.25">
      <c r="A60" s="11" t="s">
        <v>89</v>
      </c>
      <c r="B60" s="34">
        <v>575.40526</v>
      </c>
      <c r="C60" s="35">
        <v>244.34710000000004</v>
      </c>
      <c r="D60" s="36">
        <v>650.54715999999996</v>
      </c>
      <c r="E60" s="34">
        <v>566.61900000000003</v>
      </c>
      <c r="F60" s="35">
        <v>321.04399999999998</v>
      </c>
      <c r="G60" s="36">
        <v>649.40300000000002</v>
      </c>
      <c r="H60" s="37">
        <v>1.0017618643584953</v>
      </c>
      <c r="I60" s="38">
        <v>-1.3744604715079545E-2</v>
      </c>
      <c r="J60" s="39">
        <v>0.24066027080745545</v>
      </c>
      <c r="K60" s="34">
        <v>416.06099999999998</v>
      </c>
      <c r="L60" s="35">
        <v>193.23699999999999</v>
      </c>
      <c r="M60" s="35">
        <v>406.73099999999999</v>
      </c>
      <c r="N60" s="40">
        <v>0.62631524646482994</v>
      </c>
      <c r="O60" s="41">
        <v>-0.10797181415262191</v>
      </c>
      <c r="P60" s="42">
        <v>2.4413326478784358E-2</v>
      </c>
      <c r="Q60" s="34">
        <v>137.79599999999999</v>
      </c>
      <c r="R60" s="35">
        <v>114.77800000000001</v>
      </c>
      <c r="S60" s="36">
        <v>215.779</v>
      </c>
      <c r="T60" s="40">
        <v>0.33227287216104634</v>
      </c>
      <c r="U60" s="41">
        <v>8.9083003836828517E-2</v>
      </c>
      <c r="V60" s="42">
        <v>-2.5241985615457874E-2</v>
      </c>
      <c r="W60" s="34">
        <v>0.74399999999999999</v>
      </c>
      <c r="X60" s="35">
        <v>1.351</v>
      </c>
      <c r="Y60" s="36">
        <v>2.6339999999999999</v>
      </c>
      <c r="Z60" s="40">
        <v>4.0560330026193289E-3</v>
      </c>
      <c r="AA60" s="41">
        <v>2.7429813753353871E-3</v>
      </c>
      <c r="AB60" s="42">
        <v>-1.5211292130387199E-4</v>
      </c>
      <c r="AC60" s="34">
        <v>107.04428000000001</v>
      </c>
      <c r="AD60" s="35">
        <v>117.57754000000001</v>
      </c>
      <c r="AE60" s="35">
        <v>111.07123999999999</v>
      </c>
      <c r="AF60" s="35">
        <v>4.0269599999999741</v>
      </c>
      <c r="AG60" s="36">
        <v>-6.5063000000000244</v>
      </c>
      <c r="AH60" s="34">
        <v>0</v>
      </c>
      <c r="AI60" s="35">
        <v>0</v>
      </c>
      <c r="AJ60" s="35">
        <v>0</v>
      </c>
      <c r="AK60" s="35">
        <v>0</v>
      </c>
      <c r="AL60" s="36">
        <v>0</v>
      </c>
      <c r="AM60" s="40">
        <v>0.17073510858152083</v>
      </c>
      <c r="AN60" s="41">
        <v>-1.5297740683708372E-2</v>
      </c>
      <c r="AO60" s="42">
        <v>-0.31045554193162217</v>
      </c>
      <c r="AP60" s="40">
        <v>0</v>
      </c>
      <c r="AQ60" s="41">
        <v>0</v>
      </c>
      <c r="AR60" s="42">
        <v>0</v>
      </c>
      <c r="AS60" s="41">
        <v>0</v>
      </c>
      <c r="AT60" s="41">
        <v>0</v>
      </c>
      <c r="AU60" s="41">
        <v>0</v>
      </c>
      <c r="AV60" s="34">
        <v>984</v>
      </c>
      <c r="AW60" s="35">
        <v>400</v>
      </c>
      <c r="AX60" s="36">
        <v>984</v>
      </c>
      <c r="AY60" s="43">
        <v>6</v>
      </c>
      <c r="AZ60" s="44">
        <v>5</v>
      </c>
      <c r="BA60" s="45">
        <v>5</v>
      </c>
      <c r="BB60" s="43">
        <v>9</v>
      </c>
      <c r="BC60" s="44">
        <v>8</v>
      </c>
      <c r="BD60" s="45">
        <v>8</v>
      </c>
      <c r="BE60" s="46">
        <v>32.800000000000004</v>
      </c>
      <c r="BF60" s="46">
        <v>5.4666666666666721</v>
      </c>
      <c r="BG60" s="46">
        <v>6.1333333333333364</v>
      </c>
      <c r="BH60" s="47">
        <v>20.5</v>
      </c>
      <c r="BI60" s="46">
        <v>2.2777777777777786</v>
      </c>
      <c r="BJ60" s="48">
        <v>3.8333333333333321</v>
      </c>
      <c r="BK60" s="35">
        <v>60</v>
      </c>
      <c r="BL60" s="35">
        <v>60</v>
      </c>
      <c r="BM60" s="35">
        <v>60</v>
      </c>
      <c r="BN60" s="34">
        <v>6497</v>
      </c>
      <c r="BO60" s="35">
        <v>2345</v>
      </c>
      <c r="BP60" s="36">
        <v>6655</v>
      </c>
      <c r="BQ60" s="49">
        <v>97.58121712997746</v>
      </c>
      <c r="BR60" s="49">
        <v>10.368811404257897</v>
      </c>
      <c r="BS60" s="49">
        <v>-39.324539799660073</v>
      </c>
      <c r="BT60" s="50">
        <v>659.96239837398377</v>
      </c>
      <c r="BU60" s="49">
        <v>84.130081300813004</v>
      </c>
      <c r="BV60" s="51">
        <v>-142.64760162601624</v>
      </c>
      <c r="BW60" s="46">
        <v>6.7632113821138216</v>
      </c>
      <c r="BX60" s="46">
        <v>0.16056910569105742</v>
      </c>
      <c r="BY60" s="46">
        <v>0.90071138211382173</v>
      </c>
      <c r="BZ60" s="40">
        <v>0.6162037037037037</v>
      </c>
      <c r="CA60" s="41">
        <v>1.7953243298547195E-2</v>
      </c>
      <c r="CB60" s="52">
        <v>0.18194444444444441</v>
      </c>
    </row>
    <row r="61" spans="1:80" x14ac:dyDescent="0.25">
      <c r="A61" s="11" t="s">
        <v>90</v>
      </c>
      <c r="B61" s="34">
        <v>383.64550000000003</v>
      </c>
      <c r="C61" s="35">
        <v>191.62649999999999</v>
      </c>
      <c r="D61" s="36">
        <v>387.73629999999986</v>
      </c>
      <c r="E61" s="34">
        <v>433.875</v>
      </c>
      <c r="F61" s="35">
        <v>233.13399999999999</v>
      </c>
      <c r="G61" s="36">
        <v>446.07159999999999</v>
      </c>
      <c r="H61" s="37">
        <v>0.86922435770400952</v>
      </c>
      <c r="I61" s="38">
        <v>-1.5006123425348128E-2</v>
      </c>
      <c r="J61" s="39">
        <v>4.7265741629134106E-2</v>
      </c>
      <c r="K61" s="34">
        <v>337.37099999999998</v>
      </c>
      <c r="L61" s="35">
        <v>158.614</v>
      </c>
      <c r="M61" s="35">
        <v>322.02199999999999</v>
      </c>
      <c r="N61" s="40">
        <v>0.72190652801030153</v>
      </c>
      <c r="O61" s="41">
        <v>-5.566996291450399E-2</v>
      </c>
      <c r="P61" s="42">
        <v>4.1551024308567719E-2</v>
      </c>
      <c r="Q61" s="34">
        <v>66.119</v>
      </c>
      <c r="R61" s="35">
        <v>63.128999999999998</v>
      </c>
      <c r="S61" s="36">
        <v>100.315</v>
      </c>
      <c r="T61" s="40">
        <v>0.22488542198158323</v>
      </c>
      <c r="U61" s="41">
        <v>7.2493604061675432E-2</v>
      </c>
      <c r="V61" s="42">
        <v>-4.5898762221493139E-2</v>
      </c>
      <c r="W61" s="34">
        <v>2.5409999999999999</v>
      </c>
      <c r="X61" s="35">
        <v>0.8</v>
      </c>
      <c r="Y61" s="36">
        <v>1.9419999999999999</v>
      </c>
      <c r="Z61" s="40">
        <v>4.3535611771742472E-3</v>
      </c>
      <c r="AA61" s="41">
        <v>-1.5029643198006875E-3</v>
      </c>
      <c r="AB61" s="42">
        <v>9.2205826468614964E-4</v>
      </c>
      <c r="AC61" s="34">
        <v>195.20041999999998</v>
      </c>
      <c r="AD61" s="35">
        <v>230.41736</v>
      </c>
      <c r="AE61" s="35">
        <v>212.29216</v>
      </c>
      <c r="AF61" s="35">
        <v>17.091740000000016</v>
      </c>
      <c r="AG61" s="36">
        <v>-18.125200000000007</v>
      </c>
      <c r="AH61" s="34">
        <v>0</v>
      </c>
      <c r="AI61" s="35">
        <v>0</v>
      </c>
      <c r="AJ61" s="35">
        <v>0</v>
      </c>
      <c r="AK61" s="35">
        <v>0</v>
      </c>
      <c r="AL61" s="36">
        <v>0</v>
      </c>
      <c r="AM61" s="40">
        <v>0.54751685617261026</v>
      </c>
      <c r="AN61" s="41">
        <v>3.8712712764177315E-2</v>
      </c>
      <c r="AO61" s="42">
        <v>-0.6549126616654759</v>
      </c>
      <c r="AP61" s="40">
        <v>0</v>
      </c>
      <c r="AQ61" s="41">
        <v>0</v>
      </c>
      <c r="AR61" s="42">
        <v>0</v>
      </c>
      <c r="AS61" s="41">
        <v>0</v>
      </c>
      <c r="AT61" s="41">
        <v>0</v>
      </c>
      <c r="AU61" s="41">
        <v>0</v>
      </c>
      <c r="AV61" s="34">
        <v>690</v>
      </c>
      <c r="AW61" s="35">
        <v>371</v>
      </c>
      <c r="AX61" s="36">
        <v>784</v>
      </c>
      <c r="AY61" s="43">
        <v>7</v>
      </c>
      <c r="AZ61" s="44">
        <v>7</v>
      </c>
      <c r="BA61" s="45">
        <v>7</v>
      </c>
      <c r="BB61" s="43">
        <v>10</v>
      </c>
      <c r="BC61" s="44">
        <v>9</v>
      </c>
      <c r="BD61" s="45">
        <v>9</v>
      </c>
      <c r="BE61" s="46">
        <v>18.666666666666668</v>
      </c>
      <c r="BF61" s="46">
        <v>2.2380952380952408</v>
      </c>
      <c r="BG61" s="46">
        <v>1</v>
      </c>
      <c r="BH61" s="47">
        <v>14.518518518518519</v>
      </c>
      <c r="BI61" s="46">
        <v>3.018518518518519</v>
      </c>
      <c r="BJ61" s="48">
        <v>0.77777777777777857</v>
      </c>
      <c r="BK61" s="35">
        <v>65</v>
      </c>
      <c r="BL61" s="35">
        <v>65</v>
      </c>
      <c r="BM61" s="35">
        <v>65</v>
      </c>
      <c r="BN61" s="34">
        <v>5033</v>
      </c>
      <c r="BO61" s="35">
        <v>2693</v>
      </c>
      <c r="BP61" s="36">
        <v>5701</v>
      </c>
      <c r="BQ61" s="49">
        <v>78.244448342396069</v>
      </c>
      <c r="BR61" s="49">
        <v>-7.9615917927122126</v>
      </c>
      <c r="BS61" s="49">
        <v>-8.3259192773588495</v>
      </c>
      <c r="BT61" s="50">
        <v>568.96887755102034</v>
      </c>
      <c r="BU61" s="49">
        <v>-59.835470275066655</v>
      </c>
      <c r="BV61" s="51">
        <v>-59.424653446284196</v>
      </c>
      <c r="BW61" s="46">
        <v>7.2716836734693882</v>
      </c>
      <c r="BX61" s="46">
        <v>-2.2519225081336636E-2</v>
      </c>
      <c r="BY61" s="46">
        <v>1.2923565652676494E-2</v>
      </c>
      <c r="BZ61" s="40">
        <v>0.48726495726495728</v>
      </c>
      <c r="CA61" s="41">
        <v>5.9470652122585843E-2</v>
      </c>
      <c r="CB61" s="52">
        <v>2.6923076923076938E-2</v>
      </c>
    </row>
    <row r="62" spans="1:80" x14ac:dyDescent="0.25">
      <c r="A62" s="11" t="s">
        <v>91</v>
      </c>
      <c r="B62" s="14">
        <v>1326.3049699999999</v>
      </c>
      <c r="C62" s="15">
        <v>694.19309999999996</v>
      </c>
      <c r="D62" s="16">
        <v>1359.99856</v>
      </c>
      <c r="E62" s="14">
        <v>1202.93175</v>
      </c>
      <c r="F62" s="15">
        <v>700.96627000000001</v>
      </c>
      <c r="G62" s="16">
        <v>1217.73215</v>
      </c>
      <c r="H62" s="17">
        <v>1.1168289841078762</v>
      </c>
      <c r="I62" s="18">
        <v>1.4268535437367724E-2</v>
      </c>
      <c r="J62" s="19">
        <v>0.12649160310950103</v>
      </c>
      <c r="K62" s="14">
        <v>892.03252999999995</v>
      </c>
      <c r="L62" s="15">
        <v>502.6207</v>
      </c>
      <c r="M62" s="15">
        <v>856.44319999999993</v>
      </c>
      <c r="N62" s="20">
        <v>0.70331000130036803</v>
      </c>
      <c r="O62" s="21">
        <v>-3.8238744087722321E-2</v>
      </c>
      <c r="P62" s="22">
        <v>-1.3729778659372416E-2</v>
      </c>
      <c r="Q62" s="14">
        <v>127.148</v>
      </c>
      <c r="R62" s="15">
        <v>85.339529999999996</v>
      </c>
      <c r="S62" s="16">
        <v>159.71358000000001</v>
      </c>
      <c r="T62" s="20">
        <v>0.13115657659198701</v>
      </c>
      <c r="U62" s="21">
        <v>2.5458144407451186E-2</v>
      </c>
      <c r="V62" s="22">
        <v>9.4110181359431944E-3</v>
      </c>
      <c r="W62" s="14">
        <v>120.77378</v>
      </c>
      <c r="X62" s="15">
        <v>70.895960000000002</v>
      </c>
      <c r="Y62" s="16">
        <v>127.55232000000001</v>
      </c>
      <c r="Z62" s="20">
        <v>0.10474579323540074</v>
      </c>
      <c r="AA62" s="21">
        <v>4.3462651657492357E-3</v>
      </c>
      <c r="AB62" s="22">
        <v>3.6054630451905906E-3</v>
      </c>
      <c r="AC62" s="14">
        <v>513.00593000000003</v>
      </c>
      <c r="AD62" s="15">
        <v>513.97901000000002</v>
      </c>
      <c r="AE62" s="15">
        <v>415.93839000000003</v>
      </c>
      <c r="AF62" s="15">
        <v>-97.067540000000008</v>
      </c>
      <c r="AG62" s="16">
        <v>-98.04061999999999</v>
      </c>
      <c r="AH62" s="14">
        <v>27.742650000000001</v>
      </c>
      <c r="AI62" s="15">
        <v>0</v>
      </c>
      <c r="AJ62" s="15">
        <v>0</v>
      </c>
      <c r="AK62" s="15">
        <v>-27.742650000000001</v>
      </c>
      <c r="AL62" s="16">
        <v>0</v>
      </c>
      <c r="AM62" s="20">
        <v>0.30583737529839738</v>
      </c>
      <c r="AN62" s="21">
        <v>-8.095596530108784E-2</v>
      </c>
      <c r="AO62" s="22">
        <v>-0.43456037570200878</v>
      </c>
      <c r="AP62" s="20">
        <v>0</v>
      </c>
      <c r="AQ62" s="21">
        <v>-2.0917248014233107E-2</v>
      </c>
      <c r="AR62" s="22">
        <v>0</v>
      </c>
      <c r="AS62" s="21">
        <v>0</v>
      </c>
      <c r="AT62" s="21">
        <v>-2.3062530355525159E-2</v>
      </c>
      <c r="AU62" s="21">
        <v>0</v>
      </c>
      <c r="AV62" s="14">
        <v>586</v>
      </c>
      <c r="AW62" s="15">
        <v>254</v>
      </c>
      <c r="AX62" s="16">
        <v>518</v>
      </c>
      <c r="AY62" s="24">
        <v>13</v>
      </c>
      <c r="AZ62" s="25">
        <v>12.5</v>
      </c>
      <c r="BA62" s="26">
        <v>12.5</v>
      </c>
      <c r="BB62" s="24">
        <v>20</v>
      </c>
      <c r="BC62" s="25">
        <v>19.5</v>
      </c>
      <c r="BD62" s="26">
        <v>18.5</v>
      </c>
      <c r="BE62" s="27">
        <v>6.9066666666666663</v>
      </c>
      <c r="BF62" s="27">
        <v>-0.60615384615384738</v>
      </c>
      <c r="BG62" s="27">
        <v>0.13333333333333286</v>
      </c>
      <c r="BH62" s="28">
        <v>4.666666666666667</v>
      </c>
      <c r="BI62" s="27">
        <v>-0.21666666666666679</v>
      </c>
      <c r="BJ62" s="29">
        <v>0.32478632478632541</v>
      </c>
      <c r="BK62" s="15">
        <v>40</v>
      </c>
      <c r="BL62" s="15">
        <v>40</v>
      </c>
      <c r="BM62" s="15">
        <v>40</v>
      </c>
      <c r="BN62" s="14">
        <v>6189</v>
      </c>
      <c r="BO62" s="15">
        <v>3081</v>
      </c>
      <c r="BP62" s="16">
        <v>6449</v>
      </c>
      <c r="BQ62" s="30">
        <v>188.82495735772991</v>
      </c>
      <c r="BR62" s="30">
        <v>-5.5411357106171408</v>
      </c>
      <c r="BS62" s="30">
        <v>-38.687626219030875</v>
      </c>
      <c r="BT62" s="31">
        <v>2350.8342664092665</v>
      </c>
      <c r="BU62" s="30">
        <v>298.04971009527344</v>
      </c>
      <c r="BV62" s="32">
        <v>-408.87545800018233</v>
      </c>
      <c r="BW62" s="27">
        <v>12.44980694980695</v>
      </c>
      <c r="BX62" s="27">
        <v>1.8883735027079744</v>
      </c>
      <c r="BY62" s="27">
        <v>0.31988568996442979</v>
      </c>
      <c r="BZ62" s="20">
        <v>0.89569444444444446</v>
      </c>
      <c r="CA62" s="21">
        <v>4.0860190300798127E-2</v>
      </c>
      <c r="CB62" s="33">
        <v>3.9861111111111014E-2</v>
      </c>
    </row>
    <row r="63" spans="1:80" x14ac:dyDescent="0.25">
      <c r="A63" s="11" t="s">
        <v>92</v>
      </c>
      <c r="B63" s="34">
        <v>5094.6492099999996</v>
      </c>
      <c r="C63" s="35">
        <v>2719.4139</v>
      </c>
      <c r="D63" s="36">
        <v>5620.0741900000003</v>
      </c>
      <c r="E63" s="34">
        <v>5160.2678300000016</v>
      </c>
      <c r="F63" s="35">
        <v>2800.5740000000001</v>
      </c>
      <c r="G63" s="36">
        <v>5647.567</v>
      </c>
      <c r="H63" s="37">
        <v>0.99513191963902337</v>
      </c>
      <c r="I63" s="38">
        <v>7.8480464296751817E-3</v>
      </c>
      <c r="J63" s="39">
        <v>2.4111728778149821E-2</v>
      </c>
      <c r="K63" s="34">
        <v>1217.1036200000001</v>
      </c>
      <c r="L63" s="35">
        <v>683.68200000000002</v>
      </c>
      <c r="M63" s="35">
        <v>1333.097</v>
      </c>
      <c r="N63" s="40">
        <v>0.23604801855383034</v>
      </c>
      <c r="O63" s="41">
        <v>1.8746633129199108E-4</v>
      </c>
      <c r="P63" s="42">
        <v>-8.0740792732579558E-3</v>
      </c>
      <c r="Q63" s="34">
        <v>256.41139999999996</v>
      </c>
      <c r="R63" s="35">
        <v>130.38</v>
      </c>
      <c r="S63" s="36">
        <v>328.98</v>
      </c>
      <c r="T63" s="40">
        <v>5.8251632959821463E-2</v>
      </c>
      <c r="U63" s="41">
        <v>8.5620803150317296E-3</v>
      </c>
      <c r="V63" s="42">
        <v>1.1696890967644147E-2</v>
      </c>
      <c r="W63" s="34">
        <v>3636.7204200000006</v>
      </c>
      <c r="X63" s="35">
        <v>1954.377</v>
      </c>
      <c r="Y63" s="36">
        <v>3920.799</v>
      </c>
      <c r="Z63" s="40">
        <v>0.69424568137040255</v>
      </c>
      <c r="AA63" s="41">
        <v>-1.0508517405361295E-2</v>
      </c>
      <c r="AB63" s="42">
        <v>-3.6030453549044106E-3</v>
      </c>
      <c r="AC63" s="34">
        <v>3529.9731499999998</v>
      </c>
      <c r="AD63" s="35">
        <v>3667.5332000000003</v>
      </c>
      <c r="AE63" s="35">
        <v>3565.9470000000001</v>
      </c>
      <c r="AF63" s="35">
        <v>35.973850000000311</v>
      </c>
      <c r="AG63" s="36">
        <v>-101.58620000000019</v>
      </c>
      <c r="AH63" s="34">
        <v>2084.6610000000001</v>
      </c>
      <c r="AI63" s="35">
        <v>2353.232</v>
      </c>
      <c r="AJ63" s="35">
        <v>2212.8829999999998</v>
      </c>
      <c r="AK63" s="35">
        <v>128.22199999999975</v>
      </c>
      <c r="AL63" s="36">
        <v>-140.34900000000016</v>
      </c>
      <c r="AM63" s="40">
        <v>0.63450176624803589</v>
      </c>
      <c r="AN63" s="41">
        <v>-5.8376782302709151E-2</v>
      </c>
      <c r="AO63" s="42">
        <v>-0.71414663184980443</v>
      </c>
      <c r="AP63" s="40">
        <v>0.39374622561699663</v>
      </c>
      <c r="AQ63" s="41">
        <v>-1.5440141112264438E-2</v>
      </c>
      <c r="AR63" s="42">
        <v>-0.47159906073312458</v>
      </c>
      <c r="AS63" s="41">
        <v>0.39182943734886189</v>
      </c>
      <c r="AT63" s="41">
        <v>-1.2153663660063707E-2</v>
      </c>
      <c r="AU63" s="41">
        <v>-0.44843830776339011</v>
      </c>
      <c r="AV63" s="34">
        <v>2058</v>
      </c>
      <c r="AW63" s="35">
        <v>833</v>
      </c>
      <c r="AX63" s="36">
        <v>2108</v>
      </c>
      <c r="AY63" s="43">
        <v>29</v>
      </c>
      <c r="AZ63" s="44">
        <v>32</v>
      </c>
      <c r="BA63" s="45">
        <v>32</v>
      </c>
      <c r="BB63" s="43">
        <v>41</v>
      </c>
      <c r="BC63" s="44">
        <v>44</v>
      </c>
      <c r="BD63" s="45">
        <v>37</v>
      </c>
      <c r="BE63" s="27">
        <v>10.979166666666666</v>
      </c>
      <c r="BF63" s="27">
        <v>-0.8484195402298873</v>
      </c>
      <c r="BG63" s="27">
        <v>2.3020833333333321</v>
      </c>
      <c r="BH63" s="28">
        <v>9.4954954954954953</v>
      </c>
      <c r="BI63" s="27">
        <v>1.1296418369589105</v>
      </c>
      <c r="BJ63" s="29">
        <v>3.1848894348894339</v>
      </c>
      <c r="BK63" s="35">
        <v>63</v>
      </c>
      <c r="BL63" s="35">
        <v>63</v>
      </c>
      <c r="BM63" s="35">
        <v>63</v>
      </c>
      <c r="BN63" s="34">
        <v>6120</v>
      </c>
      <c r="BO63" s="35">
        <v>2823</v>
      </c>
      <c r="BP63" s="36">
        <v>5799</v>
      </c>
      <c r="BQ63" s="49">
        <v>973.88635971719259</v>
      </c>
      <c r="BR63" s="49">
        <v>130.70534174333602</v>
      </c>
      <c r="BS63" s="49">
        <v>-18.169609110295937</v>
      </c>
      <c r="BT63" s="50">
        <v>2679.1114800759015</v>
      </c>
      <c r="BU63" s="49">
        <v>171.69270942478306</v>
      </c>
      <c r="BV63" s="51">
        <v>-682.9221333694768</v>
      </c>
      <c r="BW63" s="46">
        <v>2.7509487666034156</v>
      </c>
      <c r="BX63" s="46">
        <v>-0.22281216634119083</v>
      </c>
      <c r="BY63" s="46">
        <v>-0.63800681562947759</v>
      </c>
      <c r="BZ63" s="20">
        <v>0.51137566137566137</v>
      </c>
      <c r="CA63" s="21">
        <v>-2.5325206816919521E-2</v>
      </c>
      <c r="CB63" s="33">
        <v>1.34920634920635E-2</v>
      </c>
    </row>
    <row r="64" spans="1:80" ht="15.75" thickBot="1" x14ac:dyDescent="0.3">
      <c r="A64" s="13" t="s">
        <v>93</v>
      </c>
      <c r="B64" s="53">
        <v>957.56500000000005</v>
      </c>
      <c r="C64" s="54">
        <v>500.52300000000002</v>
      </c>
      <c r="D64" s="55">
        <v>1093.462</v>
      </c>
      <c r="E64" s="53">
        <v>968.33500000000004</v>
      </c>
      <c r="F64" s="54">
        <v>547.827</v>
      </c>
      <c r="G64" s="55">
        <v>1109.953</v>
      </c>
      <c r="H64" s="56">
        <v>0.9851426141467251</v>
      </c>
      <c r="I64" s="57">
        <v>-3.7352018983419777E-3</v>
      </c>
      <c r="J64" s="58">
        <v>7.1491041661250643E-2</v>
      </c>
      <c r="K64" s="53">
        <v>701.54</v>
      </c>
      <c r="L64" s="54">
        <v>341.495</v>
      </c>
      <c r="M64" s="54">
        <v>732.78499999999997</v>
      </c>
      <c r="N64" s="59">
        <v>0.66019462085331537</v>
      </c>
      <c r="O64" s="60">
        <v>-6.4286059902827875E-2</v>
      </c>
      <c r="P64" s="61">
        <v>3.6831770902509775E-2</v>
      </c>
      <c r="Q64" s="53">
        <v>198.38</v>
      </c>
      <c r="R64" s="54">
        <v>156.37200000000001</v>
      </c>
      <c r="S64" s="55">
        <v>257.04399999999998</v>
      </c>
      <c r="T64" s="59">
        <v>0.23158097685217302</v>
      </c>
      <c r="U64" s="60">
        <v>2.671385958387229E-2</v>
      </c>
      <c r="V64" s="61">
        <v>-5.3859499794651627E-2</v>
      </c>
      <c r="W64" s="53">
        <v>34.359000000000002</v>
      </c>
      <c r="X64" s="54">
        <v>20.393000000000001</v>
      </c>
      <c r="Y64" s="55">
        <v>40.159999999999997</v>
      </c>
      <c r="Z64" s="59">
        <v>3.6181712198624622E-2</v>
      </c>
      <c r="AA64" s="60">
        <v>6.9915709114631852E-4</v>
      </c>
      <c r="AB64" s="61">
        <v>-1.0435432196004776E-3</v>
      </c>
      <c r="AC64" s="53">
        <v>342.80284999999998</v>
      </c>
      <c r="AD64" s="54">
        <v>193.76</v>
      </c>
      <c r="AE64" s="54">
        <v>195.79900000000001</v>
      </c>
      <c r="AF64" s="54">
        <v>-147.00384999999997</v>
      </c>
      <c r="AG64" s="55">
        <v>2.0390000000000157</v>
      </c>
      <c r="AH64" s="53">
        <v>0</v>
      </c>
      <c r="AI64" s="54">
        <v>0</v>
      </c>
      <c r="AJ64" s="54">
        <v>0</v>
      </c>
      <c r="AK64" s="54">
        <v>0</v>
      </c>
      <c r="AL64" s="55">
        <v>0</v>
      </c>
      <c r="AM64" s="59">
        <v>0.17906337851704038</v>
      </c>
      <c r="AN64" s="60">
        <v>-0.17893096129278971</v>
      </c>
      <c r="AO64" s="61">
        <v>-0.20805169911175989</v>
      </c>
      <c r="AP64" s="59">
        <v>0</v>
      </c>
      <c r="AQ64" s="60">
        <v>0</v>
      </c>
      <c r="AR64" s="61">
        <v>0</v>
      </c>
      <c r="AS64" s="60">
        <v>0</v>
      </c>
      <c r="AT64" s="60">
        <v>0</v>
      </c>
      <c r="AU64" s="60">
        <v>0</v>
      </c>
      <c r="AV64" s="53">
        <v>226</v>
      </c>
      <c r="AW64" s="54">
        <v>178</v>
      </c>
      <c r="AX64" s="55">
        <v>316</v>
      </c>
      <c r="AY64" s="62">
        <v>12</v>
      </c>
      <c r="AZ64" s="63">
        <v>11</v>
      </c>
      <c r="BA64" s="64">
        <v>9</v>
      </c>
      <c r="BB64" s="62">
        <v>17</v>
      </c>
      <c r="BC64" s="63">
        <v>17</v>
      </c>
      <c r="BD64" s="64">
        <v>17</v>
      </c>
      <c r="BE64" s="65">
        <v>5.8518518518518521</v>
      </c>
      <c r="BF64" s="65">
        <v>2.7129629629629632</v>
      </c>
      <c r="BG64" s="65">
        <v>0.4579124579124576</v>
      </c>
      <c r="BH64" s="66">
        <v>3.0980392156862746</v>
      </c>
      <c r="BI64" s="65">
        <v>0.88235294117647056</v>
      </c>
      <c r="BJ64" s="67">
        <v>-0.39215686274509798</v>
      </c>
      <c r="BK64" s="54">
        <v>50</v>
      </c>
      <c r="BL64" s="54">
        <v>60</v>
      </c>
      <c r="BM64" s="54">
        <v>60</v>
      </c>
      <c r="BN64" s="53">
        <v>7856</v>
      </c>
      <c r="BO64" s="54">
        <v>4491</v>
      </c>
      <c r="BP64" s="55">
        <v>9530</v>
      </c>
      <c r="BQ64" s="68">
        <v>116.46935991605457</v>
      </c>
      <c r="BR64" s="68">
        <v>-6.7912052570615202</v>
      </c>
      <c r="BS64" s="68">
        <v>-5.5139400171451598</v>
      </c>
      <c r="BT64" s="69">
        <v>3512.5094936708861</v>
      </c>
      <c r="BU64" s="68">
        <v>-772.15864792203456</v>
      </c>
      <c r="BV64" s="70">
        <v>434.82971838998719</v>
      </c>
      <c r="BW64" s="71">
        <v>30.158227848101266</v>
      </c>
      <c r="BX64" s="71">
        <v>-4.6028340988013916</v>
      </c>
      <c r="BY64" s="71">
        <v>4.9278907694495793</v>
      </c>
      <c r="BZ64" s="72">
        <v>0.88240740740740742</v>
      </c>
      <c r="CA64" s="73">
        <v>1.4341109064865964E-2</v>
      </c>
      <c r="CB64" s="74">
        <v>5.0740740740740864E-2</v>
      </c>
    </row>
  </sheetData>
  <sheetProtection algorithmName="SHA-512" hashValue="viDb7KU8OpgdSEmYENRMIKaDRSaISZszRWJDHrgd3yIl8VbcOdaSO1q8iFojxINnh7+luvdfW5hlsl0MLfMiWQ==" saltValue="EO/XPpAQgceEWMsDlYycDw==" spinCount="100000" sheet="1" objects="1" scenarios="1"/>
  <mergeCells count="1">
    <mergeCell ref="A1:A2"/>
  </mergeCells>
  <conditionalFormatting sqref="B3:CB64">
    <cfRule type="expression" dxfId="0" priority="1">
      <formula>ISERROR(B3)</formula>
    </cfRule>
  </conditionalFormatting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2"/>
  <sheetViews>
    <sheetView showGridLines="0" workbookViewId="0">
      <selection activeCell="I10" sqref="I10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customHeight="1" x14ac:dyDescent="0.25">
      <c r="A1" s="144" t="s">
        <v>214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42" x14ac:dyDescent="0.25">
      <c r="A2" s="145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 x14ac:dyDescent="0.25">
      <c r="A3" s="82" t="s">
        <v>213</v>
      </c>
      <c r="B3" s="14">
        <v>5409.5370000000003</v>
      </c>
      <c r="C3" s="15">
        <v>3490.4929999999999</v>
      </c>
      <c r="D3" s="16">
        <v>3060.404</v>
      </c>
      <c r="E3" s="14">
        <v>4971.5820000000003</v>
      </c>
      <c r="F3" s="15">
        <v>3507.0169999999998</v>
      </c>
      <c r="G3" s="16">
        <v>2667.1819999999998</v>
      </c>
      <c r="H3" s="85">
        <v>1.1474297591990348</v>
      </c>
      <c r="I3" s="84">
        <v>5.9338081338748072E-2</v>
      </c>
      <c r="J3" s="83">
        <v>0.15214145577763705</v>
      </c>
      <c r="K3" s="14">
        <v>3764.404</v>
      </c>
      <c r="L3" s="15">
        <v>2230.556</v>
      </c>
      <c r="M3" s="15">
        <v>1691.643</v>
      </c>
      <c r="N3" s="20">
        <v>0.63424355743252625</v>
      </c>
      <c r="O3" s="21">
        <v>-0.12294077544179816</v>
      </c>
      <c r="P3" s="22">
        <v>-1.7830144375274859E-3</v>
      </c>
      <c r="Q3" s="14">
        <v>821.88400000000001</v>
      </c>
      <c r="R3" s="15">
        <v>980.23900000000003</v>
      </c>
      <c r="S3" s="16">
        <v>1033.6189999999999</v>
      </c>
      <c r="T3" s="20">
        <v>0.387532234395703</v>
      </c>
      <c r="U3" s="21">
        <v>0.22221584214872811</v>
      </c>
      <c r="V3" s="22">
        <v>0.10802432211583662</v>
      </c>
      <c r="W3" s="14">
        <v>385.29399999999998</v>
      </c>
      <c r="X3" s="15">
        <v>296.22199999999998</v>
      </c>
      <c r="Y3" s="16">
        <v>1534.6190000000001</v>
      </c>
      <c r="Z3" s="20">
        <v>0.57537093456689503</v>
      </c>
      <c r="AA3" s="21">
        <v>0.49787165968819447</v>
      </c>
      <c r="AB3" s="22">
        <v>0.49090541871681503</v>
      </c>
      <c r="AC3" s="14">
        <v>2138.6930000000002</v>
      </c>
      <c r="AD3" s="15">
        <v>841.88699999999994</v>
      </c>
      <c r="AE3" s="15">
        <v>934.52200000000005</v>
      </c>
      <c r="AF3" s="15">
        <v>-1204.1710000000003</v>
      </c>
      <c r="AG3" s="16">
        <v>92.635000000000105</v>
      </c>
      <c r="AH3" s="14">
        <v>2138.6930000000002</v>
      </c>
      <c r="AI3" s="15">
        <v>841.88699999999994</v>
      </c>
      <c r="AJ3" s="15">
        <v>934.52200000000005</v>
      </c>
      <c r="AK3" s="15">
        <v>-1204.1710000000003</v>
      </c>
      <c r="AL3" s="16">
        <v>92.635000000000105</v>
      </c>
      <c r="AM3" s="20">
        <v>0.3053590310298902</v>
      </c>
      <c r="AN3" s="21">
        <v>-8.9996985575597488E-2</v>
      </c>
      <c r="AO3" s="22">
        <v>6.4164735553577851E-2</v>
      </c>
      <c r="AP3" s="20">
        <v>0.3053590310298902</v>
      </c>
      <c r="AQ3" s="21">
        <v>-8.9996985575597488E-2</v>
      </c>
      <c r="AR3" s="22">
        <v>6.4164735553577851E-2</v>
      </c>
      <c r="AS3" s="21">
        <v>0.35037803944387752</v>
      </c>
      <c r="AT3" s="21">
        <v>-7.9805552016546988E-2</v>
      </c>
      <c r="AU3" s="21">
        <v>0.11032017830433927</v>
      </c>
      <c r="AV3" s="14">
        <v>3197</v>
      </c>
      <c r="AW3" s="15">
        <v>1919</v>
      </c>
      <c r="AX3" s="16">
        <v>1776</v>
      </c>
      <c r="AY3" s="24">
        <v>59</v>
      </c>
      <c r="AZ3" s="25">
        <v>63</v>
      </c>
      <c r="BA3" s="26">
        <v>66</v>
      </c>
      <c r="BB3" s="24">
        <v>114</v>
      </c>
      <c r="BC3" s="25">
        <v>116</v>
      </c>
      <c r="BD3" s="26">
        <v>112</v>
      </c>
      <c r="BE3" s="27">
        <v>4.4848484848484853</v>
      </c>
      <c r="BF3" s="27">
        <v>-4.5462249614791981</v>
      </c>
      <c r="BG3" s="27">
        <v>-5.6685906685906682</v>
      </c>
      <c r="BH3" s="28">
        <v>2.6428571428571428</v>
      </c>
      <c r="BI3" s="27">
        <v>-2.0311194653299922</v>
      </c>
      <c r="BJ3" s="29">
        <v>-2.8715106732348112</v>
      </c>
      <c r="BK3" s="15">
        <v>210</v>
      </c>
      <c r="BL3" s="15">
        <v>178</v>
      </c>
      <c r="BM3" s="15">
        <v>176</v>
      </c>
      <c r="BN3" s="14">
        <v>16918</v>
      </c>
      <c r="BO3" s="15">
        <v>9033</v>
      </c>
      <c r="BP3" s="16">
        <v>6886</v>
      </c>
      <c r="BQ3" s="30">
        <v>387.33401103688641</v>
      </c>
      <c r="BR3" s="30">
        <v>93.470551999175086</v>
      </c>
      <c r="BS3" s="30">
        <v>-0.91097955317223978</v>
      </c>
      <c r="BT3" s="31">
        <v>1501.7916666666667</v>
      </c>
      <c r="BU3" s="30">
        <v>-53.285593264518639</v>
      </c>
      <c r="BV3" s="32">
        <v>-325.73152249435452</v>
      </c>
      <c r="BW3" s="27">
        <v>3.8772522522522523</v>
      </c>
      <c r="BX3" s="27">
        <v>-1.4145838440880665</v>
      </c>
      <c r="BY3" s="27">
        <v>-0.82988688271387545</v>
      </c>
      <c r="BZ3" s="20">
        <v>0.21736111111111112</v>
      </c>
      <c r="CA3" s="21">
        <v>-0.22773228536350082</v>
      </c>
      <c r="CB3" s="33">
        <v>-0.34649656679151064</v>
      </c>
    </row>
    <row r="4" spans="1:80" x14ac:dyDescent="0.25">
      <c r="A4" s="82" t="s">
        <v>212</v>
      </c>
      <c r="B4" s="14">
        <v>5368.9610000000002</v>
      </c>
      <c r="C4" s="15">
        <v>3211.4250000000002</v>
      </c>
      <c r="D4" s="16">
        <v>5242.3689999999997</v>
      </c>
      <c r="E4" s="14">
        <v>5085.2280000000001</v>
      </c>
      <c r="F4" s="15">
        <v>3061.6970000000001</v>
      </c>
      <c r="G4" s="16">
        <v>5276.5929999999998</v>
      </c>
      <c r="H4" s="85">
        <v>0.99351399662623208</v>
      </c>
      <c r="I4" s="84">
        <v>-6.2281535058876347E-2</v>
      </c>
      <c r="J4" s="83">
        <v>-5.538960160703521E-2</v>
      </c>
      <c r="K4" s="14">
        <v>3689.3319999999999</v>
      </c>
      <c r="L4" s="15">
        <v>2269.297</v>
      </c>
      <c r="M4" s="15">
        <v>3446.9540000000002</v>
      </c>
      <c r="N4" s="20">
        <v>0.65325371882955541</v>
      </c>
      <c r="O4" s="21">
        <v>-7.2246101434157439E-2</v>
      </c>
      <c r="P4" s="22">
        <v>-8.7935562800860678E-2</v>
      </c>
      <c r="Q4" s="14">
        <v>506.36099999999999</v>
      </c>
      <c r="R4" s="15">
        <v>389.94400000000002</v>
      </c>
      <c r="S4" s="16">
        <v>381.51099999999997</v>
      </c>
      <c r="T4" s="20">
        <v>7.230252551220076E-2</v>
      </c>
      <c r="U4" s="21">
        <v>-2.7272360805580861E-2</v>
      </c>
      <c r="V4" s="22">
        <v>-5.5059522397830823E-2</v>
      </c>
      <c r="W4" s="14">
        <v>889.53499999999997</v>
      </c>
      <c r="X4" s="15">
        <v>402.45600000000002</v>
      </c>
      <c r="Y4" s="16">
        <v>614.48399999999992</v>
      </c>
      <c r="Z4" s="20">
        <v>0.11645468960747966</v>
      </c>
      <c r="AA4" s="21">
        <v>-5.8470603811025854E-2</v>
      </c>
      <c r="AB4" s="22">
        <v>-1.4993980852072666E-2</v>
      </c>
      <c r="AC4" s="14">
        <v>1405.433</v>
      </c>
      <c r="AD4" s="15">
        <v>2223.3249999999998</v>
      </c>
      <c r="AE4" s="15">
        <v>2296.806</v>
      </c>
      <c r="AF4" s="15">
        <v>891.37300000000005</v>
      </c>
      <c r="AG4" s="16">
        <v>73.481000000000222</v>
      </c>
      <c r="AH4" s="14">
        <v>1405.433</v>
      </c>
      <c r="AI4" s="15">
        <v>2223.3249999999998</v>
      </c>
      <c r="AJ4" s="15">
        <v>2296.806</v>
      </c>
      <c r="AK4" s="15">
        <v>891.37300000000005</v>
      </c>
      <c r="AL4" s="16">
        <v>73.481000000000222</v>
      </c>
      <c r="AM4" s="20">
        <v>0.43812368034375304</v>
      </c>
      <c r="AN4" s="21">
        <v>0.17635366562395904</v>
      </c>
      <c r="AO4" s="22">
        <v>-0.25419359314075918</v>
      </c>
      <c r="AP4" s="20">
        <v>0.43812368034375304</v>
      </c>
      <c r="AQ4" s="21">
        <v>0.17635366562395904</v>
      </c>
      <c r="AR4" s="22">
        <v>-0.25419359314075918</v>
      </c>
      <c r="AS4" s="21">
        <v>0.43528200867491584</v>
      </c>
      <c r="AT4" s="21">
        <v>0.15890639680461227</v>
      </c>
      <c r="AU4" s="21">
        <v>-0.29089207060203404</v>
      </c>
      <c r="AV4" s="14">
        <v>2905</v>
      </c>
      <c r="AW4" s="15">
        <v>1765</v>
      </c>
      <c r="AX4" s="16">
        <v>3350</v>
      </c>
      <c r="AY4" s="24">
        <v>45</v>
      </c>
      <c r="AZ4" s="25">
        <v>46</v>
      </c>
      <c r="BA4" s="26">
        <v>46</v>
      </c>
      <c r="BB4" s="24">
        <v>101</v>
      </c>
      <c r="BC4" s="25">
        <v>102</v>
      </c>
      <c r="BD4" s="26">
        <v>102</v>
      </c>
      <c r="BE4" s="27">
        <v>12.137681159420289</v>
      </c>
      <c r="BF4" s="27">
        <v>1.3784219001610296</v>
      </c>
      <c r="BG4" s="27">
        <v>-0.65217391304347849</v>
      </c>
      <c r="BH4" s="28">
        <v>5.4738562091503269</v>
      </c>
      <c r="BI4" s="27">
        <v>0.68012683621303349</v>
      </c>
      <c r="BJ4" s="29">
        <v>-0.29411764705882337</v>
      </c>
      <c r="BK4" s="15">
        <v>147</v>
      </c>
      <c r="BL4" s="15">
        <v>147</v>
      </c>
      <c r="BM4" s="15">
        <v>146</v>
      </c>
      <c r="BN4" s="14">
        <v>14320</v>
      </c>
      <c r="BO4" s="15">
        <v>7833</v>
      </c>
      <c r="BP4" s="16">
        <v>14776</v>
      </c>
      <c r="BQ4" s="30">
        <v>357.10564428803463</v>
      </c>
      <c r="BR4" s="30">
        <v>1.991957137196664</v>
      </c>
      <c r="BS4" s="30">
        <v>-33.765924714901644</v>
      </c>
      <c r="BT4" s="31">
        <v>1575.1023880597015</v>
      </c>
      <c r="BU4" s="30">
        <v>-175.40638990931734</v>
      </c>
      <c r="BV4" s="32">
        <v>-159.5701331867574</v>
      </c>
      <c r="BW4" s="27">
        <v>4.410746268656716</v>
      </c>
      <c r="BX4" s="27">
        <v>-0.51868574511264676</v>
      </c>
      <c r="BY4" s="27">
        <v>-2.7214071286627117E-2</v>
      </c>
      <c r="BZ4" s="20">
        <v>0.56225266362252657</v>
      </c>
      <c r="CA4" s="21">
        <v>2.4048431653495794E-2</v>
      </c>
      <c r="CB4" s="33">
        <v>-2.9810828440965498E-2</v>
      </c>
    </row>
    <row r="5" spans="1:80" x14ac:dyDescent="0.25">
      <c r="A5" s="86" t="s">
        <v>211</v>
      </c>
      <c r="B5" s="14">
        <v>10533.598</v>
      </c>
      <c r="C5" s="15">
        <v>5269.9669999999996</v>
      </c>
      <c r="D5" s="16">
        <v>10083.620999999999</v>
      </c>
      <c r="E5" s="14">
        <v>10877.146000000001</v>
      </c>
      <c r="F5" s="15">
        <v>5613.3969999999999</v>
      </c>
      <c r="G5" s="16">
        <v>10439.253000000001</v>
      </c>
      <c r="H5" s="85">
        <v>0.96593319464524896</v>
      </c>
      <c r="I5" s="84">
        <v>-2.4824173176684061E-3</v>
      </c>
      <c r="J5" s="83">
        <v>2.7113617123830203E-2</v>
      </c>
      <c r="K5" s="14">
        <v>6475.1450000000004</v>
      </c>
      <c r="L5" s="15">
        <v>3507.422</v>
      </c>
      <c r="M5" s="15">
        <v>6559.0510000000004</v>
      </c>
      <c r="N5" s="20">
        <v>0.62830654645500017</v>
      </c>
      <c r="O5" s="21">
        <v>3.3008386441334858E-2</v>
      </c>
      <c r="P5" s="22">
        <v>3.4759848538876703E-3</v>
      </c>
      <c r="Q5" s="14">
        <v>2923.9229999999998</v>
      </c>
      <c r="R5" s="15">
        <v>1301.8519999999999</v>
      </c>
      <c r="S5" s="16">
        <v>293.64299999999997</v>
      </c>
      <c r="T5" s="20">
        <v>2.8128736797546718E-2</v>
      </c>
      <c r="U5" s="21">
        <v>-0.24068470010952428</v>
      </c>
      <c r="V5" s="22">
        <v>-0.20379001044231534</v>
      </c>
      <c r="W5" s="14">
        <v>1478.078</v>
      </c>
      <c r="X5" s="15">
        <v>804.12300000000005</v>
      </c>
      <c r="Y5" s="16">
        <v>1548.7529999999999</v>
      </c>
      <c r="Z5" s="20">
        <v>0.14835860381964111</v>
      </c>
      <c r="AA5" s="21">
        <v>1.2470200740377496E-2</v>
      </c>
      <c r="AB5" s="22">
        <v>5.1079126606156378E-3</v>
      </c>
      <c r="AC5" s="14">
        <v>6124.2969999999996</v>
      </c>
      <c r="AD5" s="15">
        <v>5348.9070000000002</v>
      </c>
      <c r="AE5" s="15">
        <v>5680.64</v>
      </c>
      <c r="AF5" s="15">
        <v>-443.65699999999924</v>
      </c>
      <c r="AG5" s="16">
        <v>331.73300000000017</v>
      </c>
      <c r="AH5" s="14">
        <v>6124.2969999999996</v>
      </c>
      <c r="AI5" s="15">
        <v>5348.9070000000002</v>
      </c>
      <c r="AJ5" s="15">
        <v>5680.64</v>
      </c>
      <c r="AK5" s="15">
        <v>-443.65699999999924</v>
      </c>
      <c r="AL5" s="16">
        <v>331.73300000000017</v>
      </c>
      <c r="AM5" s="20">
        <v>0.56335318433725357</v>
      </c>
      <c r="AN5" s="21">
        <v>-1.8052808183060876E-2</v>
      </c>
      <c r="AO5" s="22">
        <v>-0.45162603659524947</v>
      </c>
      <c r="AP5" s="20">
        <v>0.56335318433725357</v>
      </c>
      <c r="AQ5" s="21">
        <v>-1.8052808183060876E-2</v>
      </c>
      <c r="AR5" s="22">
        <v>-0.45162603659524947</v>
      </c>
      <c r="AS5" s="21">
        <v>0.54416154106045711</v>
      </c>
      <c r="AT5" s="21">
        <v>-1.8881098985010669E-2</v>
      </c>
      <c r="AU5" s="21">
        <v>-0.40872082232841422</v>
      </c>
      <c r="AV5" s="14">
        <v>5779</v>
      </c>
      <c r="AW5" s="15">
        <v>2997</v>
      </c>
      <c r="AX5" s="16">
        <v>5497</v>
      </c>
      <c r="AY5" s="24">
        <v>89</v>
      </c>
      <c r="AZ5" s="25">
        <v>89</v>
      </c>
      <c r="BA5" s="26">
        <v>88</v>
      </c>
      <c r="BB5" s="24">
        <v>189</v>
      </c>
      <c r="BC5" s="25">
        <v>191</v>
      </c>
      <c r="BD5" s="26">
        <v>190</v>
      </c>
      <c r="BE5" s="27">
        <v>10.41098484848485</v>
      </c>
      <c r="BF5" s="27">
        <v>-0.41111252979230528</v>
      </c>
      <c r="BG5" s="27">
        <v>-0.81373425263874566</v>
      </c>
      <c r="BH5" s="28">
        <v>4.821929824561404</v>
      </c>
      <c r="BI5" s="27">
        <v>-0.27419010489185869</v>
      </c>
      <c r="BJ5" s="29">
        <v>-0.40843666758519248</v>
      </c>
      <c r="BK5" s="15">
        <v>294</v>
      </c>
      <c r="BL5" s="15">
        <v>279</v>
      </c>
      <c r="BM5" s="15">
        <v>263</v>
      </c>
      <c r="BN5" s="14">
        <v>28319</v>
      </c>
      <c r="BO5" s="15">
        <v>13811</v>
      </c>
      <c r="BP5" s="16">
        <v>26152</v>
      </c>
      <c r="BQ5" s="30">
        <v>399.17608595900884</v>
      </c>
      <c r="BR5" s="30">
        <v>15.082509208417378</v>
      </c>
      <c r="BS5" s="30">
        <v>-7.2678355528295242</v>
      </c>
      <c r="BT5" s="31">
        <v>1899.0818628342734</v>
      </c>
      <c r="BU5" s="30">
        <v>16.89705577422842</v>
      </c>
      <c r="BV5" s="32">
        <v>26.076524162268015</v>
      </c>
      <c r="BW5" s="27">
        <v>4.7575040931417139</v>
      </c>
      <c r="BX5" s="27">
        <v>-0.1428246834632354</v>
      </c>
      <c r="BY5" s="27">
        <v>0.14922915153343919</v>
      </c>
      <c r="BZ5" s="20">
        <v>0.55242923531896915</v>
      </c>
      <c r="CA5" s="21">
        <v>2.0257250502943358E-2</v>
      </c>
      <c r="CB5" s="33">
        <v>2.4093229334654076E-3</v>
      </c>
    </row>
    <row r="6" spans="1:80" x14ac:dyDescent="0.25">
      <c r="A6" s="86" t="s">
        <v>210</v>
      </c>
      <c r="B6" s="14">
        <v>2199.4450000000002</v>
      </c>
      <c r="C6" s="15">
        <v>1288.674</v>
      </c>
      <c r="D6" s="16">
        <v>2376.951</v>
      </c>
      <c r="E6" s="14">
        <v>2235.605</v>
      </c>
      <c r="F6" s="15">
        <v>1322.8610000000001</v>
      </c>
      <c r="G6" s="16">
        <v>2250.0920000000001</v>
      </c>
      <c r="H6" s="85">
        <v>1.0563794724837918</v>
      </c>
      <c r="I6" s="84">
        <v>7.2554065043747618E-2</v>
      </c>
      <c r="J6" s="83">
        <v>8.222270166660095E-2</v>
      </c>
      <c r="K6" s="14">
        <v>1617.903</v>
      </c>
      <c r="L6" s="15">
        <v>959.96100000000001</v>
      </c>
      <c r="M6" s="15">
        <v>1344.8230000000001</v>
      </c>
      <c r="N6" s="20">
        <v>0.59767467285782094</v>
      </c>
      <c r="O6" s="21">
        <v>-0.12602338650418621</v>
      </c>
      <c r="P6" s="22">
        <v>-0.12799567345974372</v>
      </c>
      <c r="Q6" s="14">
        <v>301.91500000000002</v>
      </c>
      <c r="R6" s="15">
        <v>171.29900000000001</v>
      </c>
      <c r="S6" s="16">
        <v>305.495</v>
      </c>
      <c r="T6" s="20">
        <v>0.13577000407094464</v>
      </c>
      <c r="U6" s="21">
        <v>7.2154962572734682E-4</v>
      </c>
      <c r="V6" s="22">
        <v>6.278696972164044E-3</v>
      </c>
      <c r="W6" s="14">
        <v>315.78699999999998</v>
      </c>
      <c r="X6" s="15">
        <v>191.601</v>
      </c>
      <c r="Y6" s="16">
        <v>297.35000000000002</v>
      </c>
      <c r="Z6" s="20">
        <v>0.13215015208267039</v>
      </c>
      <c r="AA6" s="21">
        <v>-9.1033341101051657E-3</v>
      </c>
      <c r="AB6" s="22">
        <v>-1.2688194500984268E-2</v>
      </c>
      <c r="AC6" s="14">
        <v>424.31099999999998</v>
      </c>
      <c r="AD6" s="15">
        <v>558.31500000000005</v>
      </c>
      <c r="AE6" s="15">
        <v>439.86799999999999</v>
      </c>
      <c r="AF6" s="15">
        <v>15.557000000000016</v>
      </c>
      <c r="AG6" s="16">
        <v>-118.44700000000006</v>
      </c>
      <c r="AH6" s="14">
        <v>424.31099999999998</v>
      </c>
      <c r="AI6" s="15">
        <v>558.31500000000005</v>
      </c>
      <c r="AJ6" s="15">
        <v>439.86799999999999</v>
      </c>
      <c r="AK6" s="15">
        <v>15.557000000000016</v>
      </c>
      <c r="AL6" s="16">
        <v>-118.44700000000006</v>
      </c>
      <c r="AM6" s="20">
        <v>0.18505556067415777</v>
      </c>
      <c r="AN6" s="21">
        <v>-7.861743463931592E-3</v>
      </c>
      <c r="AO6" s="22">
        <v>-0.24819210320359572</v>
      </c>
      <c r="AP6" s="20">
        <v>0.18505556067415777</v>
      </c>
      <c r="AQ6" s="21">
        <v>-7.861743463931592E-3</v>
      </c>
      <c r="AR6" s="22">
        <v>-0.24819210320359572</v>
      </c>
      <c r="AS6" s="21">
        <v>0.19548889556515911</v>
      </c>
      <c r="AT6" s="21">
        <v>5.6919502192684102E-3</v>
      </c>
      <c r="AU6" s="21">
        <v>-0.22656224964208491</v>
      </c>
      <c r="AV6" s="14">
        <v>1190</v>
      </c>
      <c r="AW6" s="15">
        <v>592</v>
      </c>
      <c r="AX6" s="16">
        <v>1160</v>
      </c>
      <c r="AY6" s="24">
        <v>17</v>
      </c>
      <c r="AZ6" s="25">
        <v>16</v>
      </c>
      <c r="BA6" s="26">
        <v>13</v>
      </c>
      <c r="BB6" s="24">
        <v>31</v>
      </c>
      <c r="BC6" s="25">
        <v>29</v>
      </c>
      <c r="BD6" s="26">
        <v>29</v>
      </c>
      <c r="BE6" s="27">
        <v>14.87179487179487</v>
      </c>
      <c r="BF6" s="27">
        <v>3.2051282051282044</v>
      </c>
      <c r="BG6" s="27">
        <v>2.5384615384615365</v>
      </c>
      <c r="BH6" s="28">
        <v>6.666666666666667</v>
      </c>
      <c r="BI6" s="27">
        <v>0.26881720430107503</v>
      </c>
      <c r="BJ6" s="29">
        <v>-0.1379310344827589</v>
      </c>
      <c r="BK6" s="15">
        <v>60</v>
      </c>
      <c r="BL6" s="15">
        <v>60</v>
      </c>
      <c r="BM6" s="15">
        <v>61</v>
      </c>
      <c r="BN6" s="14">
        <v>6416</v>
      </c>
      <c r="BO6" s="15">
        <v>3392</v>
      </c>
      <c r="BP6" s="16">
        <v>6124</v>
      </c>
      <c r="BQ6" s="30">
        <v>367.42194644023516</v>
      </c>
      <c r="BR6" s="30">
        <v>18.979770629761333</v>
      </c>
      <c r="BS6" s="30">
        <v>-22.572452144670478</v>
      </c>
      <c r="BT6" s="31">
        <v>1939.7344827586207</v>
      </c>
      <c r="BU6" s="30">
        <v>61.074818893074507</v>
      </c>
      <c r="BV6" s="32">
        <v>-294.82801724137926</v>
      </c>
      <c r="BW6" s="27">
        <v>5.2793103448275858</v>
      </c>
      <c r="BX6" s="27">
        <v>-0.1122862938278768</v>
      </c>
      <c r="BY6" s="27">
        <v>-0.45041938490214406</v>
      </c>
      <c r="BZ6" s="20">
        <v>0.55774134790528229</v>
      </c>
      <c r="CA6" s="21">
        <v>-3.3050548963962645E-2</v>
      </c>
      <c r="CB6" s="33">
        <v>-7.040680024286583E-2</v>
      </c>
    </row>
    <row r="7" spans="1:80" x14ac:dyDescent="0.25">
      <c r="A7" s="82" t="s">
        <v>209</v>
      </c>
      <c r="B7" s="34">
        <v>1772.1955600000001</v>
      </c>
      <c r="C7" s="35">
        <v>1007.8285800000001</v>
      </c>
      <c r="D7" s="36">
        <v>1948.1023099999998</v>
      </c>
      <c r="E7" s="34">
        <v>1713.65083</v>
      </c>
      <c r="F7" s="35">
        <v>989.1416999999999</v>
      </c>
      <c r="G7" s="36">
        <v>1748.4370799999999</v>
      </c>
      <c r="H7" s="81">
        <v>1.1141964056264466</v>
      </c>
      <c r="I7" s="80">
        <v>8.0032660611950135E-2</v>
      </c>
      <c r="J7" s="79">
        <v>9.5304390458144539E-2</v>
      </c>
      <c r="K7" s="34">
        <v>1308.4680000000001</v>
      </c>
      <c r="L7" s="35">
        <v>672.20298000000003</v>
      </c>
      <c r="M7" s="35">
        <v>1253.2872399999999</v>
      </c>
      <c r="N7" s="40">
        <v>0.71680431302680903</v>
      </c>
      <c r="O7" s="41">
        <v>-4.6751469220849939E-2</v>
      </c>
      <c r="P7" s="42">
        <v>3.7222226860590291E-2</v>
      </c>
      <c r="Q7" s="34">
        <v>258.28800000000001</v>
      </c>
      <c r="R7" s="35">
        <v>208.87078</v>
      </c>
      <c r="S7" s="36">
        <v>25.927570000000003</v>
      </c>
      <c r="T7" s="40">
        <v>1.4828998021478705E-2</v>
      </c>
      <c r="U7" s="41">
        <v>-0.13589482241981854</v>
      </c>
      <c r="V7" s="42">
        <v>-0.19633466032999916</v>
      </c>
      <c r="W7" s="34">
        <v>146.89482999999998</v>
      </c>
      <c r="X7" s="35">
        <v>108.06794000000001</v>
      </c>
      <c r="Y7" s="36">
        <v>142.68575000000001</v>
      </c>
      <c r="Z7" s="40">
        <v>8.160759779814325E-2</v>
      </c>
      <c r="AA7" s="41">
        <v>-4.1127995129005557E-3</v>
      </c>
      <c r="AB7" s="42">
        <v>-2.7646657684160261E-2</v>
      </c>
      <c r="AC7" s="34">
        <v>409.81772999999998</v>
      </c>
      <c r="AD7" s="35">
        <v>494.84136999999993</v>
      </c>
      <c r="AE7" s="35">
        <v>248.70540000000003</v>
      </c>
      <c r="AF7" s="35">
        <v>-161.11232999999996</v>
      </c>
      <c r="AG7" s="36">
        <v>-246.1359699999999</v>
      </c>
      <c r="AH7" s="34">
        <v>409.81772999999998</v>
      </c>
      <c r="AI7" s="35">
        <v>494.84136999999993</v>
      </c>
      <c r="AJ7" s="35">
        <v>248.70540000000003</v>
      </c>
      <c r="AK7" s="35">
        <v>-161.11232999999996</v>
      </c>
      <c r="AL7" s="36">
        <v>-246.1359699999999</v>
      </c>
      <c r="AM7" s="40">
        <v>0.12766547153265276</v>
      </c>
      <c r="AN7" s="41">
        <v>-0.10358312159665176</v>
      </c>
      <c r="AO7" s="42">
        <v>-0.36333208481765422</v>
      </c>
      <c r="AP7" s="40">
        <v>0.12766547153265276</v>
      </c>
      <c r="AQ7" s="41">
        <v>-0.10358312159665176</v>
      </c>
      <c r="AR7" s="42">
        <v>-0.36333208481765422</v>
      </c>
      <c r="AS7" s="41">
        <v>0.14224440950428713</v>
      </c>
      <c r="AT7" s="41">
        <v>-9.6904501595647952E-2</v>
      </c>
      <c r="AU7" s="41">
        <v>-0.35802908012818918</v>
      </c>
      <c r="AV7" s="34">
        <v>894</v>
      </c>
      <c r="AW7" s="35">
        <v>543</v>
      </c>
      <c r="AX7" s="36">
        <v>1027</v>
      </c>
      <c r="AY7" s="43">
        <v>18</v>
      </c>
      <c r="AZ7" s="44">
        <v>16</v>
      </c>
      <c r="BA7" s="45">
        <v>16</v>
      </c>
      <c r="BB7" s="43">
        <v>32</v>
      </c>
      <c r="BC7" s="44">
        <v>32</v>
      </c>
      <c r="BD7" s="45">
        <v>32</v>
      </c>
      <c r="BE7" s="46">
        <v>10.697916666666666</v>
      </c>
      <c r="BF7" s="46">
        <v>2.4201388888888893</v>
      </c>
      <c r="BG7" s="46">
        <v>-0.61458333333333393</v>
      </c>
      <c r="BH7" s="47">
        <v>5.348958333333333</v>
      </c>
      <c r="BI7" s="46">
        <v>0.69270833333333304</v>
      </c>
      <c r="BJ7" s="48">
        <v>-0.30729166666666696</v>
      </c>
      <c r="BK7" s="35">
        <v>63</v>
      </c>
      <c r="BL7" s="35">
        <v>66</v>
      </c>
      <c r="BM7" s="35">
        <v>63</v>
      </c>
      <c r="BN7" s="34">
        <v>5394</v>
      </c>
      <c r="BO7" s="35">
        <v>3066</v>
      </c>
      <c r="BP7" s="36">
        <v>5376</v>
      </c>
      <c r="BQ7" s="49">
        <v>325.23011160714282</v>
      </c>
      <c r="BR7" s="49">
        <v>7.53437004244131</v>
      </c>
      <c r="BS7" s="49">
        <v>2.6137710983365423</v>
      </c>
      <c r="BT7" s="50">
        <v>1702.4703797468353</v>
      </c>
      <c r="BU7" s="49">
        <v>-214.36500056636396</v>
      </c>
      <c r="BV7" s="51">
        <v>-119.15337715924193</v>
      </c>
      <c r="BW7" s="46">
        <v>5.2346640701071081</v>
      </c>
      <c r="BX7" s="46">
        <v>-0.79889297687275729</v>
      </c>
      <c r="BY7" s="46">
        <v>-0.41174476967189744</v>
      </c>
      <c r="BZ7" s="40">
        <v>0.47407407407407404</v>
      </c>
      <c r="CA7" s="41">
        <v>1.0406618141424184E-3</v>
      </c>
      <c r="CB7" s="52">
        <v>-4.2087542087542118E-2</v>
      </c>
    </row>
    <row r="8" spans="1:80" x14ac:dyDescent="0.25">
      <c r="A8" s="82" t="s">
        <v>208</v>
      </c>
      <c r="B8" s="34">
        <v>1132.586</v>
      </c>
      <c r="C8" s="35">
        <v>644.48476000000005</v>
      </c>
      <c r="D8" s="36">
        <v>1058.078</v>
      </c>
      <c r="E8" s="34">
        <v>1208.98</v>
      </c>
      <c r="F8" s="35">
        <v>766.29700000000003</v>
      </c>
      <c r="G8" s="36">
        <v>1335.1320000000001</v>
      </c>
      <c r="H8" s="81">
        <v>0.79248943175656039</v>
      </c>
      <c r="I8" s="80">
        <v>-0.1443217644584307</v>
      </c>
      <c r="J8" s="79">
        <v>-4.8548390393337137E-2</v>
      </c>
      <c r="K8" s="34">
        <v>944.23299999999995</v>
      </c>
      <c r="L8" s="35">
        <v>570.31100000000004</v>
      </c>
      <c r="M8" s="35">
        <v>1017.765</v>
      </c>
      <c r="N8" s="40">
        <v>0.76229541348720575</v>
      </c>
      <c r="O8" s="41">
        <v>-1.872081506909784E-2</v>
      </c>
      <c r="P8" s="42">
        <v>1.8052645996272099E-2</v>
      </c>
      <c r="Q8" s="34">
        <v>184.27</v>
      </c>
      <c r="R8" s="35">
        <v>145.54999999999998</v>
      </c>
      <c r="S8" s="36">
        <v>57.733000000000004</v>
      </c>
      <c r="T8" s="40">
        <v>4.3241417328024494E-2</v>
      </c>
      <c r="U8" s="41">
        <v>-0.10917632324667484</v>
      </c>
      <c r="V8" s="42">
        <v>-0.14669799258745211</v>
      </c>
      <c r="W8" s="34">
        <v>80.477000000000004</v>
      </c>
      <c r="X8" s="35">
        <v>50.436</v>
      </c>
      <c r="Y8" s="36">
        <v>79.472000000000008</v>
      </c>
      <c r="Z8" s="40">
        <v>5.9523702525293383E-2</v>
      </c>
      <c r="AA8" s="41">
        <v>-7.0423283437036285E-3</v>
      </c>
      <c r="AB8" s="42">
        <v>-6.2941200682963064E-3</v>
      </c>
      <c r="AC8" s="34">
        <v>1761.4808</v>
      </c>
      <c r="AD8" s="35">
        <v>1792.2712900000001</v>
      </c>
      <c r="AE8" s="35">
        <v>1803.4670000000001</v>
      </c>
      <c r="AF8" s="35">
        <v>41.986200000000053</v>
      </c>
      <c r="AG8" s="36">
        <v>11.195709999999963</v>
      </c>
      <c r="AH8" s="34">
        <v>1761.4808</v>
      </c>
      <c r="AI8" s="35">
        <v>1792.2712900000001</v>
      </c>
      <c r="AJ8" s="35">
        <v>1803.4670000000001</v>
      </c>
      <c r="AK8" s="35">
        <v>41.986200000000053</v>
      </c>
      <c r="AL8" s="36">
        <v>11.195709999999963</v>
      </c>
      <c r="AM8" s="40">
        <v>1.704474528342901</v>
      </c>
      <c r="AN8" s="41">
        <v>0.14920119810572707</v>
      </c>
      <c r="AO8" s="42">
        <v>-1.0764621225097895</v>
      </c>
      <c r="AP8" s="40">
        <v>1.704474528342901</v>
      </c>
      <c r="AQ8" s="41">
        <v>0.14920119810572707</v>
      </c>
      <c r="AR8" s="42">
        <v>-1.0764621225097895</v>
      </c>
      <c r="AS8" s="41">
        <v>1.3507780504099969</v>
      </c>
      <c r="AT8" s="41">
        <v>-0.10621941853076322</v>
      </c>
      <c r="AU8" s="41">
        <v>-0.98809485395998009</v>
      </c>
      <c r="AV8" s="34">
        <v>806</v>
      </c>
      <c r="AW8" s="35">
        <v>466</v>
      </c>
      <c r="AX8" s="36">
        <v>773</v>
      </c>
      <c r="AY8" s="43">
        <v>18</v>
      </c>
      <c r="AZ8" s="44">
        <v>19</v>
      </c>
      <c r="BA8" s="45">
        <v>17</v>
      </c>
      <c r="BB8" s="43">
        <v>22</v>
      </c>
      <c r="BC8" s="44">
        <v>26</v>
      </c>
      <c r="BD8" s="45">
        <v>27</v>
      </c>
      <c r="BE8" s="46">
        <v>7.5784313725490193</v>
      </c>
      <c r="BF8" s="46">
        <v>0.11546840958605653</v>
      </c>
      <c r="BG8" s="46">
        <v>-0.5970072239422084</v>
      </c>
      <c r="BH8" s="47">
        <v>4.7716049382716053</v>
      </c>
      <c r="BI8" s="46">
        <v>-1.3344556677890003</v>
      </c>
      <c r="BJ8" s="48">
        <v>-1.2027540360873692</v>
      </c>
      <c r="BK8" s="35">
        <v>69</v>
      </c>
      <c r="BL8" s="35">
        <v>69</v>
      </c>
      <c r="BM8" s="35">
        <v>10.5</v>
      </c>
      <c r="BN8" s="34">
        <v>3794</v>
      </c>
      <c r="BO8" s="35">
        <v>2249</v>
      </c>
      <c r="BP8" s="36">
        <v>3649</v>
      </c>
      <c r="BQ8" s="49">
        <v>365.88983283091255</v>
      </c>
      <c r="BR8" s="49">
        <v>47.234060558904105</v>
      </c>
      <c r="BS8" s="49">
        <v>25.161953773553705</v>
      </c>
      <c r="BT8" s="50">
        <v>1727.2082794307892</v>
      </c>
      <c r="BU8" s="49">
        <v>227.23309332657072</v>
      </c>
      <c r="BV8" s="51">
        <v>82.794116340660366</v>
      </c>
      <c r="BW8" s="46">
        <v>4.7205692108667527</v>
      </c>
      <c r="BX8" s="46">
        <v>1.3373181090077679E-2</v>
      </c>
      <c r="BY8" s="46">
        <v>-0.10561104664397725</v>
      </c>
      <c r="BZ8" s="40">
        <v>1.9306878306878306</v>
      </c>
      <c r="CA8" s="41">
        <v>1.62690049783492</v>
      </c>
      <c r="CB8" s="52">
        <v>1.5685300207039337</v>
      </c>
    </row>
    <row r="9" spans="1:80" x14ac:dyDescent="0.25">
      <c r="A9" s="82" t="s">
        <v>207</v>
      </c>
      <c r="B9" s="34">
        <v>499.51236</v>
      </c>
      <c r="C9" s="35">
        <v>314.50099999999998</v>
      </c>
      <c r="D9" s="36">
        <v>694.51099999999997</v>
      </c>
      <c r="E9" s="34">
        <v>466.67599999999999</v>
      </c>
      <c r="F9" s="35">
        <v>289.303</v>
      </c>
      <c r="G9" s="36">
        <v>549.202</v>
      </c>
      <c r="H9" s="81">
        <v>1.2645820663435312</v>
      </c>
      <c r="I9" s="80">
        <v>0.19421984501652911</v>
      </c>
      <c r="J9" s="79">
        <v>0.17748307324632862</v>
      </c>
      <c r="K9" s="34">
        <v>398.423</v>
      </c>
      <c r="L9" s="35">
        <v>210.89</v>
      </c>
      <c r="M9" s="35">
        <v>429.32499999999999</v>
      </c>
      <c r="N9" s="40">
        <v>0.78172512117581505</v>
      </c>
      <c r="O9" s="41">
        <v>-7.2021375322826375E-2</v>
      </c>
      <c r="P9" s="42">
        <v>5.2766209584853341E-2</v>
      </c>
      <c r="Q9" s="34">
        <v>59.266999999999996</v>
      </c>
      <c r="R9" s="35">
        <v>71.599999999999994</v>
      </c>
      <c r="S9" s="36">
        <v>19.240000000000002</v>
      </c>
      <c r="T9" s="40">
        <v>3.5032647368363555E-2</v>
      </c>
      <c r="U9" s="41">
        <v>-9.1965526953864285E-2</v>
      </c>
      <c r="V9" s="42">
        <v>-0.21245873709705848</v>
      </c>
      <c r="W9" s="34">
        <v>8.9860000000000007</v>
      </c>
      <c r="X9" s="35">
        <v>6.8129999999999997</v>
      </c>
      <c r="Y9" s="36">
        <v>12.004</v>
      </c>
      <c r="Z9" s="40">
        <v>2.1857167308203539E-2</v>
      </c>
      <c r="AA9" s="41">
        <v>2.6018381290728344E-3</v>
      </c>
      <c r="AB9" s="42">
        <v>-1.6925366354126684E-3</v>
      </c>
      <c r="AC9" s="34">
        <v>112.747</v>
      </c>
      <c r="AD9" s="35">
        <v>166.52799999999999</v>
      </c>
      <c r="AE9" s="35">
        <v>138.459</v>
      </c>
      <c r="AF9" s="35">
        <v>25.712000000000003</v>
      </c>
      <c r="AG9" s="36">
        <v>-28.068999999999988</v>
      </c>
      <c r="AH9" s="34">
        <v>112.747</v>
      </c>
      <c r="AI9" s="35">
        <v>166.52799999999999</v>
      </c>
      <c r="AJ9" s="35">
        <v>138.459</v>
      </c>
      <c r="AK9" s="35">
        <v>25.712000000000003</v>
      </c>
      <c r="AL9" s="36">
        <v>-28.068999999999988</v>
      </c>
      <c r="AM9" s="40">
        <v>0.19936185315999316</v>
      </c>
      <c r="AN9" s="41">
        <v>-2.6352281321083554E-2</v>
      </c>
      <c r="AO9" s="42">
        <v>-0.33013725813059097</v>
      </c>
      <c r="AP9" s="40">
        <v>0.19936185315999316</v>
      </c>
      <c r="AQ9" s="41">
        <v>-2.6352281321083554E-2</v>
      </c>
      <c r="AR9" s="42">
        <v>-0.33013725813059097</v>
      </c>
      <c r="AS9" s="41">
        <v>0.25210942421913979</v>
      </c>
      <c r="AT9" s="41">
        <v>1.0513541851072866E-2</v>
      </c>
      <c r="AU9" s="41">
        <v>-0.32350852651071776</v>
      </c>
      <c r="AV9" s="34">
        <v>310</v>
      </c>
      <c r="AW9" s="35">
        <v>237</v>
      </c>
      <c r="AX9" s="36">
        <v>425</v>
      </c>
      <c r="AY9" s="43">
        <v>9</v>
      </c>
      <c r="AZ9" s="44">
        <v>10</v>
      </c>
      <c r="BA9" s="45">
        <v>10</v>
      </c>
      <c r="BB9" s="43">
        <v>12</v>
      </c>
      <c r="BC9" s="44">
        <v>11</v>
      </c>
      <c r="BD9" s="45">
        <v>12</v>
      </c>
      <c r="BE9" s="46">
        <v>7.083333333333333</v>
      </c>
      <c r="BF9" s="46">
        <v>1.3425925925925926</v>
      </c>
      <c r="BG9" s="46">
        <v>-0.81666666666666643</v>
      </c>
      <c r="BH9" s="47">
        <v>5.9027777777777777</v>
      </c>
      <c r="BI9" s="46">
        <v>1.5972222222222223</v>
      </c>
      <c r="BJ9" s="48">
        <v>-1.2790404040404049</v>
      </c>
      <c r="BK9" s="35">
        <v>25</v>
      </c>
      <c r="BL9" s="35">
        <v>25</v>
      </c>
      <c r="BM9" s="35">
        <v>25</v>
      </c>
      <c r="BN9" s="34">
        <v>1970</v>
      </c>
      <c r="BO9" s="35">
        <v>1392</v>
      </c>
      <c r="BP9" s="36">
        <v>2614</v>
      </c>
      <c r="BQ9" s="49">
        <v>210.10022953328232</v>
      </c>
      <c r="BR9" s="49">
        <v>-26.79114102509331</v>
      </c>
      <c r="BS9" s="49">
        <v>2.267614590753567</v>
      </c>
      <c r="BT9" s="50">
        <v>1292.24</v>
      </c>
      <c r="BU9" s="49">
        <v>-213.1664516129033</v>
      </c>
      <c r="BV9" s="51">
        <v>71.552236286919879</v>
      </c>
      <c r="BW9" s="46">
        <v>6.1505882352941175</v>
      </c>
      <c r="BX9" s="46">
        <v>-0.20425047438330157</v>
      </c>
      <c r="BY9" s="46">
        <v>0.27717051377512991</v>
      </c>
      <c r="BZ9" s="40">
        <v>0.5808888888888889</v>
      </c>
      <c r="CA9" s="41">
        <v>0.14552977286678948</v>
      </c>
      <c r="CB9" s="52">
        <v>-3.7777777777777799E-2</v>
      </c>
    </row>
    <row r="10" spans="1:80" x14ac:dyDescent="0.25">
      <c r="A10" s="82" t="s">
        <v>206</v>
      </c>
      <c r="B10" s="34">
        <v>1264.4670000000001</v>
      </c>
      <c r="C10" s="35">
        <v>691.84799999999996</v>
      </c>
      <c r="D10" s="36">
        <v>1296.546</v>
      </c>
      <c r="E10" s="34">
        <v>1234.847</v>
      </c>
      <c r="F10" s="35">
        <v>679.57299999999998</v>
      </c>
      <c r="G10" s="36">
        <v>1223.201</v>
      </c>
      <c r="H10" s="81">
        <v>1.0599615271733756</v>
      </c>
      <c r="I10" s="80">
        <v>3.5974749864121858E-2</v>
      </c>
      <c r="J10" s="79">
        <v>4.1898714201112019E-2</v>
      </c>
      <c r="K10" s="34">
        <v>855.45</v>
      </c>
      <c r="L10" s="35">
        <v>565.14300000000003</v>
      </c>
      <c r="M10" s="35">
        <v>781.774</v>
      </c>
      <c r="N10" s="40">
        <v>0.63912145264760245</v>
      </c>
      <c r="O10" s="41">
        <v>-5.36364355766068E-2</v>
      </c>
      <c r="P10" s="42">
        <v>-0.1924933996199244</v>
      </c>
      <c r="Q10" s="34">
        <v>288.488</v>
      </c>
      <c r="R10" s="35">
        <v>63.581000000000003</v>
      </c>
      <c r="S10" s="36">
        <v>165.28899999999999</v>
      </c>
      <c r="T10" s="40">
        <v>0.13512824139287</v>
      </c>
      <c r="U10" s="41">
        <v>-9.8494223576474388E-2</v>
      </c>
      <c r="V10" s="42">
        <v>4.1568020489449756E-2</v>
      </c>
      <c r="W10" s="34">
        <v>90.908999999999992</v>
      </c>
      <c r="X10" s="35">
        <v>50.849000000000004</v>
      </c>
      <c r="Y10" s="36">
        <v>111.35299999999999</v>
      </c>
      <c r="Z10" s="40">
        <v>9.1034098238964814E-2</v>
      </c>
      <c r="AA10" s="41">
        <v>1.7414451432518352E-2</v>
      </c>
      <c r="AB10" s="42">
        <v>1.6209171409911863E-2</v>
      </c>
      <c r="AC10" s="34">
        <v>690.39400000000001</v>
      </c>
      <c r="AD10" s="35">
        <v>634.08900000000006</v>
      </c>
      <c r="AE10" s="35">
        <v>609.26700000000005</v>
      </c>
      <c r="AF10" s="35">
        <v>-81.126999999999953</v>
      </c>
      <c r="AG10" s="36">
        <v>-24.822000000000003</v>
      </c>
      <c r="AH10" s="34">
        <v>690.39400000000001</v>
      </c>
      <c r="AI10" s="35">
        <v>634.08900000000006</v>
      </c>
      <c r="AJ10" s="35">
        <v>609.26700000000005</v>
      </c>
      <c r="AK10" s="35">
        <v>-81.126999999999953</v>
      </c>
      <c r="AL10" s="36">
        <v>-24.822000000000003</v>
      </c>
      <c r="AM10" s="40">
        <v>0.46991545228630532</v>
      </c>
      <c r="AN10" s="41">
        <v>-7.6080607713678805E-2</v>
      </c>
      <c r="AO10" s="42">
        <v>-0.4465994469401145</v>
      </c>
      <c r="AP10" s="40">
        <v>0.46991545228630532</v>
      </c>
      <c r="AQ10" s="41">
        <v>-7.6080607713678805E-2</v>
      </c>
      <c r="AR10" s="42">
        <v>-0.4465994469401145</v>
      </c>
      <c r="AS10" s="41">
        <v>0.49809230044775965</v>
      </c>
      <c r="AT10" s="41">
        <v>-6.1000445455174135E-2</v>
      </c>
      <c r="AU10" s="41">
        <v>-0.43497743598967986</v>
      </c>
      <c r="AV10" s="34">
        <v>609</v>
      </c>
      <c r="AW10" s="35">
        <v>433</v>
      </c>
      <c r="AX10" s="36">
        <v>825</v>
      </c>
      <c r="AY10" s="43">
        <v>16</v>
      </c>
      <c r="AZ10" s="44">
        <v>17</v>
      </c>
      <c r="BA10" s="45">
        <v>17</v>
      </c>
      <c r="BB10" s="43">
        <v>27</v>
      </c>
      <c r="BC10" s="44">
        <v>30</v>
      </c>
      <c r="BD10" s="45">
        <v>30</v>
      </c>
      <c r="BE10" s="46">
        <v>8.0882352941176467</v>
      </c>
      <c r="BF10" s="46">
        <v>1.7444852941176467</v>
      </c>
      <c r="BG10" s="46">
        <v>-0.40196078431372584</v>
      </c>
      <c r="BH10" s="47">
        <v>4.583333333333333</v>
      </c>
      <c r="BI10" s="46">
        <v>0.82407407407407351</v>
      </c>
      <c r="BJ10" s="48">
        <v>-0.22777777777777786</v>
      </c>
      <c r="BK10" s="35">
        <v>61</v>
      </c>
      <c r="BL10" s="35">
        <v>61</v>
      </c>
      <c r="BM10" s="35">
        <v>61</v>
      </c>
      <c r="BN10" s="34">
        <v>3470</v>
      </c>
      <c r="BO10" s="35">
        <v>2314</v>
      </c>
      <c r="BP10" s="36">
        <v>4619</v>
      </c>
      <c r="BQ10" s="49">
        <v>264.8194414375406</v>
      </c>
      <c r="BR10" s="49">
        <v>-91.044247323266291</v>
      </c>
      <c r="BS10" s="49">
        <v>-28.859469539123154</v>
      </c>
      <c r="BT10" s="50">
        <v>1482.6678787878789</v>
      </c>
      <c r="BU10" s="49">
        <v>-544.99550380653818</v>
      </c>
      <c r="BV10" s="51">
        <v>-86.784777101266627</v>
      </c>
      <c r="BW10" s="46">
        <v>5.5987878787878786</v>
      </c>
      <c r="BX10" s="46">
        <v>-9.9077474249888553E-2</v>
      </c>
      <c r="BY10" s="46">
        <v>0.25467702428441452</v>
      </c>
      <c r="BZ10" s="40">
        <v>0.42067395264116575</v>
      </c>
      <c r="CA10" s="41">
        <v>0.10639082611277156</v>
      </c>
      <c r="CB10" s="52">
        <v>-8.1967213114753079E-4</v>
      </c>
    </row>
    <row r="11" spans="1:80" x14ac:dyDescent="0.25">
      <c r="A11" s="82" t="s">
        <v>205</v>
      </c>
      <c r="B11" s="34">
        <v>333.66002000000003</v>
      </c>
      <c r="C11" s="35">
        <v>113.32892</v>
      </c>
      <c r="D11" s="36">
        <v>248.57347000000001</v>
      </c>
      <c r="E11" s="34">
        <v>490.50299999999999</v>
      </c>
      <c r="F11" s="35">
        <v>124.44968</v>
      </c>
      <c r="G11" s="36">
        <v>255.90172999999999</v>
      </c>
      <c r="H11" s="81">
        <v>0.97136299156711459</v>
      </c>
      <c r="I11" s="80">
        <v>0.29112246296688171</v>
      </c>
      <c r="J11" s="79">
        <v>6.0722482085692087E-2</v>
      </c>
      <c r="K11" s="34">
        <v>462.26499999999999</v>
      </c>
      <c r="L11" s="35">
        <v>84.276360000000011</v>
      </c>
      <c r="M11" s="35">
        <v>189.99872999999999</v>
      </c>
      <c r="N11" s="40">
        <v>0.74246754799195769</v>
      </c>
      <c r="O11" s="41">
        <v>-0.19996297740747926</v>
      </c>
      <c r="P11" s="42">
        <v>6.5275288437734558E-2</v>
      </c>
      <c r="Q11" s="34">
        <v>19.7</v>
      </c>
      <c r="R11" s="35">
        <v>40.035219999999995</v>
      </c>
      <c r="S11" s="36">
        <v>11.287000000000001</v>
      </c>
      <c r="T11" s="40">
        <v>4.4106774893628117E-2</v>
      </c>
      <c r="U11" s="41">
        <v>3.9439216592951978E-3</v>
      </c>
      <c r="V11" s="42">
        <v>-0.27759128009534406</v>
      </c>
      <c r="W11" s="34">
        <v>8.5380000000000003</v>
      </c>
      <c r="X11" s="35">
        <v>0.1381</v>
      </c>
      <c r="Y11" s="36">
        <v>0.12</v>
      </c>
      <c r="Z11" s="40">
        <v>4.6893000684286113E-4</v>
      </c>
      <c r="AA11" s="41">
        <v>-1.6937691359387313E-2</v>
      </c>
      <c r="AB11" s="42">
        <v>-6.4075544996184904E-4</v>
      </c>
      <c r="AC11" s="34">
        <v>609.79144999999994</v>
      </c>
      <c r="AD11" s="35">
        <v>533.74957000000006</v>
      </c>
      <c r="AE11" s="35">
        <v>491.18029000000001</v>
      </c>
      <c r="AF11" s="35">
        <v>-118.61115999999993</v>
      </c>
      <c r="AG11" s="36">
        <v>-42.569280000000049</v>
      </c>
      <c r="AH11" s="34">
        <v>609.79144999999994</v>
      </c>
      <c r="AI11" s="35">
        <v>533.74957000000006</v>
      </c>
      <c r="AJ11" s="35">
        <v>491.18029000000001</v>
      </c>
      <c r="AK11" s="35">
        <v>-118.61115999999993</v>
      </c>
      <c r="AL11" s="36">
        <v>-42.569280000000049</v>
      </c>
      <c r="AM11" s="40">
        <v>1.9759964327649286</v>
      </c>
      <c r="AN11" s="41">
        <v>0.14841322396454593</v>
      </c>
      <c r="AO11" s="42">
        <v>-2.733741999402254</v>
      </c>
      <c r="AP11" s="40">
        <v>1.9759964327649286</v>
      </c>
      <c r="AQ11" s="41">
        <v>0.14841322396454593</v>
      </c>
      <c r="AR11" s="42">
        <v>-2.733741999402254</v>
      </c>
      <c r="AS11" s="41">
        <v>1.9194098062564877</v>
      </c>
      <c r="AT11" s="41">
        <v>0.67621363824120562</v>
      </c>
      <c r="AU11" s="41">
        <v>-2.3694687991364716</v>
      </c>
      <c r="AV11" s="34">
        <v>125</v>
      </c>
      <c r="AW11" s="35">
        <v>39</v>
      </c>
      <c r="AX11" s="36">
        <v>82</v>
      </c>
      <c r="AY11" s="43">
        <v>8</v>
      </c>
      <c r="AZ11" s="44">
        <v>5</v>
      </c>
      <c r="BA11" s="45">
        <v>6</v>
      </c>
      <c r="BB11" s="43">
        <v>3.8</v>
      </c>
      <c r="BC11" s="44">
        <v>2.6</v>
      </c>
      <c r="BD11" s="45">
        <v>3</v>
      </c>
      <c r="BE11" s="46">
        <v>2.2777777777777777</v>
      </c>
      <c r="BF11" s="46">
        <v>-0.32638888888888884</v>
      </c>
      <c r="BG11" s="46">
        <v>-0.32222222222222241</v>
      </c>
      <c r="BH11" s="47">
        <v>4.5555555555555554</v>
      </c>
      <c r="BI11" s="46">
        <v>-0.92690058479532222</v>
      </c>
      <c r="BJ11" s="48">
        <v>-0.44444444444444464</v>
      </c>
      <c r="BK11" s="35">
        <v>67</v>
      </c>
      <c r="BL11" s="35">
        <v>50</v>
      </c>
      <c r="BM11" s="35">
        <v>50</v>
      </c>
      <c r="BN11" s="34">
        <v>1096</v>
      </c>
      <c r="BO11" s="35">
        <v>312</v>
      </c>
      <c r="BP11" s="36">
        <v>709</v>
      </c>
      <c r="BQ11" s="49">
        <v>360.93332863187584</v>
      </c>
      <c r="BR11" s="49">
        <v>-86.605904944766507</v>
      </c>
      <c r="BS11" s="49">
        <v>-37.943850855303651</v>
      </c>
      <c r="BT11" s="50">
        <v>3120.7528048780487</v>
      </c>
      <c r="BU11" s="49">
        <v>-803.27119512195122</v>
      </c>
      <c r="BV11" s="51">
        <v>-70.264631019387252</v>
      </c>
      <c r="BW11" s="46">
        <v>8.6463414634146343</v>
      </c>
      <c r="BX11" s="46">
        <v>-0.12165853658536641</v>
      </c>
      <c r="BY11" s="46">
        <v>0.64634146341463428</v>
      </c>
      <c r="BZ11" s="40">
        <v>7.877777777777778E-2</v>
      </c>
      <c r="CA11" s="41">
        <v>-1.1599067278707742E-2</v>
      </c>
      <c r="CB11" s="52">
        <v>9.4444444444444497E-3</v>
      </c>
    </row>
    <row r="12" spans="1:80" x14ac:dyDescent="0.25">
      <c r="A12" s="82" t="s">
        <v>204</v>
      </c>
      <c r="B12" s="34">
        <v>2715.7370000000001</v>
      </c>
      <c r="C12" s="35">
        <v>1347.8679999999999</v>
      </c>
      <c r="D12" s="36">
        <v>2438.7240000000002</v>
      </c>
      <c r="E12" s="34">
        <v>2768.183</v>
      </c>
      <c r="F12" s="35">
        <v>1394.442</v>
      </c>
      <c r="G12" s="36">
        <v>2456.8809999999999</v>
      </c>
      <c r="H12" s="81">
        <v>0.9926097356770639</v>
      </c>
      <c r="I12" s="80">
        <v>1.1555737440675617E-2</v>
      </c>
      <c r="J12" s="79">
        <v>2.6009475501309054E-2</v>
      </c>
      <c r="K12" s="34">
        <v>1914.934</v>
      </c>
      <c r="L12" s="35">
        <v>931.86400000000003</v>
      </c>
      <c r="M12" s="35">
        <v>1582.588</v>
      </c>
      <c r="N12" s="40">
        <v>0.64414515802759675</v>
      </c>
      <c r="O12" s="41">
        <v>-4.7620523648795321E-2</v>
      </c>
      <c r="P12" s="42">
        <v>-2.4125017426097295E-2</v>
      </c>
      <c r="Q12" s="34">
        <v>686.84499999999991</v>
      </c>
      <c r="R12" s="35">
        <v>383.60299999999995</v>
      </c>
      <c r="S12" s="36">
        <v>381.50099999999998</v>
      </c>
      <c r="T12" s="40">
        <v>0.15527858288618782</v>
      </c>
      <c r="U12" s="41">
        <v>-9.2842657653184002E-2</v>
      </c>
      <c r="V12" s="42">
        <v>-0.11981568421133218</v>
      </c>
      <c r="W12" s="34">
        <v>166.404</v>
      </c>
      <c r="X12" s="35">
        <v>78.974999999999994</v>
      </c>
      <c r="Y12" s="36">
        <v>149.52600000000001</v>
      </c>
      <c r="Z12" s="40">
        <v>6.0860090496853536E-2</v>
      </c>
      <c r="AA12" s="41">
        <v>7.4701271261744945E-4</v>
      </c>
      <c r="AB12" s="42">
        <v>4.2245330480675733E-3</v>
      </c>
      <c r="AC12" s="34">
        <v>1014.13</v>
      </c>
      <c r="AD12" s="35">
        <v>730.94600000000003</v>
      </c>
      <c r="AE12" s="35">
        <v>465.06299999999999</v>
      </c>
      <c r="AF12" s="35">
        <v>-549.06700000000001</v>
      </c>
      <c r="AG12" s="36">
        <v>-265.88300000000004</v>
      </c>
      <c r="AH12" s="34">
        <v>1014.13</v>
      </c>
      <c r="AI12" s="35">
        <v>730.94600000000003</v>
      </c>
      <c r="AJ12" s="35">
        <v>465.06299999999999</v>
      </c>
      <c r="AK12" s="35">
        <v>-549.06700000000001</v>
      </c>
      <c r="AL12" s="36">
        <v>-265.88300000000004</v>
      </c>
      <c r="AM12" s="40">
        <v>0.19069931652782354</v>
      </c>
      <c r="AN12" s="41">
        <v>-0.18272785996238886</v>
      </c>
      <c r="AO12" s="42">
        <v>-0.3515985939500571</v>
      </c>
      <c r="AP12" s="40">
        <v>0.19069931652782354</v>
      </c>
      <c r="AQ12" s="41">
        <v>-0.18272785996238886</v>
      </c>
      <c r="AR12" s="42">
        <v>-0.3515985939500571</v>
      </c>
      <c r="AS12" s="41">
        <v>0.18928999817247966</v>
      </c>
      <c r="AT12" s="41">
        <v>-0.17706222637336866</v>
      </c>
      <c r="AU12" s="41">
        <v>-0.33489530318820798</v>
      </c>
      <c r="AV12" s="34">
        <v>1670</v>
      </c>
      <c r="AW12" s="35">
        <v>884</v>
      </c>
      <c r="AX12" s="36">
        <v>1691</v>
      </c>
      <c r="AY12" s="43">
        <v>38.5</v>
      </c>
      <c r="AZ12" s="44">
        <v>37.125</v>
      </c>
      <c r="BA12" s="45">
        <v>37.125</v>
      </c>
      <c r="BB12" s="43">
        <v>51</v>
      </c>
      <c r="BC12" s="44">
        <v>50.5</v>
      </c>
      <c r="BD12" s="45">
        <v>50</v>
      </c>
      <c r="BE12" s="46">
        <v>7.5914702581369253</v>
      </c>
      <c r="BF12" s="46">
        <v>0.36203302869969534</v>
      </c>
      <c r="BG12" s="46">
        <v>-0.34567901234567877</v>
      </c>
      <c r="BH12" s="47">
        <v>5.6366666666666667</v>
      </c>
      <c r="BI12" s="46">
        <v>0.17915032679738641</v>
      </c>
      <c r="BJ12" s="48">
        <v>-0.19831683168316872</v>
      </c>
      <c r="BK12" s="35">
        <v>95</v>
      </c>
      <c r="BL12" s="35">
        <v>95</v>
      </c>
      <c r="BM12" s="35">
        <v>95</v>
      </c>
      <c r="BN12" s="34">
        <v>7770</v>
      </c>
      <c r="BO12" s="35">
        <v>4553</v>
      </c>
      <c r="BP12" s="36">
        <v>8846</v>
      </c>
      <c r="BQ12" s="49">
        <v>277.73920416007235</v>
      </c>
      <c r="BR12" s="49">
        <v>-78.52630420543602</v>
      </c>
      <c r="BS12" s="49">
        <v>-28.529629575925924</v>
      </c>
      <c r="BT12" s="50">
        <v>1452.9160260201065</v>
      </c>
      <c r="BU12" s="49">
        <v>-204.67858475833668</v>
      </c>
      <c r="BV12" s="51">
        <v>-124.50705090297038</v>
      </c>
      <c r="BW12" s="46">
        <v>5.231224127735068</v>
      </c>
      <c r="BX12" s="46">
        <v>0.57852951695662469</v>
      </c>
      <c r="BY12" s="46">
        <v>8.0771639047284793E-2</v>
      </c>
      <c r="BZ12" s="40">
        <v>0.51730994152046783</v>
      </c>
      <c r="CA12" s="41">
        <v>6.543439630383513E-2</v>
      </c>
      <c r="CB12" s="52">
        <v>-1.520467836257311E-2</v>
      </c>
    </row>
    <row r="13" spans="1:80" x14ac:dyDescent="0.25">
      <c r="A13" s="82" t="s">
        <v>203</v>
      </c>
      <c r="B13" s="34">
        <v>1835.1025300000001</v>
      </c>
      <c r="C13" s="35">
        <v>1318.4825299999998</v>
      </c>
      <c r="D13" s="36">
        <v>2463.4029999999998</v>
      </c>
      <c r="E13" s="34">
        <v>1897.2291499999999</v>
      </c>
      <c r="F13" s="35">
        <v>1539.1774800000001</v>
      </c>
      <c r="G13" s="36">
        <v>2488.91</v>
      </c>
      <c r="H13" s="81">
        <v>0.98975173871293054</v>
      </c>
      <c r="I13" s="80">
        <v>2.2497714600977492E-2</v>
      </c>
      <c r="J13" s="79">
        <v>0.1331367302864821</v>
      </c>
      <c r="K13" s="34">
        <v>1564.979</v>
      </c>
      <c r="L13" s="35">
        <v>944.73543999999993</v>
      </c>
      <c r="M13" s="35">
        <v>1475.327</v>
      </c>
      <c r="N13" s="40">
        <v>0.59276028462258579</v>
      </c>
      <c r="O13" s="41">
        <v>-0.23211582483419757</v>
      </c>
      <c r="P13" s="42">
        <v>-2.1032115718406685E-2</v>
      </c>
      <c r="Q13" s="34">
        <v>51.339149999999997</v>
      </c>
      <c r="R13" s="35">
        <v>420.11712999999997</v>
      </c>
      <c r="S13" s="36">
        <v>73.319999999999993</v>
      </c>
      <c r="T13" s="40">
        <v>2.9458678698707465E-2</v>
      </c>
      <c r="U13" s="41">
        <v>2.3986105988682872E-3</v>
      </c>
      <c r="V13" s="42">
        <v>-0.24349043565553838</v>
      </c>
      <c r="W13" s="34">
        <v>280.911</v>
      </c>
      <c r="X13" s="35">
        <v>174.32491000000002</v>
      </c>
      <c r="Y13" s="36">
        <v>0</v>
      </c>
      <c r="Z13" s="40">
        <v>0</v>
      </c>
      <c r="AA13" s="41">
        <v>-0.14806382244337751</v>
      </c>
      <c r="AB13" s="42">
        <v>-0.11325848530476161</v>
      </c>
      <c r="AC13" s="34">
        <v>1407.0124600000001</v>
      </c>
      <c r="AD13" s="35">
        <v>574.52789000000007</v>
      </c>
      <c r="AE13" s="35">
        <v>516.16099999999994</v>
      </c>
      <c r="AF13" s="35">
        <v>-890.8514600000002</v>
      </c>
      <c r="AG13" s="36">
        <v>-58.366890000000126</v>
      </c>
      <c r="AH13" s="34">
        <v>1407.0124600000001</v>
      </c>
      <c r="AI13" s="35">
        <v>574.52789000000007</v>
      </c>
      <c r="AJ13" s="35">
        <v>516.16099999999994</v>
      </c>
      <c r="AK13" s="35">
        <v>-890.8514600000002</v>
      </c>
      <c r="AL13" s="36">
        <v>-58.366890000000126</v>
      </c>
      <c r="AM13" s="40">
        <v>0.20953169254076576</v>
      </c>
      <c r="AN13" s="41">
        <v>-0.55718975053849373</v>
      </c>
      <c r="AO13" s="42">
        <v>-0.22621764575346265</v>
      </c>
      <c r="AP13" s="40">
        <v>0.20953169254076576</v>
      </c>
      <c r="AQ13" s="41">
        <v>-0.55718975053849373</v>
      </c>
      <c r="AR13" s="42">
        <v>-0.22621764575346265</v>
      </c>
      <c r="AS13" s="41">
        <v>0.20738435700768609</v>
      </c>
      <c r="AT13" s="41">
        <v>-0.53423004418365139</v>
      </c>
      <c r="AU13" s="41">
        <v>-0.16588506608704373</v>
      </c>
      <c r="AV13" s="34">
        <v>1260</v>
      </c>
      <c r="AW13" s="35">
        <v>831</v>
      </c>
      <c r="AX13" s="36">
        <v>1514</v>
      </c>
      <c r="AY13" s="43">
        <v>32</v>
      </c>
      <c r="AZ13" s="44">
        <v>31</v>
      </c>
      <c r="BA13" s="45">
        <v>31</v>
      </c>
      <c r="BB13" s="43">
        <v>51</v>
      </c>
      <c r="BC13" s="44">
        <v>46</v>
      </c>
      <c r="BD13" s="45">
        <v>46</v>
      </c>
      <c r="BE13" s="46">
        <v>8.1397849462365581</v>
      </c>
      <c r="BF13" s="46">
        <v>1.5772849462365581</v>
      </c>
      <c r="BG13" s="46">
        <v>-0.79569892473118387</v>
      </c>
      <c r="BH13" s="47">
        <v>5.4855072463768115</v>
      </c>
      <c r="BI13" s="46">
        <v>1.3678601875532816</v>
      </c>
      <c r="BJ13" s="48">
        <v>-0.53623188405797073</v>
      </c>
      <c r="BK13" s="35">
        <v>88</v>
      </c>
      <c r="BL13" s="35">
        <v>88</v>
      </c>
      <c r="BM13" s="35">
        <v>88</v>
      </c>
      <c r="BN13" s="34">
        <v>7426</v>
      </c>
      <c r="BO13" s="35">
        <v>5209</v>
      </c>
      <c r="BP13" s="36">
        <v>9136</v>
      </c>
      <c r="BQ13" s="49">
        <v>272.42885288966727</v>
      </c>
      <c r="BR13" s="49">
        <v>16.944184158183305</v>
      </c>
      <c r="BS13" s="49">
        <v>-23.055401285798268</v>
      </c>
      <c r="BT13" s="50">
        <v>1643.9299867899604</v>
      </c>
      <c r="BU13" s="49">
        <v>138.19256615503991</v>
      </c>
      <c r="BV13" s="51">
        <v>-208.26914678404682</v>
      </c>
      <c r="BW13" s="46">
        <v>6.0343461030383088</v>
      </c>
      <c r="BX13" s="46">
        <v>0.14069530938751473</v>
      </c>
      <c r="BY13" s="46">
        <v>-0.23400528083654049</v>
      </c>
      <c r="BZ13" s="40">
        <v>0.57676767676767671</v>
      </c>
      <c r="CA13" s="41">
        <v>0.11054467325185546</v>
      </c>
      <c r="CB13" s="52">
        <v>-8.093434343434347E-2</v>
      </c>
    </row>
    <row r="14" spans="1:80" x14ac:dyDescent="0.25">
      <c r="A14" s="82" t="s">
        <v>202</v>
      </c>
      <c r="B14" s="34">
        <v>6237.491</v>
      </c>
      <c r="C14" s="35">
        <v>3246.4940000000001</v>
      </c>
      <c r="D14" s="36">
        <v>5638.3670000000002</v>
      </c>
      <c r="E14" s="34">
        <v>5845.4719999999998</v>
      </c>
      <c r="F14" s="35">
        <v>3019.4279999999999</v>
      </c>
      <c r="G14" s="36">
        <v>5333.0379999999996</v>
      </c>
      <c r="H14" s="81">
        <v>1.057252357849316</v>
      </c>
      <c r="I14" s="80">
        <v>-9.8113454752402074E-3</v>
      </c>
      <c r="J14" s="79">
        <v>-1.7949302862580563E-2</v>
      </c>
      <c r="K14" s="34">
        <v>4184.1859999999997</v>
      </c>
      <c r="L14" s="35">
        <v>1802.2370000000001</v>
      </c>
      <c r="M14" s="35">
        <v>3380.7359999999999</v>
      </c>
      <c r="N14" s="40">
        <v>0.63392310349185588</v>
      </c>
      <c r="O14" s="41">
        <v>-8.1876407651127914E-2</v>
      </c>
      <c r="P14" s="42">
        <v>3.7042833453954649E-2</v>
      </c>
      <c r="Q14" s="34">
        <v>911.46400000000006</v>
      </c>
      <c r="R14" s="35">
        <v>720.08299999999997</v>
      </c>
      <c r="S14" s="36">
        <v>72.669000000000011</v>
      </c>
      <c r="T14" s="40">
        <v>1.3626192050384794E-2</v>
      </c>
      <c r="U14" s="41">
        <v>-0.14230030969318699</v>
      </c>
      <c r="V14" s="42">
        <v>-0.22485705709481754</v>
      </c>
      <c r="W14" s="34">
        <v>749.82199999999989</v>
      </c>
      <c r="X14" s="35">
        <v>497.108</v>
      </c>
      <c r="Y14" s="36">
        <v>663.76800000000003</v>
      </c>
      <c r="Z14" s="40">
        <v>0.1244633921603409</v>
      </c>
      <c r="AA14" s="41">
        <v>-3.8105949531034716E-3</v>
      </c>
      <c r="AB14" s="42">
        <v>-4.0173088656555542E-2</v>
      </c>
      <c r="AC14" s="34">
        <v>1284.0260000000001</v>
      </c>
      <c r="AD14" s="35">
        <v>1480.0940000000001</v>
      </c>
      <c r="AE14" s="35">
        <v>1021.84</v>
      </c>
      <c r="AF14" s="35">
        <v>-262.18600000000004</v>
      </c>
      <c r="AG14" s="36">
        <v>-458.25400000000002</v>
      </c>
      <c r="AH14" s="34">
        <v>1284.0260000000001</v>
      </c>
      <c r="AI14" s="35">
        <v>1480.0940000000001</v>
      </c>
      <c r="AJ14" s="35">
        <v>1021.84</v>
      </c>
      <c r="AK14" s="35">
        <v>-262.18600000000004</v>
      </c>
      <c r="AL14" s="36">
        <v>-458.25400000000002</v>
      </c>
      <c r="AM14" s="40">
        <v>0.18122977805453244</v>
      </c>
      <c r="AN14" s="41">
        <v>-2.4626390715891455E-2</v>
      </c>
      <c r="AO14" s="42">
        <v>-0.27467557707626405</v>
      </c>
      <c r="AP14" s="40">
        <v>0.18122977805453244</v>
      </c>
      <c r="AQ14" s="41">
        <v>-2.4626390715891455E-2</v>
      </c>
      <c r="AR14" s="42">
        <v>-0.27467557707626405</v>
      </c>
      <c r="AS14" s="41">
        <v>0.19160561016066266</v>
      </c>
      <c r="AT14" s="41">
        <v>-2.8056035639710708E-2</v>
      </c>
      <c r="AU14" s="41">
        <v>-0.29858458480341665</v>
      </c>
      <c r="AV14" s="34">
        <v>3586</v>
      </c>
      <c r="AW14" s="35">
        <v>1749</v>
      </c>
      <c r="AX14" s="36">
        <v>3575</v>
      </c>
      <c r="AY14" s="43">
        <v>66.56</v>
      </c>
      <c r="AZ14" s="44">
        <v>64.28</v>
      </c>
      <c r="BA14" s="45">
        <v>64.260000000000005</v>
      </c>
      <c r="BB14" s="43">
        <v>90.68</v>
      </c>
      <c r="BC14" s="44">
        <v>86.71</v>
      </c>
      <c r="BD14" s="45">
        <v>87.81</v>
      </c>
      <c r="BE14" s="46">
        <v>9.2722274094823103</v>
      </c>
      <c r="BF14" s="46">
        <v>0.29286042230282305</v>
      </c>
      <c r="BG14" s="46">
        <v>0.20253232547484323</v>
      </c>
      <c r="BH14" s="47">
        <v>6.785483809740728</v>
      </c>
      <c r="BI14" s="46">
        <v>0.19454130128608949</v>
      </c>
      <c r="BJ14" s="48">
        <v>6.1922513465788143E-2</v>
      </c>
      <c r="BK14" s="35">
        <v>217</v>
      </c>
      <c r="BL14" s="35">
        <v>216</v>
      </c>
      <c r="BM14" s="35">
        <v>213</v>
      </c>
      <c r="BN14" s="34">
        <v>18113</v>
      </c>
      <c r="BO14" s="35">
        <v>8854</v>
      </c>
      <c r="BP14" s="36">
        <v>17447</v>
      </c>
      <c r="BQ14" s="49">
        <v>305.6707743451596</v>
      </c>
      <c r="BR14" s="49">
        <v>-17.051690183079813</v>
      </c>
      <c r="BS14" s="49">
        <v>-35.353395521567279</v>
      </c>
      <c r="BT14" s="50">
        <v>1491.7588811188812</v>
      </c>
      <c r="BU14" s="49">
        <v>-138.32254665579808</v>
      </c>
      <c r="BV14" s="51">
        <v>-234.61504683995236</v>
      </c>
      <c r="BW14" s="46">
        <v>4.8802797202797201</v>
      </c>
      <c r="BX14" s="46">
        <v>-0.17075207001587422</v>
      </c>
      <c r="BY14" s="46">
        <v>-0.18204160619254939</v>
      </c>
      <c r="BZ14" s="40">
        <v>0.45505998956703181</v>
      </c>
      <c r="CA14" s="41">
        <v>-6.1004860293732421E-3</v>
      </c>
      <c r="CB14" s="52">
        <v>-3.926853300875166E-4</v>
      </c>
    </row>
    <row r="15" spans="1:80" x14ac:dyDescent="0.25">
      <c r="A15" s="82" t="s">
        <v>201</v>
      </c>
      <c r="B15" s="34">
        <v>858.37800000000004</v>
      </c>
      <c r="C15" s="35">
        <v>526.48199999999997</v>
      </c>
      <c r="D15" s="36">
        <v>810.32399999999996</v>
      </c>
      <c r="E15" s="34">
        <v>993.92600000000004</v>
      </c>
      <c r="F15" s="35">
        <v>480.303</v>
      </c>
      <c r="G15" s="36">
        <v>735.14499999999998</v>
      </c>
      <c r="H15" s="81">
        <v>1.1022641791755368</v>
      </c>
      <c r="I15" s="80">
        <v>0.23864052912513056</v>
      </c>
      <c r="J15" s="79">
        <v>6.118621059097773E-3</v>
      </c>
      <c r="K15" s="34">
        <v>832.90700000000004</v>
      </c>
      <c r="L15" s="35">
        <v>381.077</v>
      </c>
      <c r="M15" s="35">
        <v>588.28599999999994</v>
      </c>
      <c r="N15" s="40">
        <v>0.80023124689687064</v>
      </c>
      <c r="O15" s="41">
        <v>-3.7765746843105963E-2</v>
      </c>
      <c r="P15" s="42">
        <v>6.8216700256039653E-3</v>
      </c>
      <c r="Q15" s="34">
        <v>125.352</v>
      </c>
      <c r="R15" s="35">
        <v>85.775000000000006</v>
      </c>
      <c r="S15" s="36">
        <v>26.771000000000001</v>
      </c>
      <c r="T15" s="40">
        <v>3.6415945153677166E-2</v>
      </c>
      <c r="U15" s="41">
        <v>-8.9702095827240924E-2</v>
      </c>
      <c r="V15" s="42">
        <v>-0.14216923961510422</v>
      </c>
      <c r="W15" s="34">
        <v>35.667000000000002</v>
      </c>
      <c r="X15" s="35">
        <v>13.451000000000001</v>
      </c>
      <c r="Y15" s="36">
        <v>23.948</v>
      </c>
      <c r="Z15" s="40">
        <v>3.2575886389759848E-2</v>
      </c>
      <c r="AA15" s="41">
        <v>-3.3090788893454376E-3</v>
      </c>
      <c r="AB15" s="42">
        <v>4.5706480298078993E-3</v>
      </c>
      <c r="AC15" s="34">
        <v>1202.9259999999999</v>
      </c>
      <c r="AD15" s="35">
        <v>1212.8869999999999</v>
      </c>
      <c r="AE15" s="35">
        <v>1139.4670000000001</v>
      </c>
      <c r="AF15" s="35">
        <v>-63.458999999999833</v>
      </c>
      <c r="AG15" s="36">
        <v>-73.419999999999845</v>
      </c>
      <c r="AH15" s="34">
        <v>1202.9259999999999</v>
      </c>
      <c r="AI15" s="35">
        <v>1212.8869999999999</v>
      </c>
      <c r="AJ15" s="35">
        <v>1139.4670000000001</v>
      </c>
      <c r="AK15" s="35">
        <v>-63.458999999999833</v>
      </c>
      <c r="AL15" s="36">
        <v>-73.419999999999845</v>
      </c>
      <c r="AM15" s="40">
        <v>1.4061869079528684</v>
      </c>
      <c r="AN15" s="41">
        <v>4.7926504113191548E-3</v>
      </c>
      <c r="AO15" s="42">
        <v>-0.89757086534232489</v>
      </c>
      <c r="AP15" s="40">
        <v>1.4061869079528684</v>
      </c>
      <c r="AQ15" s="41">
        <v>4.7926504113191548E-3</v>
      </c>
      <c r="AR15" s="42">
        <v>-0.89757086534232489</v>
      </c>
      <c r="AS15" s="41">
        <v>1.5499894578620546</v>
      </c>
      <c r="AT15" s="41">
        <v>0.33971223400434303</v>
      </c>
      <c r="AU15" s="41">
        <v>-0.97526439231168993</v>
      </c>
      <c r="AV15" s="34">
        <v>453</v>
      </c>
      <c r="AW15" s="35">
        <v>170</v>
      </c>
      <c r="AX15" s="36">
        <v>351</v>
      </c>
      <c r="AY15" s="43">
        <v>16</v>
      </c>
      <c r="AZ15" s="44">
        <v>14</v>
      </c>
      <c r="BA15" s="45">
        <v>14</v>
      </c>
      <c r="BB15" s="43">
        <v>23</v>
      </c>
      <c r="BC15" s="44">
        <v>18</v>
      </c>
      <c r="BD15" s="45">
        <v>17</v>
      </c>
      <c r="BE15" s="46">
        <v>4.1785714285714288</v>
      </c>
      <c r="BF15" s="46">
        <v>-0.54017857142857117</v>
      </c>
      <c r="BG15" s="46">
        <v>0.13095238095238138</v>
      </c>
      <c r="BH15" s="47">
        <v>3.4411764705882355</v>
      </c>
      <c r="BI15" s="46">
        <v>0.15856777493606167</v>
      </c>
      <c r="BJ15" s="48">
        <v>0.29302832244008714</v>
      </c>
      <c r="BK15" s="35">
        <v>50</v>
      </c>
      <c r="BL15" s="35">
        <v>50</v>
      </c>
      <c r="BM15" s="35">
        <v>50</v>
      </c>
      <c r="BN15" s="34">
        <v>2535</v>
      </c>
      <c r="BO15" s="35">
        <v>954</v>
      </c>
      <c r="BP15" s="36">
        <v>1903</v>
      </c>
      <c r="BQ15" s="49">
        <v>386.30846032580138</v>
      </c>
      <c r="BR15" s="49">
        <v>-5.7728020016148207</v>
      </c>
      <c r="BS15" s="49">
        <v>-117.15380382514201</v>
      </c>
      <c r="BT15" s="50">
        <v>2094.4301994301995</v>
      </c>
      <c r="BU15" s="49">
        <v>-99.666930812626106</v>
      </c>
      <c r="BV15" s="51">
        <v>-730.88156527568299</v>
      </c>
      <c r="BW15" s="46">
        <v>5.4216524216524213</v>
      </c>
      <c r="BX15" s="46">
        <v>-0.17437406841380376</v>
      </c>
      <c r="BY15" s="46">
        <v>-0.19011228422993121</v>
      </c>
      <c r="BZ15" s="40">
        <v>0.21144444444444446</v>
      </c>
      <c r="CA15" s="41">
        <v>-6.8666052793124627E-2</v>
      </c>
      <c r="CB15" s="52">
        <v>-5.5555555555553138E-4</v>
      </c>
    </row>
    <row r="16" spans="1:80" x14ac:dyDescent="0.25">
      <c r="A16" s="82" t="s">
        <v>200</v>
      </c>
      <c r="B16" s="34">
        <v>2678.9180000000001</v>
      </c>
      <c r="C16" s="35">
        <v>1300.508</v>
      </c>
      <c r="D16" s="36">
        <v>2598.8879999999999</v>
      </c>
      <c r="E16" s="34">
        <v>3342.1120000000001</v>
      </c>
      <c r="F16" s="35">
        <v>1414.944</v>
      </c>
      <c r="G16" s="36">
        <v>2555.444</v>
      </c>
      <c r="H16" s="81">
        <v>1.0170005681987162</v>
      </c>
      <c r="I16" s="80">
        <v>0.21543616820254607</v>
      </c>
      <c r="J16" s="79">
        <v>9.7877267205885299E-2</v>
      </c>
      <c r="K16" s="34">
        <v>2314.0259999999998</v>
      </c>
      <c r="L16" s="35">
        <v>1048.4770000000001</v>
      </c>
      <c r="M16" s="35">
        <v>1693.1769999999999</v>
      </c>
      <c r="N16" s="40">
        <v>0.66257644464132259</v>
      </c>
      <c r="O16" s="41">
        <v>-2.9807891969778399E-2</v>
      </c>
      <c r="P16" s="42">
        <v>-7.8426026127838666E-2</v>
      </c>
      <c r="Q16" s="34">
        <v>638.72799999999995</v>
      </c>
      <c r="R16" s="35">
        <v>278.37399999999997</v>
      </c>
      <c r="S16" s="36">
        <v>347.46299999999997</v>
      </c>
      <c r="T16" s="40">
        <v>0.13596971798247193</v>
      </c>
      <c r="U16" s="41">
        <v>-5.5145361344612231E-2</v>
      </c>
      <c r="V16" s="42">
        <v>-6.0768810185427291E-2</v>
      </c>
      <c r="W16" s="34">
        <v>389.358</v>
      </c>
      <c r="X16" s="35">
        <v>88.093000000000004</v>
      </c>
      <c r="Y16" s="36">
        <v>130.14600000000002</v>
      </c>
      <c r="Z16" s="40">
        <v>5.0928918810195026E-2</v>
      </c>
      <c r="AA16" s="41">
        <v>-6.5571665251619782E-2</v>
      </c>
      <c r="AB16" s="42">
        <v>-1.1330082252744574E-2</v>
      </c>
      <c r="AC16" s="34">
        <v>866.02880000000005</v>
      </c>
      <c r="AD16" s="35">
        <v>1197.403</v>
      </c>
      <c r="AE16" s="35">
        <v>630.17200000000003</v>
      </c>
      <c r="AF16" s="35">
        <v>-235.85680000000002</v>
      </c>
      <c r="AG16" s="36">
        <v>-567.23099999999999</v>
      </c>
      <c r="AH16" s="34">
        <v>866.02880000000005</v>
      </c>
      <c r="AI16" s="35">
        <v>1197.403</v>
      </c>
      <c r="AJ16" s="35">
        <v>630.17200000000003</v>
      </c>
      <c r="AK16" s="35">
        <v>-235.85680000000002</v>
      </c>
      <c r="AL16" s="36">
        <v>-567.23099999999999</v>
      </c>
      <c r="AM16" s="40">
        <v>0.24247755193759796</v>
      </c>
      <c r="AN16" s="41">
        <v>-8.0798039177919556E-2</v>
      </c>
      <c r="AO16" s="42">
        <v>-0.67824189000355117</v>
      </c>
      <c r="AP16" s="40">
        <v>0.24247755193759796</v>
      </c>
      <c r="AQ16" s="41">
        <v>-8.0798039177919556E-2</v>
      </c>
      <c r="AR16" s="42">
        <v>-0.67824189000355117</v>
      </c>
      <c r="AS16" s="41">
        <v>0.24659980809597082</v>
      </c>
      <c r="AT16" s="41">
        <v>-1.2526397129946187E-2</v>
      </c>
      <c r="AU16" s="41">
        <v>-0.59965488466925532</v>
      </c>
      <c r="AV16" s="34">
        <v>1183</v>
      </c>
      <c r="AW16" s="35">
        <v>2477</v>
      </c>
      <c r="AX16" s="36">
        <v>1302</v>
      </c>
      <c r="AY16" s="43">
        <v>35</v>
      </c>
      <c r="AZ16" s="44">
        <v>32</v>
      </c>
      <c r="BA16" s="45">
        <v>31</v>
      </c>
      <c r="BB16" s="43">
        <v>63</v>
      </c>
      <c r="BC16" s="44">
        <v>55</v>
      </c>
      <c r="BD16" s="45">
        <v>55</v>
      </c>
      <c r="BE16" s="46">
        <v>7</v>
      </c>
      <c r="BF16" s="46">
        <v>1.3666666666666671</v>
      </c>
      <c r="BG16" s="46">
        <v>-18.802083333333332</v>
      </c>
      <c r="BH16" s="47">
        <v>3.9454545454545453</v>
      </c>
      <c r="BI16" s="46">
        <v>0.81582491582491556</v>
      </c>
      <c r="BJ16" s="48">
        <v>-11.066666666666668</v>
      </c>
      <c r="BK16" s="35">
        <v>105</v>
      </c>
      <c r="BL16" s="35">
        <v>105</v>
      </c>
      <c r="BM16" s="35">
        <v>105</v>
      </c>
      <c r="BN16" s="34">
        <v>6741</v>
      </c>
      <c r="BO16" s="35">
        <v>13450</v>
      </c>
      <c r="BP16" s="36">
        <v>6180</v>
      </c>
      <c r="BQ16" s="49">
        <v>413.50226537216827</v>
      </c>
      <c r="BR16" s="49">
        <v>-82.286490005372173</v>
      </c>
      <c r="BS16" s="49">
        <v>308.30196797439874</v>
      </c>
      <c r="BT16" s="50">
        <v>1962.7066052227342</v>
      </c>
      <c r="BU16" s="49">
        <v>-862.40920204691929</v>
      </c>
      <c r="BV16" s="51">
        <v>1391.4736621464322</v>
      </c>
      <c r="BW16" s="46">
        <v>4.7465437788018434</v>
      </c>
      <c r="BX16" s="46">
        <v>-0.95168107326916207</v>
      </c>
      <c r="BY16" s="46">
        <v>-0.68341181263941575</v>
      </c>
      <c r="BZ16" s="40">
        <v>0.32698412698412699</v>
      </c>
      <c r="CA16" s="41">
        <v>-2.7712005612558099E-2</v>
      </c>
      <c r="CB16" s="52">
        <v>-1.0962962962962963</v>
      </c>
    </row>
    <row r="17" spans="1:80" x14ac:dyDescent="0.25">
      <c r="A17" s="82" t="s">
        <v>199</v>
      </c>
      <c r="B17" s="34">
        <v>2678.0840600000006</v>
      </c>
      <c r="C17" s="35">
        <v>1310.11724</v>
      </c>
      <c r="D17" s="36">
        <v>2362.7172900000005</v>
      </c>
      <c r="E17" s="34">
        <v>2475.9714100000001</v>
      </c>
      <c r="F17" s="35">
        <v>1313.6006800000002</v>
      </c>
      <c r="G17" s="36">
        <v>2310.1792400000004</v>
      </c>
      <c r="H17" s="81">
        <v>1.0227419799686193</v>
      </c>
      <c r="I17" s="80">
        <v>-5.8887658073122351E-2</v>
      </c>
      <c r="J17" s="79">
        <v>2.5393805636066524E-2</v>
      </c>
      <c r="K17" s="34">
        <v>2072.1063400000003</v>
      </c>
      <c r="L17" s="35">
        <v>882.12893000000008</v>
      </c>
      <c r="M17" s="35">
        <v>1849.86726</v>
      </c>
      <c r="N17" s="40">
        <v>0.80074620530310003</v>
      </c>
      <c r="O17" s="41">
        <v>-3.6140008984810623E-2</v>
      </c>
      <c r="P17" s="42">
        <v>0.12921113118910066</v>
      </c>
      <c r="Q17" s="34">
        <v>258.83524</v>
      </c>
      <c r="R17" s="35">
        <v>372.82290999999998</v>
      </c>
      <c r="S17" s="36">
        <v>31.654529999999998</v>
      </c>
      <c r="T17" s="40">
        <v>1.3702196544714856E-2</v>
      </c>
      <c r="U17" s="41">
        <v>-9.0836668061964901E-2</v>
      </c>
      <c r="V17" s="42">
        <v>-0.27011534076045762</v>
      </c>
      <c r="W17" s="34">
        <v>145.02983</v>
      </c>
      <c r="X17" s="35">
        <v>58.648839999999993</v>
      </c>
      <c r="Y17" s="36">
        <v>119.91398999999998</v>
      </c>
      <c r="Z17" s="40">
        <v>5.1906790574397149E-2</v>
      </c>
      <c r="AA17" s="41">
        <v>-6.6681305310125477E-3</v>
      </c>
      <c r="AB17" s="42">
        <v>7.2594019935690868E-3</v>
      </c>
      <c r="AC17" s="34">
        <v>423.26322999999996</v>
      </c>
      <c r="AD17" s="35">
        <v>396.08673999999996</v>
      </c>
      <c r="AE17" s="35">
        <v>393.58501999999999</v>
      </c>
      <c r="AF17" s="35">
        <v>-29.678209999999979</v>
      </c>
      <c r="AG17" s="36">
        <v>-2.5017199999999775</v>
      </c>
      <c r="AH17" s="34">
        <v>423.26322999999996</v>
      </c>
      <c r="AI17" s="35">
        <v>396.08673999999996</v>
      </c>
      <c r="AJ17" s="35">
        <v>393.58501999999999</v>
      </c>
      <c r="AK17" s="35">
        <v>-29.678209999999979</v>
      </c>
      <c r="AL17" s="36">
        <v>-2.5017199999999775</v>
      </c>
      <c r="AM17" s="40">
        <v>0.16658151259391676</v>
      </c>
      <c r="AN17" s="41">
        <v>8.5344832560849127E-3</v>
      </c>
      <c r="AO17" s="42">
        <v>-0.1357477201700151</v>
      </c>
      <c r="AP17" s="40">
        <v>0.16658151259391676</v>
      </c>
      <c r="AQ17" s="41">
        <v>8.5344832560849127E-3</v>
      </c>
      <c r="AR17" s="42">
        <v>-0.1357477201700151</v>
      </c>
      <c r="AS17" s="41">
        <v>0.17036990601646992</v>
      </c>
      <c r="AT17" s="41">
        <v>-5.7844511978166757E-4</v>
      </c>
      <c r="AU17" s="41">
        <v>-0.13115760232799886</v>
      </c>
      <c r="AV17" s="34">
        <v>1721</v>
      </c>
      <c r="AW17" s="35">
        <v>875</v>
      </c>
      <c r="AX17" s="36">
        <v>1687</v>
      </c>
      <c r="AY17" s="43">
        <v>32.75</v>
      </c>
      <c r="AZ17" s="44">
        <v>33</v>
      </c>
      <c r="BA17" s="45">
        <v>32.67</v>
      </c>
      <c r="BB17" s="43">
        <v>60.51</v>
      </c>
      <c r="BC17" s="44">
        <v>60</v>
      </c>
      <c r="BD17" s="45">
        <v>59.8</v>
      </c>
      <c r="BE17" s="46">
        <v>8.606264666870727</v>
      </c>
      <c r="BF17" s="46">
        <v>-0.15200505323105418</v>
      </c>
      <c r="BG17" s="46">
        <v>-0.23211917151311212</v>
      </c>
      <c r="BH17" s="47">
        <v>4.7017837235228539</v>
      </c>
      <c r="BI17" s="46">
        <v>-3.8479593835158532E-2</v>
      </c>
      <c r="BJ17" s="48">
        <v>-0.15932738758825771</v>
      </c>
      <c r="BK17" s="35">
        <v>82</v>
      </c>
      <c r="BL17" s="35">
        <v>86</v>
      </c>
      <c r="BM17" s="35">
        <v>82</v>
      </c>
      <c r="BN17" s="34">
        <v>8249</v>
      </c>
      <c r="BO17" s="35">
        <v>4010</v>
      </c>
      <c r="BP17" s="36">
        <v>7612</v>
      </c>
      <c r="BQ17" s="49">
        <v>303.49175512348927</v>
      </c>
      <c r="BR17" s="49">
        <v>3.3376261381577024</v>
      </c>
      <c r="BS17" s="49">
        <v>-24.089461834116776</v>
      </c>
      <c r="BT17" s="50">
        <v>1369.4008535862479</v>
      </c>
      <c r="BU17" s="49">
        <v>-69.280965123804435</v>
      </c>
      <c r="BV17" s="51">
        <v>-131.85706641375236</v>
      </c>
      <c r="BW17" s="46">
        <v>4.5121517486662714</v>
      </c>
      <c r="BX17" s="46">
        <v>-0.2809917725423281</v>
      </c>
      <c r="BY17" s="46">
        <v>-7.0705394190871296E-2</v>
      </c>
      <c r="BZ17" s="40">
        <v>0.51571815718157177</v>
      </c>
      <c r="CA17" s="41">
        <v>-4.0069472517929583E-2</v>
      </c>
      <c r="CB17" s="52">
        <v>-2.3696981155858499E-3</v>
      </c>
    </row>
    <row r="18" spans="1:80" x14ac:dyDescent="0.25">
      <c r="A18" s="82" t="s">
        <v>198</v>
      </c>
      <c r="B18" s="34">
        <v>3609.7869999999998</v>
      </c>
      <c r="C18" s="35">
        <v>1773.2550000000001</v>
      </c>
      <c r="D18" s="36">
        <v>3052.9810000000002</v>
      </c>
      <c r="E18" s="34">
        <v>3424.4639999999999</v>
      </c>
      <c r="F18" s="35">
        <v>1899.595</v>
      </c>
      <c r="G18" s="36">
        <v>3029.0070000000001</v>
      </c>
      <c r="H18" s="81">
        <v>1.007914805082986</v>
      </c>
      <c r="I18" s="80">
        <v>-4.6202569198069199E-2</v>
      </c>
      <c r="J18" s="79">
        <v>7.4423718825125773E-2</v>
      </c>
      <c r="K18" s="34">
        <v>2710.248</v>
      </c>
      <c r="L18" s="35">
        <v>1420.336</v>
      </c>
      <c r="M18" s="35">
        <v>2267.8240000000001</v>
      </c>
      <c r="N18" s="40">
        <v>0.7487021324150126</v>
      </c>
      <c r="O18" s="41">
        <v>-4.2735009280738923E-2</v>
      </c>
      <c r="P18" s="42">
        <v>9.9749010967908891E-4</v>
      </c>
      <c r="Q18" s="34">
        <v>339.14499999999998</v>
      </c>
      <c r="R18" s="35">
        <v>298.52699999999999</v>
      </c>
      <c r="S18" s="36">
        <v>63.429999999999993</v>
      </c>
      <c r="T18" s="40">
        <v>2.0940856194785945E-2</v>
      </c>
      <c r="U18" s="41">
        <v>-7.809508052406991E-2</v>
      </c>
      <c r="V18" s="42">
        <v>-0.13621211588610496</v>
      </c>
      <c r="W18" s="34">
        <v>375.07100000000003</v>
      </c>
      <c r="X18" s="35">
        <v>180.732</v>
      </c>
      <c r="Y18" s="36">
        <v>269.48400000000004</v>
      </c>
      <c r="Z18" s="40">
        <v>8.8967770625818968E-2</v>
      </c>
      <c r="AA18" s="41">
        <v>-2.0559150959573669E-2</v>
      </c>
      <c r="AB18" s="42">
        <v>-6.1746149879566004E-3</v>
      </c>
      <c r="AC18" s="34">
        <v>509.14499999999998</v>
      </c>
      <c r="AD18" s="35">
        <v>607.01400000000001</v>
      </c>
      <c r="AE18" s="35">
        <v>344.16199999999998</v>
      </c>
      <c r="AF18" s="35">
        <v>-164.983</v>
      </c>
      <c r="AG18" s="36">
        <v>-262.85200000000003</v>
      </c>
      <c r="AH18" s="34">
        <v>509.14499999999998</v>
      </c>
      <c r="AI18" s="35">
        <v>607.01400000000001</v>
      </c>
      <c r="AJ18" s="35">
        <v>344.16199999999998</v>
      </c>
      <c r="AK18" s="35">
        <v>-164.983</v>
      </c>
      <c r="AL18" s="36">
        <v>-262.85200000000003</v>
      </c>
      <c r="AM18" s="40">
        <v>0.11272982046072345</v>
      </c>
      <c r="AN18" s="41">
        <v>-2.8315897749242966E-2</v>
      </c>
      <c r="AO18" s="42">
        <v>-0.22958642847132521</v>
      </c>
      <c r="AP18" s="40">
        <v>0.11272982046072345</v>
      </c>
      <c r="AQ18" s="41">
        <v>-2.8315897749242966E-2</v>
      </c>
      <c r="AR18" s="42">
        <v>-0.22958642847132521</v>
      </c>
      <c r="AS18" s="41">
        <v>0.11362205501671009</v>
      </c>
      <c r="AT18" s="41">
        <v>-3.5056687116365323E-2</v>
      </c>
      <c r="AU18" s="41">
        <v>-0.20592711204258413</v>
      </c>
      <c r="AV18" s="34">
        <v>1690</v>
      </c>
      <c r="AW18" s="35">
        <v>698</v>
      </c>
      <c r="AX18" s="36">
        <v>1456</v>
      </c>
      <c r="AY18" s="43">
        <v>35</v>
      </c>
      <c r="AZ18" s="44">
        <v>33</v>
      </c>
      <c r="BA18" s="45">
        <v>33</v>
      </c>
      <c r="BB18" s="43">
        <v>64</v>
      </c>
      <c r="BC18" s="44">
        <v>63</v>
      </c>
      <c r="BD18" s="45">
        <v>63</v>
      </c>
      <c r="BE18" s="46">
        <v>7.3535353535353538</v>
      </c>
      <c r="BF18" s="46">
        <v>-0.69408369408369364</v>
      </c>
      <c r="BG18" s="46">
        <v>0.30303030303030276</v>
      </c>
      <c r="BH18" s="47">
        <v>3.8518518518518516</v>
      </c>
      <c r="BI18" s="46">
        <v>-0.54918981481481532</v>
      </c>
      <c r="BJ18" s="48">
        <v>0.15873015873015861</v>
      </c>
      <c r="BK18" s="35">
        <v>90</v>
      </c>
      <c r="BL18" s="35">
        <v>90</v>
      </c>
      <c r="BM18" s="35">
        <v>90</v>
      </c>
      <c r="BN18" s="34">
        <v>9287</v>
      </c>
      <c r="BO18" s="35">
        <v>4106</v>
      </c>
      <c r="BP18" s="36">
        <v>7629</v>
      </c>
      <c r="BQ18" s="49">
        <v>397.03853716083364</v>
      </c>
      <c r="BR18" s="49">
        <v>28.301162335809408</v>
      </c>
      <c r="BS18" s="49">
        <v>-65.600284076380206</v>
      </c>
      <c r="BT18" s="50">
        <v>2080.3619505494507</v>
      </c>
      <c r="BU18" s="49">
        <v>54.051891377853053</v>
      </c>
      <c r="BV18" s="51">
        <v>-641.12085747347192</v>
      </c>
      <c r="BW18" s="46">
        <v>5.239697802197802</v>
      </c>
      <c r="BX18" s="46">
        <v>-0.25556846999154725</v>
      </c>
      <c r="BY18" s="46">
        <v>-0.64282368777354471</v>
      </c>
      <c r="BZ18" s="40">
        <v>0.47092592592592591</v>
      </c>
      <c r="CA18" s="41">
        <v>-9.9178432576222664E-2</v>
      </c>
      <c r="CB18" s="52">
        <v>-3.5987654320987661E-2</v>
      </c>
    </row>
    <row r="19" spans="1:80" x14ac:dyDescent="0.25">
      <c r="A19" s="82" t="s">
        <v>197</v>
      </c>
      <c r="B19" s="34">
        <v>1826.56143</v>
      </c>
      <c r="C19" s="35">
        <v>1095.8215500000001</v>
      </c>
      <c r="D19" s="36">
        <v>1707.29375</v>
      </c>
      <c r="E19" s="34">
        <v>1780.4577099999999</v>
      </c>
      <c r="F19" s="35">
        <v>1111.787</v>
      </c>
      <c r="G19" s="36">
        <v>1715.6876600000001</v>
      </c>
      <c r="H19" s="81">
        <v>0.99510755355086022</v>
      </c>
      <c r="I19" s="80">
        <v>-3.0786754267324357E-2</v>
      </c>
      <c r="J19" s="79">
        <v>9.4677232596263039E-3</v>
      </c>
      <c r="K19" s="34">
        <v>1334.77</v>
      </c>
      <c r="L19" s="35">
        <v>642.11599999999999</v>
      </c>
      <c r="M19" s="35">
        <v>1003.682</v>
      </c>
      <c r="N19" s="40">
        <v>0.58500275044235028</v>
      </c>
      <c r="O19" s="41">
        <v>-0.16467526353305606</v>
      </c>
      <c r="P19" s="42">
        <v>7.4496759775471988E-3</v>
      </c>
      <c r="Q19" s="34">
        <v>223.81799999999998</v>
      </c>
      <c r="R19" s="35">
        <v>318.81400000000002</v>
      </c>
      <c r="S19" s="36">
        <v>130.85300000000001</v>
      </c>
      <c r="T19" s="40">
        <v>7.6268544124167684E-2</v>
      </c>
      <c r="U19" s="41">
        <v>-4.9439580670326874E-2</v>
      </c>
      <c r="V19" s="42">
        <v>-0.21048962088405782</v>
      </c>
      <c r="W19" s="34">
        <v>221.86971</v>
      </c>
      <c r="X19" s="35">
        <v>150.85700000000003</v>
      </c>
      <c r="Y19" s="36">
        <v>200.416</v>
      </c>
      <c r="Z19" s="40">
        <v>0.11681380281070507</v>
      </c>
      <c r="AA19" s="41">
        <v>-7.8000584193940181E-3</v>
      </c>
      <c r="AB19" s="42">
        <v>-1.8874957716266391E-2</v>
      </c>
      <c r="AC19" s="34">
        <v>270.40881999999999</v>
      </c>
      <c r="AD19" s="35">
        <v>372.36804999999998</v>
      </c>
      <c r="AE19" s="35">
        <v>214.06700000000001</v>
      </c>
      <c r="AF19" s="35">
        <v>-56.341819999999984</v>
      </c>
      <c r="AG19" s="36">
        <v>-158.30104999999998</v>
      </c>
      <c r="AH19" s="34">
        <v>270.40881999999999</v>
      </c>
      <c r="AI19" s="35">
        <v>372.36804999999998</v>
      </c>
      <c r="AJ19" s="35">
        <v>214.06700000000001</v>
      </c>
      <c r="AK19" s="35">
        <v>-56.341819999999984</v>
      </c>
      <c r="AL19" s="36">
        <v>-158.30104999999998</v>
      </c>
      <c r="AM19" s="40">
        <v>0.12538381283244315</v>
      </c>
      <c r="AN19" s="41">
        <v>-2.2658741641073787E-2</v>
      </c>
      <c r="AO19" s="42">
        <v>-0.2144233847901989</v>
      </c>
      <c r="AP19" s="40">
        <v>0.12538381283244315</v>
      </c>
      <c r="AQ19" s="41">
        <v>-2.2658741641073787E-2</v>
      </c>
      <c r="AR19" s="42">
        <v>-0.2144233847901989</v>
      </c>
      <c r="AS19" s="41">
        <v>0.12477037924257146</v>
      </c>
      <c r="AT19" s="41">
        <v>-2.7105634706673085E-2</v>
      </c>
      <c r="AU19" s="41">
        <v>-0.21015712935394926</v>
      </c>
      <c r="AV19" s="34">
        <v>694</v>
      </c>
      <c r="AW19" s="35">
        <v>393</v>
      </c>
      <c r="AX19" s="36">
        <v>718</v>
      </c>
      <c r="AY19" s="43">
        <v>23.8</v>
      </c>
      <c r="AZ19" s="44">
        <v>23</v>
      </c>
      <c r="BA19" s="44">
        <v>23</v>
      </c>
      <c r="BB19" s="43">
        <v>31.42</v>
      </c>
      <c r="BC19" s="44">
        <v>31.86</v>
      </c>
      <c r="BD19" s="45">
        <v>31</v>
      </c>
      <c r="BE19" s="46">
        <v>5.2028985507246377</v>
      </c>
      <c r="BF19" s="46">
        <v>0.34295457313360167</v>
      </c>
      <c r="BG19" s="46">
        <v>-0.49275362318840532</v>
      </c>
      <c r="BH19" s="47">
        <v>3.8602150537634405</v>
      </c>
      <c r="BI19" s="46">
        <v>0.1789080306359212</v>
      </c>
      <c r="BJ19" s="48">
        <v>-0.25152380373812866</v>
      </c>
      <c r="BK19" s="35">
        <v>70</v>
      </c>
      <c r="BL19" s="35">
        <v>70</v>
      </c>
      <c r="BM19" s="35">
        <v>70</v>
      </c>
      <c r="BN19" s="34">
        <v>4046</v>
      </c>
      <c r="BO19" s="35">
        <v>2287</v>
      </c>
      <c r="BP19" s="36">
        <v>4100</v>
      </c>
      <c r="BQ19" s="49">
        <v>418.46040487804879</v>
      </c>
      <c r="BR19" s="49">
        <v>-21.593403821901745</v>
      </c>
      <c r="BS19" s="49">
        <v>-67.672957605554188</v>
      </c>
      <c r="BT19" s="50">
        <v>2389.5371309192201</v>
      </c>
      <c r="BU19" s="49">
        <v>-175.96389213553493</v>
      </c>
      <c r="BV19" s="51">
        <v>-439.43742378815887</v>
      </c>
      <c r="BW19" s="46">
        <v>5.7103064066852367</v>
      </c>
      <c r="BX19" s="46">
        <v>-0.11966477487095961</v>
      </c>
      <c r="BY19" s="46">
        <v>-0.10903201570662091</v>
      </c>
      <c r="BZ19" s="40">
        <v>0.32539682539682541</v>
      </c>
      <c r="CA19" s="41">
        <v>6.0598088222397761E-3</v>
      </c>
      <c r="CB19" s="52">
        <v>-3.7619047619047608E-2</v>
      </c>
    </row>
    <row r="20" spans="1:80" x14ac:dyDescent="0.25">
      <c r="A20" s="82" t="s">
        <v>196</v>
      </c>
      <c r="B20" s="34">
        <v>4317.4430000000002</v>
      </c>
      <c r="C20" s="35">
        <v>2375.3330000000001</v>
      </c>
      <c r="D20" s="36">
        <v>4346.6080000000002</v>
      </c>
      <c r="E20" s="34">
        <v>3856.1439999999998</v>
      </c>
      <c r="F20" s="35">
        <v>2418.116</v>
      </c>
      <c r="G20" s="36">
        <v>4126.8919999999998</v>
      </c>
      <c r="H20" s="81">
        <v>1.0532400654051524</v>
      </c>
      <c r="I20" s="80">
        <v>-6.6386950598399386E-2</v>
      </c>
      <c r="J20" s="79">
        <v>7.093276501096113E-2</v>
      </c>
      <c r="K20" s="34">
        <v>2875.1460000000002</v>
      </c>
      <c r="L20" s="35">
        <v>1678.6780000000001</v>
      </c>
      <c r="M20" s="35">
        <v>2938.482</v>
      </c>
      <c r="N20" s="40">
        <v>0.71203268706813749</v>
      </c>
      <c r="O20" s="41">
        <v>-3.3568618277306173E-2</v>
      </c>
      <c r="P20" s="42">
        <v>1.7823641679082458E-2</v>
      </c>
      <c r="Q20" s="34">
        <v>500.30700000000002</v>
      </c>
      <c r="R20" s="35">
        <v>419.67699999999996</v>
      </c>
      <c r="S20" s="36">
        <v>27.24</v>
      </c>
      <c r="T20" s="40">
        <v>6.6006088843614027E-3</v>
      </c>
      <c r="U20" s="41">
        <v>-0.12314221192316033</v>
      </c>
      <c r="V20" s="42">
        <v>-0.1669547540510809</v>
      </c>
      <c r="W20" s="34">
        <v>480.69100000000003</v>
      </c>
      <c r="X20" s="35">
        <v>319.76100000000002</v>
      </c>
      <c r="Y20" s="36">
        <v>198.232</v>
      </c>
      <c r="Z20" s="40">
        <v>4.8034210732919594E-2</v>
      </c>
      <c r="AA20" s="41">
        <v>-7.6621663114115182E-2</v>
      </c>
      <c r="AB20" s="42">
        <v>-8.4201380942583157E-2</v>
      </c>
      <c r="AC20" s="34">
        <v>2065.0928600000002</v>
      </c>
      <c r="AD20" s="35">
        <v>2263.837</v>
      </c>
      <c r="AE20" s="35">
        <v>1771.93496</v>
      </c>
      <c r="AF20" s="35">
        <v>-293.15790000000015</v>
      </c>
      <c r="AG20" s="36">
        <v>-491.90203999999994</v>
      </c>
      <c r="AH20" s="34">
        <v>2065.0928600000002</v>
      </c>
      <c r="AI20" s="35">
        <v>2263.837</v>
      </c>
      <c r="AJ20" s="35">
        <v>1771.93496</v>
      </c>
      <c r="AK20" s="35">
        <v>-293.15790000000015</v>
      </c>
      <c r="AL20" s="36">
        <v>-491.90203999999994</v>
      </c>
      <c r="AM20" s="40">
        <v>0.4076592506156525</v>
      </c>
      <c r="AN20" s="41">
        <v>-7.0654617106515494E-2</v>
      </c>
      <c r="AO20" s="42">
        <v>-0.54540164653013723</v>
      </c>
      <c r="AP20" s="40">
        <v>0.4076592506156525</v>
      </c>
      <c r="AQ20" s="41">
        <v>-7.0654617106515494E-2</v>
      </c>
      <c r="AR20" s="42">
        <v>-0.54540164653013723</v>
      </c>
      <c r="AS20" s="41">
        <v>0.42936305578144524</v>
      </c>
      <c r="AT20" s="41">
        <v>-0.10617007264944328</v>
      </c>
      <c r="AU20" s="41">
        <v>-0.50683562120510128</v>
      </c>
      <c r="AV20" s="34">
        <v>2601</v>
      </c>
      <c r="AW20" s="35">
        <v>1322</v>
      </c>
      <c r="AX20" s="36">
        <v>2652</v>
      </c>
      <c r="AY20" s="43">
        <v>57</v>
      </c>
      <c r="AZ20" s="44">
        <v>51</v>
      </c>
      <c r="BA20" s="44">
        <v>51</v>
      </c>
      <c r="BB20" s="43">
        <v>68</v>
      </c>
      <c r="BC20" s="44">
        <v>67</v>
      </c>
      <c r="BD20" s="45">
        <v>69</v>
      </c>
      <c r="BE20" s="46">
        <v>8.6666666666666661</v>
      </c>
      <c r="BF20" s="46">
        <v>1.0614035087719298</v>
      </c>
      <c r="BG20" s="46">
        <v>2.614379084967311E-2</v>
      </c>
      <c r="BH20" s="47">
        <v>6.4057971014492745</v>
      </c>
      <c r="BI20" s="46">
        <v>3.07971014492745E-2</v>
      </c>
      <c r="BJ20" s="48">
        <v>-0.17131732641142161</v>
      </c>
      <c r="BK20" s="35">
        <v>122</v>
      </c>
      <c r="BL20" s="35">
        <v>122</v>
      </c>
      <c r="BM20" s="35">
        <v>122</v>
      </c>
      <c r="BN20" s="34">
        <v>12152</v>
      </c>
      <c r="BO20" s="35">
        <v>6520</v>
      </c>
      <c r="BP20" s="36">
        <v>12288</v>
      </c>
      <c r="BQ20" s="49">
        <v>335.84733072916669</v>
      </c>
      <c r="BR20" s="49">
        <v>18.521458444769053</v>
      </c>
      <c r="BS20" s="49">
        <v>-35.02935638739774</v>
      </c>
      <c r="BT20" s="50">
        <v>1556.1432880844645</v>
      </c>
      <c r="BU20" s="49">
        <v>73.581196581196536</v>
      </c>
      <c r="BV20" s="51">
        <v>-272.99135639359906</v>
      </c>
      <c r="BW20" s="46">
        <v>4.633484162895928</v>
      </c>
      <c r="BX20" s="46">
        <v>-3.8565048945671698E-2</v>
      </c>
      <c r="BY20" s="46">
        <v>-0.2984371684202598</v>
      </c>
      <c r="BZ20" s="40">
        <v>0.55956284153005464</v>
      </c>
      <c r="CA20" s="41">
        <v>9.2503698336503515E-3</v>
      </c>
      <c r="CB20" s="52">
        <v>-3.4244080145719558E-2</v>
      </c>
    </row>
    <row r="21" spans="1:80" x14ac:dyDescent="0.25">
      <c r="A21" s="82" t="s">
        <v>195</v>
      </c>
      <c r="B21" s="34">
        <v>845.99599999999998</v>
      </c>
      <c r="C21" s="35">
        <v>344.02</v>
      </c>
      <c r="D21" s="36">
        <v>869.69</v>
      </c>
      <c r="E21" s="34">
        <v>692.90700000000004</v>
      </c>
      <c r="F21" s="35">
        <v>449.29500000000002</v>
      </c>
      <c r="G21" s="36">
        <v>862.72299999999996</v>
      </c>
      <c r="H21" s="81">
        <v>1.0080755932089442</v>
      </c>
      <c r="I21" s="80">
        <v>-0.21286170429274054</v>
      </c>
      <c r="J21" s="79">
        <v>0.24238712572099097</v>
      </c>
      <c r="K21" s="34">
        <v>547.37300000000005</v>
      </c>
      <c r="L21" s="35">
        <v>329.43599999999998</v>
      </c>
      <c r="M21" s="35">
        <v>666.85299999999995</v>
      </c>
      <c r="N21" s="40">
        <v>0.77296304839444407</v>
      </c>
      <c r="O21" s="41">
        <v>-1.7002993224416785E-2</v>
      </c>
      <c r="P21" s="42">
        <v>3.9734323391940274E-2</v>
      </c>
      <c r="Q21" s="34">
        <v>121.723</v>
      </c>
      <c r="R21" s="35">
        <v>102.825</v>
      </c>
      <c r="S21" s="36">
        <v>4.218</v>
      </c>
      <c r="T21" s="40">
        <v>4.8891706839854741E-3</v>
      </c>
      <c r="U21" s="41">
        <v>-0.17078086872967319</v>
      </c>
      <c r="V21" s="42">
        <v>-0.22396937436993233</v>
      </c>
      <c r="W21" s="34">
        <v>23.811</v>
      </c>
      <c r="X21" s="35">
        <v>17.033999999999999</v>
      </c>
      <c r="Y21" s="36">
        <v>32.049999999999997</v>
      </c>
      <c r="Z21" s="40">
        <v>3.7149815178220587E-2</v>
      </c>
      <c r="AA21" s="41">
        <v>2.785896210740102E-3</v>
      </c>
      <c r="AB21" s="42">
        <v>-7.6291476535768343E-4</v>
      </c>
      <c r="AC21" s="34">
        <v>291.661</v>
      </c>
      <c r="AD21" s="35">
        <v>271.577</v>
      </c>
      <c r="AE21" s="35">
        <v>199.89</v>
      </c>
      <c r="AF21" s="35">
        <v>-91.771000000000015</v>
      </c>
      <c r="AG21" s="36">
        <v>-71.687000000000012</v>
      </c>
      <c r="AH21" s="34">
        <v>291.661</v>
      </c>
      <c r="AI21" s="35">
        <v>271.577</v>
      </c>
      <c r="AJ21" s="35">
        <v>199.89</v>
      </c>
      <c r="AK21" s="35">
        <v>-91.771000000000015</v>
      </c>
      <c r="AL21" s="36">
        <v>-71.687000000000012</v>
      </c>
      <c r="AM21" s="40">
        <v>0.22984051788568338</v>
      </c>
      <c r="AN21" s="41">
        <v>-0.11491406724237868</v>
      </c>
      <c r="AO21" s="42">
        <v>-0.55958160873486196</v>
      </c>
      <c r="AP21" s="40">
        <v>0.22984051788568338</v>
      </c>
      <c r="AQ21" s="41">
        <v>-0.11491406724237868</v>
      </c>
      <c r="AR21" s="42">
        <v>-0.55958160873486196</v>
      </c>
      <c r="AS21" s="41">
        <v>0.23169661641106126</v>
      </c>
      <c r="AT21" s="41">
        <v>-0.18922711505650941</v>
      </c>
      <c r="AU21" s="41">
        <v>-0.37275480192210514</v>
      </c>
      <c r="AV21" s="34">
        <v>355</v>
      </c>
      <c r="AW21" s="35">
        <v>66</v>
      </c>
      <c r="AX21" s="36">
        <v>458</v>
      </c>
      <c r="AY21" s="43">
        <v>11</v>
      </c>
      <c r="AZ21" s="44">
        <v>12</v>
      </c>
      <c r="BA21" s="45">
        <v>12</v>
      </c>
      <c r="BB21" s="43">
        <v>22</v>
      </c>
      <c r="BC21" s="44">
        <v>15</v>
      </c>
      <c r="BD21" s="45">
        <v>18</v>
      </c>
      <c r="BE21" s="46">
        <v>6.3611111111111107</v>
      </c>
      <c r="BF21" s="46">
        <v>0.98232323232323182</v>
      </c>
      <c r="BG21" s="46">
        <v>4.5277777777777777</v>
      </c>
      <c r="BH21" s="47">
        <v>4.2407407407407405</v>
      </c>
      <c r="BI21" s="46">
        <v>1.551346801346801</v>
      </c>
      <c r="BJ21" s="48">
        <v>2.7740740740740737</v>
      </c>
      <c r="BK21" s="35">
        <v>57</v>
      </c>
      <c r="BL21" s="35">
        <v>45</v>
      </c>
      <c r="BM21" s="35">
        <v>45</v>
      </c>
      <c r="BN21" s="34">
        <v>2229</v>
      </c>
      <c r="BO21" s="35">
        <v>372</v>
      </c>
      <c r="BP21" s="36">
        <v>2323</v>
      </c>
      <c r="BQ21" s="49">
        <v>371.38312526904866</v>
      </c>
      <c r="BR21" s="49">
        <v>60.523098351148235</v>
      </c>
      <c r="BS21" s="49">
        <v>-836.39913279546749</v>
      </c>
      <c r="BT21" s="50">
        <v>1883.6746724890829</v>
      </c>
      <c r="BU21" s="49">
        <v>-68.176031736269124</v>
      </c>
      <c r="BV21" s="51">
        <v>-4923.8253275109173</v>
      </c>
      <c r="BW21" s="46">
        <v>5.072052401746725</v>
      </c>
      <c r="BX21" s="46">
        <v>-1.2068208376898948</v>
      </c>
      <c r="BY21" s="46">
        <v>-0.56431123461691168</v>
      </c>
      <c r="BZ21" s="40">
        <v>0.28679012345679011</v>
      </c>
      <c r="CA21" s="41">
        <v>7.0738945788863361E-2</v>
      </c>
      <c r="CB21" s="52">
        <v>0.19493827160493826</v>
      </c>
    </row>
    <row r="22" spans="1:80" x14ac:dyDescent="0.25">
      <c r="A22" s="82" t="s">
        <v>194</v>
      </c>
      <c r="B22" s="34">
        <v>1864.2070000000001</v>
      </c>
      <c r="C22" s="35">
        <v>962.577</v>
      </c>
      <c r="D22" s="36">
        <v>1754.328</v>
      </c>
      <c r="E22" s="34">
        <v>2098.7750000000001</v>
      </c>
      <c r="F22" s="35">
        <v>1149.6679999999999</v>
      </c>
      <c r="G22" s="36">
        <v>1912.6769999999999</v>
      </c>
      <c r="H22" s="81">
        <v>0.91721079931425953</v>
      </c>
      <c r="I22" s="80">
        <v>2.8975042741973267E-2</v>
      </c>
      <c r="J22" s="79">
        <v>7.9945606232430633E-2</v>
      </c>
      <c r="K22" s="34">
        <v>1579.4069999999999</v>
      </c>
      <c r="L22" s="35">
        <v>784.89</v>
      </c>
      <c r="M22" s="35">
        <v>1346.8230000000001</v>
      </c>
      <c r="N22" s="40">
        <v>0.70415600752244112</v>
      </c>
      <c r="O22" s="41">
        <v>-4.8381544144602717E-2</v>
      </c>
      <c r="P22" s="42">
        <v>2.1445868595376893E-2</v>
      </c>
      <c r="Q22" s="34">
        <v>324.423</v>
      </c>
      <c r="R22" s="35">
        <v>269.435</v>
      </c>
      <c r="S22" s="36">
        <v>18.254000000000001</v>
      </c>
      <c r="T22" s="40">
        <v>9.5436919040695328E-3</v>
      </c>
      <c r="U22" s="41">
        <v>-0.14503362105229786</v>
      </c>
      <c r="V22" s="42">
        <v>-0.22481527085735378</v>
      </c>
      <c r="W22" s="34">
        <v>194.94499999999999</v>
      </c>
      <c r="X22" s="35">
        <v>95.343000000000004</v>
      </c>
      <c r="Y22" s="36">
        <v>154.67599999999999</v>
      </c>
      <c r="Z22" s="40">
        <v>8.0868855535984385E-2</v>
      </c>
      <c r="AA22" s="41">
        <v>-1.2016279840604327E-2</v>
      </c>
      <c r="AB22" s="42">
        <v>-2.0620427755281695E-3</v>
      </c>
      <c r="AC22" s="34">
        <v>534.71400000000006</v>
      </c>
      <c r="AD22" s="35">
        <v>600.05600000000004</v>
      </c>
      <c r="AE22" s="35">
        <v>362.411</v>
      </c>
      <c r="AF22" s="35">
        <v>-172.30300000000005</v>
      </c>
      <c r="AG22" s="36">
        <v>-237.64500000000004</v>
      </c>
      <c r="AH22" s="34">
        <v>534.71400000000006</v>
      </c>
      <c r="AI22" s="35">
        <v>600.05600000000004</v>
      </c>
      <c r="AJ22" s="35">
        <v>362.411</v>
      </c>
      <c r="AK22" s="35">
        <v>-172.30300000000005</v>
      </c>
      <c r="AL22" s="36">
        <v>-237.64500000000004</v>
      </c>
      <c r="AM22" s="40">
        <v>0.20658109543939332</v>
      </c>
      <c r="AN22" s="41">
        <v>-8.0250785354960524E-2</v>
      </c>
      <c r="AO22" s="42">
        <v>-0.41680383896065998</v>
      </c>
      <c r="AP22" s="40">
        <v>0.20658109543939332</v>
      </c>
      <c r="AQ22" s="41">
        <v>-8.0250785354960524E-2</v>
      </c>
      <c r="AR22" s="42">
        <v>-0.41680383896065998</v>
      </c>
      <c r="AS22" s="41">
        <v>0.18947841167118129</v>
      </c>
      <c r="AT22" s="41">
        <v>-6.5295920975243449E-2</v>
      </c>
      <c r="AU22" s="41">
        <v>-0.33246009579358249</v>
      </c>
      <c r="AV22" s="34">
        <v>1168</v>
      </c>
      <c r="AW22" s="35">
        <v>569</v>
      </c>
      <c r="AX22" s="36">
        <v>1086</v>
      </c>
      <c r="AY22" s="43">
        <v>24</v>
      </c>
      <c r="AZ22" s="44">
        <v>26</v>
      </c>
      <c r="BA22" s="45">
        <v>25</v>
      </c>
      <c r="BB22" s="43">
        <v>41</v>
      </c>
      <c r="BC22" s="44">
        <v>42</v>
      </c>
      <c r="BD22" s="45">
        <v>41</v>
      </c>
      <c r="BE22" s="46">
        <v>7.2399999999999993</v>
      </c>
      <c r="BF22" s="46">
        <v>-0.87111111111111139</v>
      </c>
      <c r="BG22" s="46">
        <v>-5.4871794871795387E-2</v>
      </c>
      <c r="BH22" s="47">
        <v>4.4146341463414638</v>
      </c>
      <c r="BI22" s="46">
        <v>-0.33333333333333304</v>
      </c>
      <c r="BJ22" s="48">
        <v>-0.10123886953155203</v>
      </c>
      <c r="BK22" s="35">
        <v>92</v>
      </c>
      <c r="BL22" s="35">
        <v>92</v>
      </c>
      <c r="BM22" s="35">
        <v>92</v>
      </c>
      <c r="BN22" s="34">
        <v>6126</v>
      </c>
      <c r="BO22" s="35">
        <v>2839</v>
      </c>
      <c r="BP22" s="36">
        <v>5400</v>
      </c>
      <c r="BQ22" s="49">
        <v>354.19944444444445</v>
      </c>
      <c r="BR22" s="49">
        <v>11.598236478398121</v>
      </c>
      <c r="BS22" s="49">
        <v>-50.755821494266343</v>
      </c>
      <c r="BT22" s="50">
        <v>1761.2127071823204</v>
      </c>
      <c r="BU22" s="49">
        <v>-35.683696927268556</v>
      </c>
      <c r="BV22" s="51">
        <v>-259.29344396003466</v>
      </c>
      <c r="BW22" s="46">
        <v>4.972375690607735</v>
      </c>
      <c r="BX22" s="46">
        <v>-0.27248732309089529</v>
      </c>
      <c r="BY22" s="46">
        <v>-1.707949392653596E-2</v>
      </c>
      <c r="BZ22" s="40">
        <v>0.32608695652173914</v>
      </c>
      <c r="CA22" s="41">
        <v>-4.1796781167427299E-2</v>
      </c>
      <c r="CB22" s="52">
        <v>-1.6787439613526578E-2</v>
      </c>
    </row>
    <row r="23" spans="1:80" x14ac:dyDescent="0.25">
      <c r="A23" s="86" t="s">
        <v>193</v>
      </c>
      <c r="B23" s="14">
        <v>1556.088</v>
      </c>
      <c r="C23" s="15">
        <v>909.73099999999999</v>
      </c>
      <c r="D23" s="16">
        <v>1558.1759999999999</v>
      </c>
      <c r="E23" s="14">
        <v>1417.4179999999999</v>
      </c>
      <c r="F23" s="15">
        <v>698.44</v>
      </c>
      <c r="G23" s="16">
        <v>1204.4059999999999</v>
      </c>
      <c r="H23" s="85">
        <v>1.2937298552149359</v>
      </c>
      <c r="I23" s="84">
        <v>0.19589703525639157</v>
      </c>
      <c r="J23" s="83">
        <v>-8.7886145176108155E-3</v>
      </c>
      <c r="K23" s="14">
        <v>1106.9490000000001</v>
      </c>
      <c r="L23" s="15">
        <v>517.94600000000003</v>
      </c>
      <c r="M23" s="15">
        <v>884.21</v>
      </c>
      <c r="N23" s="20">
        <v>0.73414612680441649</v>
      </c>
      <c r="O23" s="21">
        <v>-4.6815452630866616E-2</v>
      </c>
      <c r="P23" s="22">
        <v>-7.429384334693534E-3</v>
      </c>
      <c r="Q23" s="14">
        <v>183.75199999999998</v>
      </c>
      <c r="R23" s="15">
        <v>92.48299999999999</v>
      </c>
      <c r="S23" s="16">
        <v>68.753</v>
      </c>
      <c r="T23" s="20">
        <v>5.7084571149595739E-2</v>
      </c>
      <c r="U23" s="21">
        <v>-7.2553968787106057E-2</v>
      </c>
      <c r="V23" s="22">
        <v>-7.532909358896446E-2</v>
      </c>
      <c r="W23" s="14">
        <v>126.717</v>
      </c>
      <c r="X23" s="15">
        <v>88.010999999999996</v>
      </c>
      <c r="Y23" s="16">
        <v>128.78399999999999</v>
      </c>
      <c r="Z23" s="20">
        <v>0.10692739823614296</v>
      </c>
      <c r="AA23" s="21">
        <v>1.7527517608127791E-2</v>
      </c>
      <c r="AB23" s="22">
        <v>-1.9083425886186792E-2</v>
      </c>
      <c r="AC23" s="14">
        <v>285.14400000000001</v>
      </c>
      <c r="AD23" s="15">
        <v>309.97800000000001</v>
      </c>
      <c r="AE23" s="15">
        <v>220.977</v>
      </c>
      <c r="AF23" s="15">
        <v>-64.167000000000002</v>
      </c>
      <c r="AG23" s="16">
        <v>-89.001000000000005</v>
      </c>
      <c r="AH23" s="14">
        <v>285.14400000000001</v>
      </c>
      <c r="AI23" s="15">
        <v>309.97800000000001</v>
      </c>
      <c r="AJ23" s="15">
        <v>220.977</v>
      </c>
      <c r="AK23" s="15">
        <v>-64.167000000000002</v>
      </c>
      <c r="AL23" s="16">
        <v>-89.001000000000005</v>
      </c>
      <c r="AM23" s="20">
        <v>0.14181774074302261</v>
      </c>
      <c r="AN23" s="21">
        <v>-4.1426394550097057E-2</v>
      </c>
      <c r="AO23" s="22">
        <v>-0.19891814711833422</v>
      </c>
      <c r="AP23" s="20">
        <v>0.14181774074302261</v>
      </c>
      <c r="AQ23" s="21">
        <v>-4.1426394550097057E-2</v>
      </c>
      <c r="AR23" s="22">
        <v>-0.19891814711833422</v>
      </c>
      <c r="AS23" s="21">
        <v>0.18347384519837995</v>
      </c>
      <c r="AT23" s="21">
        <v>-1.7697580591330669E-2</v>
      </c>
      <c r="AU23" s="21">
        <v>-0.26034094204175517</v>
      </c>
      <c r="AV23" s="14">
        <v>1052</v>
      </c>
      <c r="AW23" s="15">
        <v>412</v>
      </c>
      <c r="AX23" s="16">
        <v>850</v>
      </c>
      <c r="AY23" s="24">
        <v>18</v>
      </c>
      <c r="AZ23" s="25">
        <v>18</v>
      </c>
      <c r="BA23" s="26">
        <v>20</v>
      </c>
      <c r="BB23" s="24">
        <v>31</v>
      </c>
      <c r="BC23" s="25">
        <v>32</v>
      </c>
      <c r="BD23" s="26">
        <v>33</v>
      </c>
      <c r="BE23" s="27">
        <v>7.083333333333333</v>
      </c>
      <c r="BF23" s="27">
        <v>-2.6574074074074074</v>
      </c>
      <c r="BG23" s="27">
        <v>-0.54629629629629672</v>
      </c>
      <c r="BH23" s="28">
        <v>4.2929292929292933</v>
      </c>
      <c r="BI23" s="27">
        <v>-1.3629846855653307</v>
      </c>
      <c r="BJ23" s="29">
        <v>1.2626262626262985E-3</v>
      </c>
      <c r="BK23" s="15">
        <v>59</v>
      </c>
      <c r="BL23" s="15">
        <v>59</v>
      </c>
      <c r="BM23" s="15">
        <v>59</v>
      </c>
      <c r="BN23" s="14">
        <v>5224</v>
      </c>
      <c r="BO23" s="15">
        <v>2335</v>
      </c>
      <c r="BP23" s="16">
        <v>4411</v>
      </c>
      <c r="BQ23" s="30">
        <v>273.04602131036046</v>
      </c>
      <c r="BR23" s="30">
        <v>1.717920238384977</v>
      </c>
      <c r="BS23" s="30">
        <v>-26.071751708911506</v>
      </c>
      <c r="BT23" s="31">
        <v>1416.9482352941177</v>
      </c>
      <c r="BU23" s="30">
        <v>69.592721986132801</v>
      </c>
      <c r="BV23" s="32">
        <v>-278.29448315248419</v>
      </c>
      <c r="BW23" s="27">
        <v>5.1894117647058824</v>
      </c>
      <c r="BX23" s="27">
        <v>0.22363229702527399</v>
      </c>
      <c r="BY23" s="27">
        <v>-0.47806396344945767</v>
      </c>
      <c r="BZ23" s="20">
        <v>0.41534839924670436</v>
      </c>
      <c r="CA23" s="21">
        <v>-7.383598131327318E-2</v>
      </c>
      <c r="CB23" s="33">
        <v>-2.4387947269303156E-2</v>
      </c>
    </row>
    <row r="24" spans="1:80" x14ac:dyDescent="0.25">
      <c r="A24" s="82" t="s">
        <v>192</v>
      </c>
      <c r="B24" s="34">
        <v>1066.546</v>
      </c>
      <c r="C24" s="35">
        <v>506.14499999999998</v>
      </c>
      <c r="D24" s="36">
        <v>1038.6869999999999</v>
      </c>
      <c r="E24" s="34">
        <v>1208.7249999999999</v>
      </c>
      <c r="F24" s="35">
        <v>642.90700000000004</v>
      </c>
      <c r="G24" s="36">
        <v>1189.1790000000001</v>
      </c>
      <c r="H24" s="81">
        <v>0.87344882477743035</v>
      </c>
      <c r="I24" s="80">
        <v>-8.9239233662748996E-3</v>
      </c>
      <c r="J24" s="79">
        <v>8.6173215708000517E-2</v>
      </c>
      <c r="K24" s="34">
        <v>973.64200000000005</v>
      </c>
      <c r="L24" s="35">
        <v>513.79999999999995</v>
      </c>
      <c r="M24" s="35">
        <v>916.02499999999998</v>
      </c>
      <c r="N24" s="40">
        <v>0.77030035007345399</v>
      </c>
      <c r="O24" s="41">
        <v>-3.521124272060594E-2</v>
      </c>
      <c r="P24" s="42">
        <v>-2.8882113331050729E-2</v>
      </c>
      <c r="Q24" s="34">
        <v>196.22200000000001</v>
      </c>
      <c r="R24" s="35">
        <v>108.053</v>
      </c>
      <c r="S24" s="36">
        <v>40.504999999999995</v>
      </c>
      <c r="T24" s="40">
        <v>3.406131457080893E-2</v>
      </c>
      <c r="U24" s="41">
        <v>-0.12827668621514321</v>
      </c>
      <c r="V24" s="42">
        <v>-0.13400809515719214</v>
      </c>
      <c r="W24" s="34">
        <v>38.861000000000004</v>
      </c>
      <c r="X24" s="35">
        <v>21.054000000000002</v>
      </c>
      <c r="Y24" s="36">
        <v>38.674999999999997</v>
      </c>
      <c r="Z24" s="40">
        <v>3.2522437749068892E-2</v>
      </c>
      <c r="AA24" s="41">
        <v>3.7203132908088243E-4</v>
      </c>
      <c r="AB24" s="42">
        <v>-2.2568911842516665E-4</v>
      </c>
      <c r="AC24" s="34">
        <v>402.399</v>
      </c>
      <c r="AD24" s="35">
        <v>453.76100000000002</v>
      </c>
      <c r="AE24" s="35">
        <v>314.41699999999997</v>
      </c>
      <c r="AF24" s="35">
        <v>-87.982000000000028</v>
      </c>
      <c r="AG24" s="36">
        <v>-139.34400000000005</v>
      </c>
      <c r="AH24" s="34">
        <v>402.399</v>
      </c>
      <c r="AI24" s="35">
        <v>453.76100000000002</v>
      </c>
      <c r="AJ24" s="35">
        <v>314.41699999999997</v>
      </c>
      <c r="AK24" s="35">
        <v>-87.982000000000028</v>
      </c>
      <c r="AL24" s="36">
        <v>-139.34400000000005</v>
      </c>
      <c r="AM24" s="40">
        <v>0.30270620504540829</v>
      </c>
      <c r="AN24" s="41">
        <v>-7.4585538583089639E-2</v>
      </c>
      <c r="AO24" s="42">
        <v>-0.59379776120932126</v>
      </c>
      <c r="AP24" s="40">
        <v>0.30270620504540829</v>
      </c>
      <c r="AQ24" s="41">
        <v>-7.4585538583089639E-2</v>
      </c>
      <c r="AR24" s="42">
        <v>-0.59379776120932126</v>
      </c>
      <c r="AS24" s="41">
        <v>0.26439837904974772</v>
      </c>
      <c r="AT24" s="41">
        <v>-6.8513573627660307E-2</v>
      </c>
      <c r="AU24" s="41">
        <v>-0.44139732701660406</v>
      </c>
      <c r="AV24" s="34">
        <v>531</v>
      </c>
      <c r="AW24" s="35">
        <v>310</v>
      </c>
      <c r="AX24" s="36">
        <v>537</v>
      </c>
      <c r="AY24" s="43">
        <v>15</v>
      </c>
      <c r="AZ24" s="44">
        <v>15</v>
      </c>
      <c r="BA24" s="45">
        <v>15</v>
      </c>
      <c r="BB24" s="43">
        <v>24</v>
      </c>
      <c r="BC24" s="44">
        <v>24</v>
      </c>
      <c r="BD24" s="44">
        <v>25</v>
      </c>
      <c r="BE24" s="47">
        <v>5.9666666666666659</v>
      </c>
      <c r="BF24" s="46">
        <v>6.666666666666643E-2</v>
      </c>
      <c r="BG24" s="46">
        <v>-0.92222222222222339</v>
      </c>
      <c r="BH24" s="47">
        <v>3.58</v>
      </c>
      <c r="BI24" s="46">
        <v>-0.10749999999999993</v>
      </c>
      <c r="BJ24" s="48">
        <v>-0.72555555555555529</v>
      </c>
      <c r="BK24" s="35">
        <v>39</v>
      </c>
      <c r="BL24" s="35">
        <v>39</v>
      </c>
      <c r="BM24" s="35">
        <v>37</v>
      </c>
      <c r="BN24" s="34">
        <v>3055</v>
      </c>
      <c r="BO24" s="35">
        <v>1696</v>
      </c>
      <c r="BP24" s="36">
        <v>3083</v>
      </c>
      <c r="BQ24" s="49">
        <v>385.72137528381444</v>
      </c>
      <c r="BR24" s="49">
        <v>-9.9332892006372617</v>
      </c>
      <c r="BS24" s="49">
        <v>6.6488516989087998</v>
      </c>
      <c r="BT24" s="50">
        <v>2214.4860335195531</v>
      </c>
      <c r="BU24" s="49">
        <v>-61.832233900409392</v>
      </c>
      <c r="BV24" s="51">
        <v>140.5924851324562</v>
      </c>
      <c r="BW24" s="46">
        <v>5.7411545623836124</v>
      </c>
      <c r="BX24" s="46">
        <v>-1.214110616629327E-2</v>
      </c>
      <c r="BY24" s="46">
        <v>0.27018682044812881</v>
      </c>
      <c r="BZ24" s="20">
        <v>0.46291291291291292</v>
      </c>
      <c r="CA24" s="21">
        <v>3.0132065767424943E-2</v>
      </c>
      <c r="CB24" s="52">
        <v>-2.0277970277970292E-2</v>
      </c>
    </row>
    <row r="25" spans="1:80" x14ac:dyDescent="0.25">
      <c r="A25" s="82" t="s">
        <v>191</v>
      </c>
      <c r="B25" s="34">
        <v>1180.6959999999999</v>
      </c>
      <c r="C25" s="35">
        <v>642.23599999999999</v>
      </c>
      <c r="D25" s="36">
        <v>1119.712</v>
      </c>
      <c r="E25" s="34">
        <v>1096.346</v>
      </c>
      <c r="F25" s="35">
        <v>596.15</v>
      </c>
      <c r="G25" s="36">
        <v>951.12699999999995</v>
      </c>
      <c r="H25" s="81">
        <v>1.1772476230829323</v>
      </c>
      <c r="I25" s="80">
        <v>0.10031023287947471</v>
      </c>
      <c r="J25" s="79">
        <v>9.9941575947144257E-2</v>
      </c>
      <c r="K25" s="34">
        <v>788.00300000000004</v>
      </c>
      <c r="L25" s="35">
        <v>481.714</v>
      </c>
      <c r="M25" s="35">
        <v>760.98699999999997</v>
      </c>
      <c r="N25" s="40">
        <v>0.80008978821965937</v>
      </c>
      <c r="O25" s="41">
        <v>8.1335854698672327E-2</v>
      </c>
      <c r="P25" s="42">
        <v>-7.951812048729523E-3</v>
      </c>
      <c r="Q25" s="34">
        <v>257.04599999999999</v>
      </c>
      <c r="R25" s="35">
        <v>88.971000000000004</v>
      </c>
      <c r="S25" s="36">
        <v>16.834</v>
      </c>
      <c r="T25" s="40">
        <v>1.7699003392817152E-2</v>
      </c>
      <c r="U25" s="41">
        <v>-0.21675800196862893</v>
      </c>
      <c r="V25" s="42">
        <v>-0.13154363688228141</v>
      </c>
      <c r="W25" s="34">
        <v>51.296999999999997</v>
      </c>
      <c r="X25" s="35">
        <v>25.465</v>
      </c>
      <c r="Y25" s="36">
        <v>39.44</v>
      </c>
      <c r="Z25" s="40">
        <v>4.146659699493338E-2</v>
      </c>
      <c r="AA25" s="41">
        <v>-5.3224641226335134E-3</v>
      </c>
      <c r="AB25" s="42">
        <v>-1.2491624615792452E-3</v>
      </c>
      <c r="AC25" s="34">
        <v>221.83699999999999</v>
      </c>
      <c r="AD25" s="35">
        <v>297.83600000000001</v>
      </c>
      <c r="AE25" s="35">
        <v>131.77000000000001</v>
      </c>
      <c r="AF25" s="35">
        <v>-90.066999999999979</v>
      </c>
      <c r="AG25" s="36">
        <v>-166.066</v>
      </c>
      <c r="AH25" s="34">
        <v>221.83699999999999</v>
      </c>
      <c r="AI25" s="35">
        <v>297.83600000000001</v>
      </c>
      <c r="AJ25" s="35">
        <v>131.77000000000001</v>
      </c>
      <c r="AK25" s="35">
        <v>-90.066999999999979</v>
      </c>
      <c r="AL25" s="36">
        <v>-166.066</v>
      </c>
      <c r="AM25" s="40">
        <v>0.11768204681203739</v>
      </c>
      <c r="AN25" s="41">
        <v>-7.0204589544823309E-2</v>
      </c>
      <c r="AO25" s="42">
        <v>-0.34606648176624222</v>
      </c>
      <c r="AP25" s="40">
        <v>0.11768204681203739</v>
      </c>
      <c r="AQ25" s="41">
        <v>-7.0204589544823309E-2</v>
      </c>
      <c r="AR25" s="42">
        <v>-0.34606648176624222</v>
      </c>
      <c r="AS25" s="41">
        <v>0.13854090988900539</v>
      </c>
      <c r="AT25" s="41">
        <v>-6.380123392325826E-2</v>
      </c>
      <c r="AU25" s="41">
        <v>-0.36105818429869907</v>
      </c>
      <c r="AV25" s="34">
        <v>593</v>
      </c>
      <c r="AW25" s="35">
        <v>340</v>
      </c>
      <c r="AX25" s="36">
        <v>593</v>
      </c>
      <c r="AY25" s="43">
        <v>15</v>
      </c>
      <c r="AZ25" s="44">
        <v>15</v>
      </c>
      <c r="BA25" s="45">
        <v>14</v>
      </c>
      <c r="BB25" s="43">
        <v>22</v>
      </c>
      <c r="BC25" s="44">
        <v>25</v>
      </c>
      <c r="BD25" s="44">
        <v>25</v>
      </c>
      <c r="BE25" s="47">
        <v>7.0595238095238093</v>
      </c>
      <c r="BF25" s="46">
        <v>0.47063492063492074</v>
      </c>
      <c r="BG25" s="46">
        <v>-0.49603174603174693</v>
      </c>
      <c r="BH25" s="47">
        <v>3.9533333333333331</v>
      </c>
      <c r="BI25" s="46">
        <v>-0.53909090909090907</v>
      </c>
      <c r="BJ25" s="48">
        <v>-0.58000000000000007</v>
      </c>
      <c r="BK25" s="35">
        <v>40</v>
      </c>
      <c r="BL25" s="35">
        <v>37</v>
      </c>
      <c r="BM25" s="35">
        <v>37</v>
      </c>
      <c r="BN25" s="34">
        <v>2990</v>
      </c>
      <c r="BO25" s="35">
        <v>1592</v>
      </c>
      <c r="BP25" s="36">
        <v>2838</v>
      </c>
      <c r="BQ25" s="49">
        <v>335.13988724453839</v>
      </c>
      <c r="BR25" s="49">
        <v>-31.531015765495056</v>
      </c>
      <c r="BS25" s="49">
        <v>-39.326193157471664</v>
      </c>
      <c r="BT25" s="50">
        <v>1603.9241146711636</v>
      </c>
      <c r="BU25" s="49">
        <v>-244.88870151770652</v>
      </c>
      <c r="BV25" s="51">
        <v>-149.458238270013</v>
      </c>
      <c r="BW25" s="46">
        <v>4.7858347386172007</v>
      </c>
      <c r="BX25" s="46">
        <v>-0.25632377740303536</v>
      </c>
      <c r="BY25" s="46">
        <v>0.10348179744072983</v>
      </c>
      <c r="BZ25" s="40">
        <v>0.42612612612612616</v>
      </c>
      <c r="CA25" s="41">
        <v>1.3142700711761546E-2</v>
      </c>
      <c r="CB25" s="52">
        <v>-5.1951951951951902E-2</v>
      </c>
    </row>
    <row r="26" spans="1:80" x14ac:dyDescent="0.25">
      <c r="A26" s="82" t="s">
        <v>190</v>
      </c>
      <c r="B26" s="34">
        <v>3957.64536</v>
      </c>
      <c r="C26" s="35">
        <v>2329.7910400000001</v>
      </c>
      <c r="D26" s="36">
        <v>4083.5134299999995</v>
      </c>
      <c r="E26" s="34">
        <v>3663.8969999999999</v>
      </c>
      <c r="F26" s="35">
        <v>2306.80341</v>
      </c>
      <c r="G26" s="36">
        <v>3789.6875800000003</v>
      </c>
      <c r="H26" s="81">
        <v>1.0775330007546424</v>
      </c>
      <c r="I26" s="80">
        <v>-2.6407486711739203E-3</v>
      </c>
      <c r="J26" s="79">
        <v>6.7567855957149758E-2</v>
      </c>
      <c r="K26" s="34">
        <v>2665.2570000000001</v>
      </c>
      <c r="L26" s="35">
        <v>1467.40798</v>
      </c>
      <c r="M26" s="35">
        <v>2560.9605799999999</v>
      </c>
      <c r="N26" s="40">
        <v>0.67577089824380709</v>
      </c>
      <c r="O26" s="41">
        <v>-5.1666854509613724E-2</v>
      </c>
      <c r="P26" s="42">
        <v>3.9649079783342756E-2</v>
      </c>
      <c r="Q26" s="34">
        <v>541.94100000000003</v>
      </c>
      <c r="R26" s="35">
        <v>434.01915999999994</v>
      </c>
      <c r="S26" s="36">
        <v>25.213999999999999</v>
      </c>
      <c r="T26" s="40">
        <v>6.653318899707294E-3</v>
      </c>
      <c r="U26" s="41">
        <v>-0.14126050073004759</v>
      </c>
      <c r="V26" s="42">
        <v>-0.18149412275853091</v>
      </c>
      <c r="W26" s="34">
        <v>456.69900000000001</v>
      </c>
      <c r="X26" s="35">
        <v>405.37627000000003</v>
      </c>
      <c r="Y26" s="36">
        <v>0</v>
      </c>
      <c r="Z26" s="40">
        <v>0</v>
      </c>
      <c r="AA26" s="41">
        <v>-0.12464842761682439</v>
      </c>
      <c r="AB26" s="42">
        <v>-0.17573073988129748</v>
      </c>
      <c r="AC26" s="34">
        <v>1379.63354</v>
      </c>
      <c r="AD26" s="35">
        <v>692.92392999999993</v>
      </c>
      <c r="AE26" s="35">
        <v>531.17213000000004</v>
      </c>
      <c r="AF26" s="35">
        <v>-848.46141</v>
      </c>
      <c r="AG26" s="36">
        <v>-161.75179999999989</v>
      </c>
      <c r="AH26" s="34">
        <v>1379.63354</v>
      </c>
      <c r="AI26" s="35">
        <v>692.92392999999993</v>
      </c>
      <c r="AJ26" s="35">
        <v>531.17213000000004</v>
      </c>
      <c r="AK26" s="35">
        <v>-848.46141</v>
      </c>
      <c r="AL26" s="36">
        <v>-161.75179999999989</v>
      </c>
      <c r="AM26" s="40">
        <v>0.13007723351604114</v>
      </c>
      <c r="AN26" s="41">
        <v>-0.21852235399222417</v>
      </c>
      <c r="AO26" s="42">
        <v>-0.16734168436253391</v>
      </c>
      <c r="AP26" s="40">
        <v>0.13007723351604114</v>
      </c>
      <c r="AQ26" s="41">
        <v>-0.21852235399222417</v>
      </c>
      <c r="AR26" s="42">
        <v>-0.16734168436253391</v>
      </c>
      <c r="AS26" s="41">
        <v>0.14016251176040215</v>
      </c>
      <c r="AT26" s="41">
        <v>-0.23638561172669373</v>
      </c>
      <c r="AU26" s="41">
        <v>-0.1602202287003465</v>
      </c>
      <c r="AV26" s="34">
        <v>2484</v>
      </c>
      <c r="AW26" s="35">
        <v>1379</v>
      </c>
      <c r="AX26" s="36">
        <v>2636</v>
      </c>
      <c r="AY26" s="43">
        <v>48</v>
      </c>
      <c r="AZ26" s="44">
        <v>51.5</v>
      </c>
      <c r="BA26" s="45">
        <v>52.6</v>
      </c>
      <c r="BB26" s="43">
        <v>70.900000000000006</v>
      </c>
      <c r="BC26" s="44">
        <v>72.3</v>
      </c>
      <c r="BD26" s="44">
        <v>73.099999999999994</v>
      </c>
      <c r="BE26" s="47">
        <v>8.3523447401774398</v>
      </c>
      <c r="BF26" s="46">
        <v>-0.27265525982256023</v>
      </c>
      <c r="BG26" s="46">
        <v>-0.57322160286463131</v>
      </c>
      <c r="BH26" s="47">
        <v>6.0100319197446419</v>
      </c>
      <c r="BI26" s="46">
        <v>0.17082176459654619</v>
      </c>
      <c r="BJ26" s="48">
        <v>-0.34773663719403913</v>
      </c>
      <c r="BK26" s="35">
        <v>180</v>
      </c>
      <c r="BL26" s="35">
        <v>180</v>
      </c>
      <c r="BM26" s="35">
        <v>180</v>
      </c>
      <c r="BN26" s="34">
        <v>14678</v>
      </c>
      <c r="BO26" s="35">
        <v>8558</v>
      </c>
      <c r="BP26" s="36">
        <v>15776</v>
      </c>
      <c r="BQ26" s="49">
        <v>240.21853321501015</v>
      </c>
      <c r="BR26" s="49">
        <v>-9.399739029164806</v>
      </c>
      <c r="BS26" s="49">
        <v>-29.330825279965325</v>
      </c>
      <c r="BT26" s="50">
        <v>1437.6660015174507</v>
      </c>
      <c r="BU26" s="49">
        <v>-37.332790753080644</v>
      </c>
      <c r="BV26" s="51">
        <v>-235.14285272475399</v>
      </c>
      <c r="BW26" s="46">
        <v>5.9848254931714715</v>
      </c>
      <c r="BX26" s="46">
        <v>7.5807779805932007E-2</v>
      </c>
      <c r="BY26" s="46">
        <v>-0.22112084475456228</v>
      </c>
      <c r="BZ26" s="40">
        <v>0.48691358024691361</v>
      </c>
      <c r="CA26" s="41">
        <v>3.63917877361708E-2</v>
      </c>
      <c r="CB26" s="52">
        <v>-4.135802469135802E-2</v>
      </c>
    </row>
    <row r="27" spans="1:80" x14ac:dyDescent="0.25">
      <c r="A27" s="82" t="s">
        <v>189</v>
      </c>
      <c r="B27" s="34">
        <v>3969.43</v>
      </c>
      <c r="C27" s="35">
        <v>2050.62</v>
      </c>
      <c r="D27" s="36">
        <v>3673.944</v>
      </c>
      <c r="E27" s="34">
        <v>4016.0680000000002</v>
      </c>
      <c r="F27" s="35">
        <v>2106.5219999999999</v>
      </c>
      <c r="G27" s="36">
        <v>3604.866</v>
      </c>
      <c r="H27" s="81">
        <v>1.0191624321125945</v>
      </c>
      <c r="I27" s="80">
        <v>3.0775283289417255E-2</v>
      </c>
      <c r="J27" s="79">
        <v>4.5700013965525588E-2</v>
      </c>
      <c r="K27" s="34">
        <v>2981.5549999999998</v>
      </c>
      <c r="L27" s="35">
        <v>1540.8040000000001</v>
      </c>
      <c r="M27" s="35">
        <v>2596.248</v>
      </c>
      <c r="N27" s="40">
        <v>0.72020652085264747</v>
      </c>
      <c r="O27" s="41">
        <v>-2.2199982224491599E-2</v>
      </c>
      <c r="P27" s="42">
        <v>-1.1238011888999755E-2</v>
      </c>
      <c r="Q27" s="34">
        <v>535.84199999999998</v>
      </c>
      <c r="R27" s="35">
        <v>316.22400000000005</v>
      </c>
      <c r="S27" s="36">
        <v>110.15299999999999</v>
      </c>
      <c r="T27" s="40">
        <v>3.0556753011068926E-2</v>
      </c>
      <c r="U27" s="41">
        <v>-0.10286778063726569</v>
      </c>
      <c r="V27" s="42">
        <v>-0.11955988474538463</v>
      </c>
      <c r="W27" s="34">
        <v>498.67100000000005</v>
      </c>
      <c r="X27" s="35">
        <v>249.494</v>
      </c>
      <c r="Y27" s="36">
        <v>370.66300000000001</v>
      </c>
      <c r="Z27" s="40">
        <v>0.10282296207404104</v>
      </c>
      <c r="AA27" s="41">
        <v>-2.1346001200485187E-2</v>
      </c>
      <c r="AB27" s="42">
        <v>-1.5615867427858296E-2</v>
      </c>
      <c r="AC27" s="34">
        <v>1286.3969999999999</v>
      </c>
      <c r="AD27" s="35">
        <v>947.67899999999997</v>
      </c>
      <c r="AE27" s="35">
        <v>489.392</v>
      </c>
      <c r="AF27" s="35">
        <v>-797.00499999999988</v>
      </c>
      <c r="AG27" s="36">
        <v>-458.28699999999998</v>
      </c>
      <c r="AH27" s="34">
        <v>1286.3969999999999</v>
      </c>
      <c r="AI27" s="35">
        <v>947.67899999999997</v>
      </c>
      <c r="AJ27" s="35">
        <v>489.392</v>
      </c>
      <c r="AK27" s="35">
        <v>-797.00499999999988</v>
      </c>
      <c r="AL27" s="36">
        <v>-458.28699999999998</v>
      </c>
      <c r="AM27" s="40">
        <v>0.13320616754093148</v>
      </c>
      <c r="AN27" s="41">
        <v>-0.19086983329546062</v>
      </c>
      <c r="AO27" s="42">
        <v>-0.32893650150550324</v>
      </c>
      <c r="AP27" s="40">
        <v>0.13320616754093148</v>
      </c>
      <c r="AQ27" s="41">
        <v>-0.19086983329546062</v>
      </c>
      <c r="AR27" s="42">
        <v>-0.32893650150550324</v>
      </c>
      <c r="AS27" s="41">
        <v>0.13575872168341346</v>
      </c>
      <c r="AT27" s="41">
        <v>-0.18455383278528575</v>
      </c>
      <c r="AU27" s="41">
        <v>-0.3141197984554695</v>
      </c>
      <c r="AV27" s="34">
        <v>1851</v>
      </c>
      <c r="AW27" s="35">
        <v>917</v>
      </c>
      <c r="AX27" s="36">
        <v>1862</v>
      </c>
      <c r="AY27" s="43">
        <v>36.700000000000003</v>
      </c>
      <c r="AZ27" s="44">
        <v>37.75</v>
      </c>
      <c r="BA27" s="45">
        <v>37.75</v>
      </c>
      <c r="BB27" s="43">
        <v>82.9</v>
      </c>
      <c r="BC27" s="44">
        <v>79.02</v>
      </c>
      <c r="BD27" s="44">
        <v>79.58</v>
      </c>
      <c r="BE27" s="47">
        <v>8.2207505518763799</v>
      </c>
      <c r="BF27" s="46">
        <v>-0.1852439985323393</v>
      </c>
      <c r="BG27" s="46">
        <v>0.12362030905077326</v>
      </c>
      <c r="BH27" s="47">
        <v>3.8996397754879784</v>
      </c>
      <c r="BI27" s="46">
        <v>0.17828875015625378</v>
      </c>
      <c r="BJ27" s="48">
        <v>3.1420759205180726E-2</v>
      </c>
      <c r="BK27" s="35">
        <v>110</v>
      </c>
      <c r="BL27" s="35">
        <v>110</v>
      </c>
      <c r="BM27" s="35">
        <v>110</v>
      </c>
      <c r="BN27" s="34">
        <v>8195</v>
      </c>
      <c r="BO27" s="35">
        <v>4259</v>
      </c>
      <c r="BP27" s="36">
        <v>8472</v>
      </c>
      <c r="BQ27" s="49">
        <v>425.50354107648724</v>
      </c>
      <c r="BR27" s="49">
        <v>-64.559668197460269</v>
      </c>
      <c r="BS27" s="49">
        <v>-69.101295739666796</v>
      </c>
      <c r="BT27" s="50">
        <v>1936.0182599355533</v>
      </c>
      <c r="BU27" s="49">
        <v>-233.65651045882828</v>
      </c>
      <c r="BV27" s="51">
        <v>-361.17039873402132</v>
      </c>
      <c r="BW27" s="46">
        <v>4.5499462943071967</v>
      </c>
      <c r="BX27" s="46">
        <v>0.1226097194827771</v>
      </c>
      <c r="BY27" s="46">
        <v>-9.4546617361287666E-2</v>
      </c>
      <c r="BZ27" s="40">
        <v>0.42787878787878786</v>
      </c>
      <c r="CA27" s="41">
        <v>1.6276577934036474E-2</v>
      </c>
      <c r="CB27" s="52">
        <v>-2.3232323232323382E-3</v>
      </c>
    </row>
    <row r="28" spans="1:80" x14ac:dyDescent="0.25">
      <c r="A28" s="82" t="s">
        <v>188</v>
      </c>
      <c r="B28" s="34">
        <v>2212.4229999999998</v>
      </c>
      <c r="C28" s="35">
        <v>1022.752</v>
      </c>
      <c r="D28" s="36">
        <v>2007.6590000000001</v>
      </c>
      <c r="E28" s="34">
        <v>2282.0279999999998</v>
      </c>
      <c r="F28" s="35">
        <v>1098.1310000000001</v>
      </c>
      <c r="G28" s="36">
        <v>2215.674</v>
      </c>
      <c r="H28" s="81">
        <v>0.90611660379640691</v>
      </c>
      <c r="I28" s="80">
        <v>-6.3382017605258634E-2</v>
      </c>
      <c r="J28" s="79">
        <v>-2.5240401879600638E-2</v>
      </c>
      <c r="K28" s="34">
        <v>1475.366</v>
      </c>
      <c r="L28" s="35">
        <v>729.03499999999997</v>
      </c>
      <c r="M28" s="35">
        <v>1463.568</v>
      </c>
      <c r="N28" s="40">
        <v>0.66055204872196904</v>
      </c>
      <c r="O28" s="41">
        <v>1.4036756183928301E-2</v>
      </c>
      <c r="P28" s="42">
        <v>-3.3350467156425534E-3</v>
      </c>
      <c r="Q28" s="34">
        <v>544.33199999999999</v>
      </c>
      <c r="R28" s="35">
        <v>275.12399999999997</v>
      </c>
      <c r="S28" s="36">
        <v>674.89099999999996</v>
      </c>
      <c r="T28" s="40">
        <v>0.30459851043068609</v>
      </c>
      <c r="U28" s="41">
        <v>6.6068571271306775E-2</v>
      </c>
      <c r="V28" s="42">
        <v>5.4060095614967441E-2</v>
      </c>
      <c r="W28" s="34">
        <v>262.33</v>
      </c>
      <c r="X28" s="35">
        <v>93.972000000000008</v>
      </c>
      <c r="Y28" s="36">
        <v>161.83699999999999</v>
      </c>
      <c r="Z28" s="40">
        <v>7.304188251520756E-2</v>
      </c>
      <c r="AA28" s="41">
        <v>-4.1912885787372428E-2</v>
      </c>
      <c r="AB28" s="42">
        <v>-1.2532607231462004E-2</v>
      </c>
      <c r="AC28" s="34">
        <v>91.177999999999997</v>
      </c>
      <c r="AD28" s="35">
        <v>95.421999999999997</v>
      </c>
      <c r="AE28" s="35">
        <v>82.712829999999997</v>
      </c>
      <c r="AF28" s="35">
        <v>-8.4651700000000005</v>
      </c>
      <c r="AG28" s="36">
        <v>-12.70917</v>
      </c>
      <c r="AH28" s="34">
        <v>91.177999999999997</v>
      </c>
      <c r="AI28" s="35">
        <v>95.421999999999997</v>
      </c>
      <c r="AJ28" s="35">
        <v>82.712829999999997</v>
      </c>
      <c r="AK28" s="35">
        <v>-8.4651700000000005</v>
      </c>
      <c r="AL28" s="36">
        <v>-12.70917</v>
      </c>
      <c r="AM28" s="40">
        <v>4.1198644789777542E-2</v>
      </c>
      <c r="AN28" s="41">
        <v>-1.3184955257657116E-5</v>
      </c>
      <c r="AO28" s="42">
        <v>-5.2100610552671067E-2</v>
      </c>
      <c r="AP28" s="40">
        <v>4.1198644789777542E-2</v>
      </c>
      <c r="AQ28" s="41">
        <v>-1.3184955257657116E-5</v>
      </c>
      <c r="AR28" s="42">
        <v>-5.2100610552671067E-2</v>
      </c>
      <c r="AS28" s="41">
        <v>3.7330776097927759E-2</v>
      </c>
      <c r="AT28" s="41">
        <v>-2.6240360253240169E-3</v>
      </c>
      <c r="AU28" s="41">
        <v>-4.9564138989616438E-2</v>
      </c>
      <c r="AV28" s="34">
        <v>1403</v>
      </c>
      <c r="AW28" s="35">
        <v>621</v>
      </c>
      <c r="AX28" s="36">
        <v>1125</v>
      </c>
      <c r="AY28" s="43">
        <v>29</v>
      </c>
      <c r="AZ28" s="44">
        <v>29</v>
      </c>
      <c r="BA28" s="45">
        <v>29</v>
      </c>
      <c r="BB28" s="43">
        <v>40.950000000000003</v>
      </c>
      <c r="BC28" s="44">
        <v>40.950000000000003</v>
      </c>
      <c r="BD28" s="44">
        <v>40.950000000000003</v>
      </c>
      <c r="BE28" s="47">
        <v>6.4655172413793105</v>
      </c>
      <c r="BF28" s="46">
        <v>-1.597701149425288</v>
      </c>
      <c r="BG28" s="46">
        <v>-0.6724137931034484</v>
      </c>
      <c r="BH28" s="47">
        <v>4.5787545787545785</v>
      </c>
      <c r="BI28" s="46">
        <v>-1.1314611314611316</v>
      </c>
      <c r="BJ28" s="48">
        <v>-0.47619047619047628</v>
      </c>
      <c r="BK28" s="35">
        <v>80</v>
      </c>
      <c r="BL28" s="35">
        <v>80</v>
      </c>
      <c r="BM28" s="35">
        <v>80</v>
      </c>
      <c r="BN28" s="34">
        <v>7944</v>
      </c>
      <c r="BO28" s="35">
        <v>2827</v>
      </c>
      <c r="BP28" s="36">
        <v>6029</v>
      </c>
      <c r="BQ28" s="49">
        <v>367.50273677226738</v>
      </c>
      <c r="BR28" s="49">
        <v>80.238386319095184</v>
      </c>
      <c r="BS28" s="49">
        <v>-20.941196726140845</v>
      </c>
      <c r="BT28" s="50">
        <v>1969.4880000000001</v>
      </c>
      <c r="BU28" s="49">
        <v>342.95343121881683</v>
      </c>
      <c r="BV28" s="51">
        <v>201.16110789049935</v>
      </c>
      <c r="BW28" s="46">
        <v>5.3591111111111109</v>
      </c>
      <c r="BX28" s="46">
        <v>-0.30304141918112038</v>
      </c>
      <c r="BY28" s="46">
        <v>0.80677616747181968</v>
      </c>
      <c r="BZ28" s="40">
        <v>0.41868055555555556</v>
      </c>
      <c r="CA28" s="41">
        <v>-0.12993822897483115</v>
      </c>
      <c r="CB28" s="52">
        <v>2.6041666666666685E-2</v>
      </c>
    </row>
    <row r="29" spans="1:80" x14ac:dyDescent="0.25">
      <c r="A29" s="82" t="s">
        <v>187</v>
      </c>
      <c r="B29" s="34">
        <v>2229.3879999999999</v>
      </c>
      <c r="C29" s="35">
        <v>679.56799999999998</v>
      </c>
      <c r="D29" s="36">
        <v>1859.89</v>
      </c>
      <c r="E29" s="34">
        <v>2617.12</v>
      </c>
      <c r="F29" s="35">
        <v>1055.9120399999999</v>
      </c>
      <c r="G29" s="36">
        <v>1873.7650000000001</v>
      </c>
      <c r="H29" s="81">
        <v>0.99259512265412153</v>
      </c>
      <c r="I29" s="80">
        <v>0.14074728992195795</v>
      </c>
      <c r="J29" s="79">
        <v>0.34901121200944318</v>
      </c>
      <c r="K29" s="34">
        <v>1794.1479999999999</v>
      </c>
      <c r="L29" s="35">
        <v>762.29084</v>
      </c>
      <c r="M29" s="35">
        <v>1273.692</v>
      </c>
      <c r="N29" s="40">
        <v>0.67975012875147089</v>
      </c>
      <c r="O29" s="41">
        <v>-5.7927580859686856E-3</v>
      </c>
      <c r="P29" s="42">
        <v>-4.2176330198651524E-2</v>
      </c>
      <c r="Q29" s="34">
        <v>620.28800000000001</v>
      </c>
      <c r="R29" s="35">
        <v>220.04734999999999</v>
      </c>
      <c r="S29" s="36">
        <v>174.22900000000001</v>
      </c>
      <c r="T29" s="40">
        <v>9.2983378385229742E-2</v>
      </c>
      <c r="U29" s="41">
        <v>-0.14402829857264762</v>
      </c>
      <c r="V29" s="42">
        <v>-0.11541215236371408</v>
      </c>
      <c r="W29" s="34">
        <v>202.684</v>
      </c>
      <c r="X29" s="35">
        <v>73.573850000000007</v>
      </c>
      <c r="Y29" s="36">
        <v>108.726</v>
      </c>
      <c r="Z29" s="40">
        <v>5.8025419409584444E-2</v>
      </c>
      <c r="AA29" s="41">
        <v>-1.9420016795098569E-2</v>
      </c>
      <c r="AB29" s="42">
        <v>-1.1652590891349346E-2</v>
      </c>
      <c r="AC29" s="34">
        <v>587.99599999999998</v>
      </c>
      <c r="AD29" s="35">
        <v>283.5949</v>
      </c>
      <c r="AE29" s="35">
        <v>345.38099999999997</v>
      </c>
      <c r="AF29" s="35">
        <v>-242.61500000000001</v>
      </c>
      <c r="AG29" s="36">
        <v>61.786099999999976</v>
      </c>
      <c r="AH29" s="34">
        <v>587.99599999999998</v>
      </c>
      <c r="AI29" s="35">
        <v>283.5949</v>
      </c>
      <c r="AJ29" s="35">
        <v>345.38099999999997</v>
      </c>
      <c r="AK29" s="35">
        <v>-242.61500000000001</v>
      </c>
      <c r="AL29" s="36">
        <v>61.786099999999976</v>
      </c>
      <c r="AM29" s="40">
        <v>0.1856996919172639</v>
      </c>
      <c r="AN29" s="41">
        <v>-7.8048027187710173E-2</v>
      </c>
      <c r="AO29" s="42">
        <v>-0.23161675029308151</v>
      </c>
      <c r="AP29" s="40">
        <v>0.1856996919172639</v>
      </c>
      <c r="AQ29" s="41">
        <v>-7.8048027187710173E-2</v>
      </c>
      <c r="AR29" s="42">
        <v>-0.23161675029308151</v>
      </c>
      <c r="AS29" s="41">
        <v>0.18432460847544913</v>
      </c>
      <c r="AT29" s="41">
        <v>-4.0348314432174515E-2</v>
      </c>
      <c r="AU29" s="41">
        <v>-8.4253539378608855E-2</v>
      </c>
      <c r="AV29" s="34">
        <v>997</v>
      </c>
      <c r="AW29" s="35">
        <v>498</v>
      </c>
      <c r="AX29" s="36">
        <v>966</v>
      </c>
      <c r="AY29" s="43">
        <v>28</v>
      </c>
      <c r="AZ29" s="44">
        <v>20</v>
      </c>
      <c r="BA29" s="45">
        <v>20</v>
      </c>
      <c r="BB29" s="43">
        <v>36</v>
      </c>
      <c r="BC29" s="44">
        <v>35</v>
      </c>
      <c r="BD29" s="44">
        <v>35</v>
      </c>
      <c r="BE29" s="47">
        <v>8.0499999999999989</v>
      </c>
      <c r="BF29" s="46">
        <v>2.1154761904761896</v>
      </c>
      <c r="BG29" s="46">
        <v>-0.25</v>
      </c>
      <c r="BH29" s="47">
        <v>4.6000000000000005</v>
      </c>
      <c r="BI29" s="46">
        <v>-1.5740740740739945E-2</v>
      </c>
      <c r="BJ29" s="48">
        <v>-0.14285714285714235</v>
      </c>
      <c r="BK29" s="35">
        <v>100</v>
      </c>
      <c r="BL29" s="35">
        <v>108</v>
      </c>
      <c r="BM29" s="35">
        <v>108</v>
      </c>
      <c r="BN29" s="34">
        <v>7484</v>
      </c>
      <c r="BO29" s="35">
        <v>3310</v>
      </c>
      <c r="BP29" s="36">
        <v>5731</v>
      </c>
      <c r="BQ29" s="49">
        <v>326.95253882393996</v>
      </c>
      <c r="BR29" s="49">
        <v>-22.74281125623105</v>
      </c>
      <c r="BS29" s="49">
        <v>7.9458802136680333</v>
      </c>
      <c r="BT29" s="50">
        <v>1939.7153209109731</v>
      </c>
      <c r="BU29" s="49">
        <v>-685.27966404389167</v>
      </c>
      <c r="BV29" s="51">
        <v>-180.58998029384634</v>
      </c>
      <c r="BW29" s="46">
        <v>5.9327122153209109</v>
      </c>
      <c r="BX29" s="46">
        <v>-1.5738073433551172</v>
      </c>
      <c r="BY29" s="46">
        <v>-0.71387413006061529</v>
      </c>
      <c r="BZ29" s="40">
        <v>0.29480452674897123</v>
      </c>
      <c r="CA29" s="41">
        <v>-0.11867613623445422</v>
      </c>
      <c r="CB29" s="52">
        <v>-4.5730452674897115E-2</v>
      </c>
    </row>
    <row r="30" spans="1:80" x14ac:dyDescent="0.25">
      <c r="A30" s="82" t="s">
        <v>186</v>
      </c>
      <c r="B30" s="34">
        <v>1382.39</v>
      </c>
      <c r="C30" s="35">
        <v>731.85500000000002</v>
      </c>
      <c r="D30" s="36">
        <v>1355.4359999999999</v>
      </c>
      <c r="E30" s="34">
        <v>1308.223</v>
      </c>
      <c r="F30" s="35">
        <v>711.69299999999998</v>
      </c>
      <c r="G30" s="36">
        <v>1226.0250000000001</v>
      </c>
      <c r="H30" s="81">
        <v>1.1055533125344099</v>
      </c>
      <c r="I30" s="80">
        <v>4.8860378684446815E-2</v>
      </c>
      <c r="J30" s="79">
        <v>7.7223681640190112E-2</v>
      </c>
      <c r="K30" s="34">
        <v>1067.6320000000001</v>
      </c>
      <c r="L30" s="35">
        <v>578.01800000000003</v>
      </c>
      <c r="M30" s="35">
        <v>1002.24</v>
      </c>
      <c r="N30" s="40">
        <v>0.8174710956138741</v>
      </c>
      <c r="O30" s="41">
        <v>1.3778148811549595E-3</v>
      </c>
      <c r="P30" s="42">
        <v>5.2978692367704472E-3</v>
      </c>
      <c r="Q30" s="34">
        <v>163.33599999999998</v>
      </c>
      <c r="R30" s="35">
        <v>93.975999999999999</v>
      </c>
      <c r="S30" s="36">
        <v>20.364999999999998</v>
      </c>
      <c r="T30" s="40">
        <v>1.6610591138027361E-2</v>
      </c>
      <c r="U30" s="41">
        <v>-0.10824274044229189</v>
      </c>
      <c r="V30" s="42">
        <v>-0.11543510834194505</v>
      </c>
      <c r="W30" s="34">
        <v>77.254999999999995</v>
      </c>
      <c r="X30" s="35">
        <v>39.698999999999998</v>
      </c>
      <c r="Y30" s="36">
        <v>61.076999999999998</v>
      </c>
      <c r="Z30" s="40">
        <v>4.9817091821129256E-2</v>
      </c>
      <c r="AA30" s="41">
        <v>-9.2362958658323696E-3</v>
      </c>
      <c r="AB30" s="42">
        <v>-5.9639823217947294E-3</v>
      </c>
      <c r="AC30" s="34">
        <v>239.87</v>
      </c>
      <c r="AD30" s="35">
        <v>340.39400000000001</v>
      </c>
      <c r="AE30" s="35">
        <v>206.381</v>
      </c>
      <c r="AF30" s="35">
        <v>-33.489000000000004</v>
      </c>
      <c r="AG30" s="36">
        <v>-134.01300000000001</v>
      </c>
      <c r="AH30" s="34">
        <v>239.87</v>
      </c>
      <c r="AI30" s="35">
        <v>340.39400000000001</v>
      </c>
      <c r="AJ30" s="35">
        <v>206.381</v>
      </c>
      <c r="AK30" s="35">
        <v>-33.489000000000004</v>
      </c>
      <c r="AL30" s="36">
        <v>-134.01300000000001</v>
      </c>
      <c r="AM30" s="40">
        <v>0.15226170767192254</v>
      </c>
      <c r="AN30" s="41">
        <v>-2.125661928356759E-2</v>
      </c>
      <c r="AO30" s="42">
        <v>-0.31284955070576154</v>
      </c>
      <c r="AP30" s="40">
        <v>0.15226170767192254</v>
      </c>
      <c r="AQ30" s="41">
        <v>-2.125661928356759E-2</v>
      </c>
      <c r="AR30" s="42">
        <v>-0.31284955070576154</v>
      </c>
      <c r="AS30" s="41">
        <v>0.16833343528883993</v>
      </c>
      <c r="AT30" s="41">
        <v>-1.502215469849405E-2</v>
      </c>
      <c r="AU30" s="41">
        <v>-0.30995425336343008</v>
      </c>
      <c r="AV30" s="34">
        <v>985</v>
      </c>
      <c r="AW30" s="35">
        <v>462</v>
      </c>
      <c r="AX30" s="36">
        <v>917</v>
      </c>
      <c r="AY30" s="43">
        <v>16</v>
      </c>
      <c r="AZ30" s="44">
        <v>16</v>
      </c>
      <c r="BA30" s="45">
        <v>16</v>
      </c>
      <c r="BB30" s="43">
        <v>26</v>
      </c>
      <c r="BC30" s="44">
        <v>29</v>
      </c>
      <c r="BD30" s="44">
        <v>29</v>
      </c>
      <c r="BE30" s="47">
        <v>9.5520833333333339</v>
      </c>
      <c r="BF30" s="46">
        <v>-0.70833333333333215</v>
      </c>
      <c r="BG30" s="46">
        <v>-7.2916666666666075E-2</v>
      </c>
      <c r="BH30" s="47">
        <v>5.2701149425287355</v>
      </c>
      <c r="BI30" s="46">
        <v>-1.0439876215738293</v>
      </c>
      <c r="BJ30" s="48">
        <v>-4.0229885057471826E-2</v>
      </c>
      <c r="BK30" s="35">
        <v>60</v>
      </c>
      <c r="BL30" s="35">
        <v>60</v>
      </c>
      <c r="BM30" s="35">
        <v>60</v>
      </c>
      <c r="BN30" s="34">
        <v>5528</v>
      </c>
      <c r="BO30" s="35">
        <v>2828</v>
      </c>
      <c r="BP30" s="36">
        <v>5203</v>
      </c>
      <c r="BQ30" s="49">
        <v>235.63809340764942</v>
      </c>
      <c r="BR30" s="49">
        <v>-1.0158501524084613</v>
      </c>
      <c r="BS30" s="49">
        <v>-16.021383254302492</v>
      </c>
      <c r="BT30" s="50">
        <v>1336.9956379498365</v>
      </c>
      <c r="BU30" s="49">
        <v>8.8504602848618106</v>
      </c>
      <c r="BV30" s="51">
        <v>-203.4654010112024</v>
      </c>
      <c r="BW30" s="46">
        <v>5.6739367502726283</v>
      </c>
      <c r="BX30" s="46">
        <v>6.1754009155877476E-2</v>
      </c>
      <c r="BY30" s="46">
        <v>-0.44727537093949277</v>
      </c>
      <c r="BZ30" s="40">
        <v>0.48175925925925928</v>
      </c>
      <c r="CA30" s="41">
        <v>-2.7264681808880697E-2</v>
      </c>
      <c r="CB30" s="52">
        <v>-4.1944444444444395E-2</v>
      </c>
    </row>
    <row r="31" spans="1:80" x14ac:dyDescent="0.25">
      <c r="A31" s="82" t="s">
        <v>185</v>
      </c>
      <c r="B31" s="34">
        <v>6226.25</v>
      </c>
      <c r="C31" s="35">
        <v>3525.1669999999999</v>
      </c>
      <c r="D31" s="36">
        <v>6122.0929999999998</v>
      </c>
      <c r="E31" s="34">
        <v>6576.7120000000004</v>
      </c>
      <c r="F31" s="35">
        <v>3496.5590000000002</v>
      </c>
      <c r="G31" s="36">
        <v>5925.8010000000004</v>
      </c>
      <c r="H31" s="81">
        <v>1.0331249733158436</v>
      </c>
      <c r="I31" s="80">
        <v>8.6413303411490228E-2</v>
      </c>
      <c r="J31" s="79">
        <v>2.4943215193072188E-2</v>
      </c>
      <c r="K31" s="34">
        <v>4317.8230000000003</v>
      </c>
      <c r="L31" s="35">
        <v>2329.3229999999999</v>
      </c>
      <c r="M31" s="35">
        <v>3880.7939999999999</v>
      </c>
      <c r="N31" s="40">
        <v>0.65489779356411049</v>
      </c>
      <c r="O31" s="41">
        <v>-1.6343763104408326E-3</v>
      </c>
      <c r="P31" s="42">
        <v>-1.1278009561190627E-2</v>
      </c>
      <c r="Q31" s="34">
        <v>1177.9190000000001</v>
      </c>
      <c r="R31" s="35">
        <v>670.94900000000007</v>
      </c>
      <c r="S31" s="36">
        <v>157.529</v>
      </c>
      <c r="T31" s="40">
        <v>2.658357916507827E-2</v>
      </c>
      <c r="U31" s="41">
        <v>-0.15252096426026862</v>
      </c>
      <c r="V31" s="42">
        <v>-0.16530478879896868</v>
      </c>
      <c r="W31" s="34">
        <v>1080.97</v>
      </c>
      <c r="X31" s="35">
        <v>496.28700000000003</v>
      </c>
      <c r="Y31" s="36">
        <v>802.56200000000001</v>
      </c>
      <c r="Z31" s="40">
        <v>0.1354351926431549</v>
      </c>
      <c r="AA31" s="41">
        <v>-2.8928094056946907E-2</v>
      </c>
      <c r="AB31" s="42">
        <v>-6.5006362674969731E-3</v>
      </c>
      <c r="AC31" s="34">
        <v>1824.0540000000001</v>
      </c>
      <c r="AD31" s="35">
        <v>2611.9050000000002</v>
      </c>
      <c r="AE31" s="35">
        <v>2040.1320000000001</v>
      </c>
      <c r="AF31" s="35">
        <v>216.07799999999997</v>
      </c>
      <c r="AG31" s="36">
        <v>-571.77300000000014</v>
      </c>
      <c r="AH31" s="34">
        <v>1824.0540000000001</v>
      </c>
      <c r="AI31" s="35">
        <v>2611.9050000000002</v>
      </c>
      <c r="AJ31" s="35">
        <v>2040.1320000000001</v>
      </c>
      <c r="AK31" s="35">
        <v>216.07799999999997</v>
      </c>
      <c r="AL31" s="36">
        <v>-571.77300000000014</v>
      </c>
      <c r="AM31" s="40">
        <v>0.33324093573880698</v>
      </c>
      <c r="AN31" s="41">
        <v>4.0279040537040234E-2</v>
      </c>
      <c r="AO31" s="42">
        <v>-0.40768991945188338</v>
      </c>
      <c r="AP31" s="40">
        <v>0.33324093573880698</v>
      </c>
      <c r="AQ31" s="41">
        <v>4.0279040537040234E-2</v>
      </c>
      <c r="AR31" s="42">
        <v>-0.40768991945188338</v>
      </c>
      <c r="AS31" s="41">
        <v>0.34427953284290175</v>
      </c>
      <c r="AT31" s="41">
        <v>6.692908781809298E-2</v>
      </c>
      <c r="AU31" s="41">
        <v>-0.40271343939065701</v>
      </c>
      <c r="AV31" s="34">
        <v>3572</v>
      </c>
      <c r="AW31" s="35">
        <v>1735</v>
      </c>
      <c r="AX31" s="36">
        <v>3454</v>
      </c>
      <c r="AY31" s="43">
        <v>53</v>
      </c>
      <c r="AZ31" s="44">
        <v>47</v>
      </c>
      <c r="BA31" s="45">
        <v>45</v>
      </c>
      <c r="BB31" s="43">
        <v>129</v>
      </c>
      <c r="BC31" s="44">
        <v>127</v>
      </c>
      <c r="BD31" s="44">
        <v>126</v>
      </c>
      <c r="BE31" s="47">
        <v>12.792592592592593</v>
      </c>
      <c r="BF31" s="46">
        <v>1.5598881900768706</v>
      </c>
      <c r="BG31" s="46">
        <v>0.48762805358549954</v>
      </c>
      <c r="BH31" s="47">
        <v>4.5687830687830688</v>
      </c>
      <c r="BI31" s="46">
        <v>-4.6204011320289951E-2</v>
      </c>
      <c r="BJ31" s="48">
        <v>1.4977294504853411E-2</v>
      </c>
      <c r="BK31" s="35">
        <v>267</v>
      </c>
      <c r="BL31" s="35">
        <v>267</v>
      </c>
      <c r="BM31" s="35">
        <v>268</v>
      </c>
      <c r="BN31" s="34">
        <v>25404</v>
      </c>
      <c r="BO31" s="35">
        <v>12555</v>
      </c>
      <c r="BP31" s="36">
        <v>24079</v>
      </c>
      <c r="BQ31" s="49">
        <v>246.09830142447777</v>
      </c>
      <c r="BR31" s="49">
        <v>-12.786598591267762</v>
      </c>
      <c r="BS31" s="49">
        <v>-32.401021554415081</v>
      </c>
      <c r="BT31" s="50">
        <v>1715.6343370005791</v>
      </c>
      <c r="BU31" s="49">
        <v>-125.55043343615102</v>
      </c>
      <c r="BV31" s="51">
        <v>-299.67344397924808</v>
      </c>
      <c r="BW31" s="46">
        <v>6.9713375796178347</v>
      </c>
      <c r="BX31" s="46">
        <v>-0.14064450324890654</v>
      </c>
      <c r="BY31" s="46">
        <v>-0.26497365957524899</v>
      </c>
      <c r="BZ31" s="40">
        <v>0.49915008291873963</v>
      </c>
      <c r="CA31" s="41">
        <v>-2.6518797831151741E-2</v>
      </c>
      <c r="CB31" s="52">
        <v>-2.332182719361986E-2</v>
      </c>
    </row>
    <row r="32" spans="1:80" x14ac:dyDescent="0.25">
      <c r="A32" s="82" t="s">
        <v>184</v>
      </c>
      <c r="B32" s="34">
        <v>2367.319</v>
      </c>
      <c r="C32" s="35">
        <v>2158.7869999999998</v>
      </c>
      <c r="D32" s="36">
        <v>3590.7539999999999</v>
      </c>
      <c r="E32" s="34">
        <v>2300.9259999999999</v>
      </c>
      <c r="F32" s="35">
        <v>2176.79</v>
      </c>
      <c r="G32" s="36">
        <v>3243.2489999999998</v>
      </c>
      <c r="H32" s="81">
        <v>1.1071471848137471</v>
      </c>
      <c r="I32" s="80">
        <v>7.8292280310082063E-2</v>
      </c>
      <c r="J32" s="79">
        <v>0.11541761972019193</v>
      </c>
      <c r="K32" s="34">
        <v>1702.297</v>
      </c>
      <c r="L32" s="35">
        <v>1546.0450000000001</v>
      </c>
      <c r="M32" s="35">
        <v>2317.886</v>
      </c>
      <c r="N32" s="40">
        <v>0.71468024810922626</v>
      </c>
      <c r="O32" s="41">
        <v>-2.5151019823771215E-2</v>
      </c>
      <c r="P32" s="42">
        <v>4.4394807407616144E-3</v>
      </c>
      <c r="Q32" s="34">
        <v>328.16399999999999</v>
      </c>
      <c r="R32" s="35">
        <v>262.84000000000003</v>
      </c>
      <c r="S32" s="36">
        <v>160.63199999999998</v>
      </c>
      <c r="T32" s="40">
        <v>4.9528112087601044E-2</v>
      </c>
      <c r="U32" s="41">
        <v>-9.3094466821933619E-2</v>
      </c>
      <c r="V32" s="42">
        <v>-7.1218491856739036E-2</v>
      </c>
      <c r="W32" s="34">
        <v>270.46500000000003</v>
      </c>
      <c r="X32" s="35">
        <v>367.90499999999997</v>
      </c>
      <c r="Y32" s="36">
        <v>586.32500000000005</v>
      </c>
      <c r="Z32" s="40">
        <v>0.18078322077644982</v>
      </c>
      <c r="AA32" s="41">
        <v>6.3237067618981888E-2</v>
      </c>
      <c r="AB32" s="42">
        <v>1.1770592089254461E-2</v>
      </c>
      <c r="AC32" s="34">
        <v>1823.5719999999999</v>
      </c>
      <c r="AD32" s="35">
        <v>1615.934</v>
      </c>
      <c r="AE32" s="35">
        <v>1609.4829999999999</v>
      </c>
      <c r="AF32" s="35">
        <v>-214.08899999999994</v>
      </c>
      <c r="AG32" s="36">
        <v>-6.4510000000000218</v>
      </c>
      <c r="AH32" s="34">
        <v>1823.5719999999999</v>
      </c>
      <c r="AI32" s="35">
        <v>1615.934</v>
      </c>
      <c r="AJ32" s="35">
        <v>1609.4829999999999</v>
      </c>
      <c r="AK32" s="35">
        <v>-214.08899999999994</v>
      </c>
      <c r="AL32" s="36">
        <v>-6.4510000000000218</v>
      </c>
      <c r="AM32" s="40">
        <v>0.44822981468516082</v>
      </c>
      <c r="AN32" s="41">
        <v>-0.32208124183066994</v>
      </c>
      <c r="AO32" s="42">
        <v>-0.30030813741479162</v>
      </c>
      <c r="AP32" s="40">
        <v>0.44822981468516082</v>
      </c>
      <c r="AQ32" s="41">
        <v>-0.32208124183066994</v>
      </c>
      <c r="AR32" s="42">
        <v>-0.30030813741479162</v>
      </c>
      <c r="AS32" s="41">
        <v>0.49625637747826334</v>
      </c>
      <c r="AT32" s="41">
        <v>-0.29628193101144906</v>
      </c>
      <c r="AU32" s="41">
        <v>-0.24609084021384287</v>
      </c>
      <c r="AV32" s="34">
        <v>1145</v>
      </c>
      <c r="AW32" s="35">
        <v>1022</v>
      </c>
      <c r="AX32" s="36">
        <v>2035</v>
      </c>
      <c r="AY32" s="43">
        <v>49</v>
      </c>
      <c r="AZ32" s="44">
        <v>50</v>
      </c>
      <c r="BA32" s="45">
        <v>49</v>
      </c>
      <c r="BB32" s="43">
        <v>66</v>
      </c>
      <c r="BC32" s="44">
        <v>63</v>
      </c>
      <c r="BD32" s="44">
        <v>62</v>
      </c>
      <c r="BE32" s="47">
        <v>6.9217687074829932</v>
      </c>
      <c r="BF32" s="46">
        <v>3.0272108843537411</v>
      </c>
      <c r="BG32" s="46">
        <v>0.10843537414965976</v>
      </c>
      <c r="BH32" s="47">
        <v>5.4704301075268811</v>
      </c>
      <c r="BI32" s="46">
        <v>2.5790159661127396</v>
      </c>
      <c r="BJ32" s="48">
        <v>6.302270011947364E-2</v>
      </c>
      <c r="BK32" s="35">
        <v>137</v>
      </c>
      <c r="BL32" s="35">
        <v>150</v>
      </c>
      <c r="BM32" s="35">
        <v>150</v>
      </c>
      <c r="BN32" s="34">
        <v>5342</v>
      </c>
      <c r="BO32" s="35">
        <v>5161</v>
      </c>
      <c r="BP32" s="36">
        <v>10213</v>
      </c>
      <c r="BQ32" s="49">
        <v>317.56085381376676</v>
      </c>
      <c r="BR32" s="49">
        <v>-113.16284517537588</v>
      </c>
      <c r="BS32" s="49">
        <v>-104.21593363052699</v>
      </c>
      <c r="BT32" s="50">
        <v>1593.7341523341524</v>
      </c>
      <c r="BU32" s="49">
        <v>-415.80820574445011</v>
      </c>
      <c r="BV32" s="51">
        <v>-536.19735451516271</v>
      </c>
      <c r="BW32" s="46">
        <v>5.0186732186732188</v>
      </c>
      <c r="BX32" s="46">
        <v>0.35317103526710536</v>
      </c>
      <c r="BY32" s="46">
        <v>-3.1228933968660222E-2</v>
      </c>
      <c r="BZ32" s="40">
        <v>0.3782592592592593</v>
      </c>
      <c r="CA32" s="41">
        <v>0.1628299734585576</v>
      </c>
      <c r="CB32" s="52">
        <v>-4.0370370370370057E-3</v>
      </c>
    </row>
    <row r="33" spans="1:80" x14ac:dyDescent="0.25">
      <c r="A33" s="86" t="s">
        <v>183</v>
      </c>
      <c r="B33" s="14">
        <v>1795.579</v>
      </c>
      <c r="C33" s="15">
        <v>877.61699999999996</v>
      </c>
      <c r="D33" s="16">
        <v>1762.067</v>
      </c>
      <c r="E33" s="14">
        <v>1749.7719999999999</v>
      </c>
      <c r="F33" s="15">
        <v>875.66600000000005</v>
      </c>
      <c r="G33" s="16">
        <v>1736.923</v>
      </c>
      <c r="H33" s="85">
        <v>1.0144761742460662</v>
      </c>
      <c r="I33" s="84">
        <v>-1.170266505413986E-2</v>
      </c>
      <c r="J33" s="83">
        <v>1.2248155800677285E-2</v>
      </c>
      <c r="K33" s="14">
        <v>1436.2660000000001</v>
      </c>
      <c r="L33" s="15">
        <v>708.16499999999996</v>
      </c>
      <c r="M33" s="15">
        <v>1270.2660000000001</v>
      </c>
      <c r="N33" s="20">
        <v>0.73133121042210858</v>
      </c>
      <c r="O33" s="21">
        <v>-8.949916062051877E-2</v>
      </c>
      <c r="P33" s="22">
        <v>-7.7384669833605257E-2</v>
      </c>
      <c r="Q33" s="14">
        <v>259.28300000000002</v>
      </c>
      <c r="R33" s="15">
        <v>142.98499999999999</v>
      </c>
      <c r="S33" s="16">
        <v>57.802999999999997</v>
      </c>
      <c r="T33" s="20">
        <v>3.3278965158501553E-2</v>
      </c>
      <c r="U33" s="21">
        <v>-0.11490205499726731</v>
      </c>
      <c r="V33" s="22">
        <v>-0.13000817856981495</v>
      </c>
      <c r="W33" s="14">
        <v>54.222999999999999</v>
      </c>
      <c r="X33" s="15">
        <v>24.515999999999998</v>
      </c>
      <c r="Y33" s="16">
        <v>48.816000000000003</v>
      </c>
      <c r="Z33" s="20">
        <v>2.8104872812439011E-2</v>
      </c>
      <c r="AA33" s="21">
        <v>-2.883735989164856E-3</v>
      </c>
      <c r="AB33" s="22">
        <v>1.0789679646945605E-4</v>
      </c>
      <c r="AC33" s="14">
        <v>1381.21</v>
      </c>
      <c r="AD33" s="15">
        <v>1518.8779999999999</v>
      </c>
      <c r="AE33" s="15">
        <v>1477.1659999999999</v>
      </c>
      <c r="AF33" s="15">
        <v>95.955999999999904</v>
      </c>
      <c r="AG33" s="16">
        <v>-41.711999999999989</v>
      </c>
      <c r="AH33" s="14">
        <v>1381.21</v>
      </c>
      <c r="AI33" s="15">
        <v>1518.8779999999999</v>
      </c>
      <c r="AJ33" s="15">
        <v>1477.1659999999999</v>
      </c>
      <c r="AK33" s="15">
        <v>95.955999999999904</v>
      </c>
      <c r="AL33" s="16">
        <v>-41.711999999999989</v>
      </c>
      <c r="AM33" s="20">
        <v>0.83831432062458466</v>
      </c>
      <c r="AN33" s="21">
        <v>6.9086121809606271E-2</v>
      </c>
      <c r="AO33" s="22">
        <v>-0.89237002117827458</v>
      </c>
      <c r="AP33" s="20">
        <v>0.83831432062458466</v>
      </c>
      <c r="AQ33" s="21">
        <v>6.9086121809606271E-2</v>
      </c>
      <c r="AR33" s="22">
        <v>-0.89237002117827458</v>
      </c>
      <c r="AS33" s="21">
        <v>0.85044990480291871</v>
      </c>
      <c r="AT33" s="21">
        <v>6.1084204585976076E-2</v>
      </c>
      <c r="AU33" s="21">
        <v>-0.88409043363662321</v>
      </c>
      <c r="AV33" s="14">
        <v>1329</v>
      </c>
      <c r="AW33" s="15">
        <v>613</v>
      </c>
      <c r="AX33" s="16">
        <v>1206</v>
      </c>
      <c r="AY33" s="24">
        <v>25</v>
      </c>
      <c r="AZ33" s="25">
        <v>27</v>
      </c>
      <c r="BA33" s="26">
        <v>27</v>
      </c>
      <c r="BB33" s="24">
        <v>49</v>
      </c>
      <c r="BC33" s="25">
        <v>51</v>
      </c>
      <c r="BD33" s="25">
        <v>51</v>
      </c>
      <c r="BE33" s="28">
        <v>7.4444444444444438</v>
      </c>
      <c r="BF33" s="27">
        <v>-1.4155555555555557</v>
      </c>
      <c r="BG33" s="27">
        <v>-0.12345679012345734</v>
      </c>
      <c r="BH33" s="28">
        <v>3.9411764705882355</v>
      </c>
      <c r="BI33" s="27">
        <v>-0.57923169267707042</v>
      </c>
      <c r="BJ33" s="29">
        <v>-6.5359477124182774E-2</v>
      </c>
      <c r="BK33" s="15">
        <v>93</v>
      </c>
      <c r="BL33" s="15">
        <v>93</v>
      </c>
      <c r="BM33" s="15">
        <v>93</v>
      </c>
      <c r="BN33" s="14">
        <v>10326</v>
      </c>
      <c r="BO33" s="15">
        <v>4847</v>
      </c>
      <c r="BP33" s="16">
        <v>9538</v>
      </c>
      <c r="BQ33" s="30">
        <v>182.10557768924303</v>
      </c>
      <c r="BR33" s="30">
        <v>12.652546505822556</v>
      </c>
      <c r="BS33" s="30">
        <v>1.4441376232228151</v>
      </c>
      <c r="BT33" s="31">
        <v>1440.2346600331675</v>
      </c>
      <c r="BU33" s="30">
        <v>123.62668411142181</v>
      </c>
      <c r="BV33" s="32">
        <v>11.742000979333852</v>
      </c>
      <c r="BW33" s="27">
        <v>7.9087893864013266</v>
      </c>
      <c r="BX33" s="27">
        <v>0.13903769339906891</v>
      </c>
      <c r="BY33" s="27">
        <v>1.7747045089935298E-3</v>
      </c>
      <c r="BZ33" s="20">
        <v>0.56977299880525689</v>
      </c>
      <c r="CA33" s="21">
        <v>-4.3664891053948218E-2</v>
      </c>
      <c r="CB33" s="33">
        <v>-9.3189964157706084E-3</v>
      </c>
    </row>
    <row r="34" spans="1:80" x14ac:dyDescent="0.25">
      <c r="A34" s="82" t="s">
        <v>182</v>
      </c>
      <c r="B34" s="34">
        <v>499.67899999999997</v>
      </c>
      <c r="C34" s="35">
        <v>195.435</v>
      </c>
      <c r="D34" s="36">
        <v>421.58080000000001</v>
      </c>
      <c r="E34" s="34">
        <v>485.07</v>
      </c>
      <c r="F34" s="35">
        <v>229.059</v>
      </c>
      <c r="G34" s="36">
        <v>448.37099999999998</v>
      </c>
      <c r="H34" s="81">
        <v>0.94024992695780951</v>
      </c>
      <c r="I34" s="80">
        <v>-8.9867375699538954E-2</v>
      </c>
      <c r="J34" s="79">
        <v>8.704180154034058E-2</v>
      </c>
      <c r="K34" s="34">
        <v>341.59399999999999</v>
      </c>
      <c r="L34" s="35">
        <v>157.22900000000001</v>
      </c>
      <c r="M34" s="35">
        <v>330.50599999999997</v>
      </c>
      <c r="N34" s="40">
        <v>0.73712617452957485</v>
      </c>
      <c r="O34" s="41">
        <v>3.291028816265873E-2</v>
      </c>
      <c r="P34" s="42">
        <v>5.0713503558340256E-2</v>
      </c>
      <c r="Q34" s="34">
        <v>132.35900000000001</v>
      </c>
      <c r="R34" s="35">
        <v>69.391000000000005</v>
      </c>
      <c r="S34" s="36">
        <v>36.090000000000003</v>
      </c>
      <c r="T34" s="40">
        <v>8.0491378791224241E-2</v>
      </c>
      <c r="U34" s="41">
        <v>-0.1923743931592159</v>
      </c>
      <c r="V34" s="42">
        <v>-0.22244803856412965</v>
      </c>
      <c r="W34" s="34">
        <v>11.117000000000001</v>
      </c>
      <c r="X34" s="35">
        <v>2.4390000000000001</v>
      </c>
      <c r="Y34" s="36">
        <v>6.9249999999999998</v>
      </c>
      <c r="Z34" s="40">
        <v>1.5444799061491488E-2</v>
      </c>
      <c r="AA34" s="41">
        <v>-7.4735426211522578E-3</v>
      </c>
      <c r="AB34" s="42">
        <v>4.7968873880798336E-3</v>
      </c>
      <c r="AC34" s="34">
        <v>571.34699999999998</v>
      </c>
      <c r="AD34" s="35">
        <v>533.95299999999997</v>
      </c>
      <c r="AE34" s="35">
        <v>491.21899999999999</v>
      </c>
      <c r="AF34" s="35">
        <v>-80.127999999999986</v>
      </c>
      <c r="AG34" s="36">
        <v>-42.73399999999998</v>
      </c>
      <c r="AH34" s="34">
        <v>571.34699999999998</v>
      </c>
      <c r="AI34" s="35">
        <v>533.95299999999997</v>
      </c>
      <c r="AJ34" s="35">
        <v>491.21899999999999</v>
      </c>
      <c r="AK34" s="35">
        <v>-80.127999999999986</v>
      </c>
      <c r="AL34" s="36">
        <v>-42.73399999999998</v>
      </c>
      <c r="AM34" s="40">
        <v>1.1651835187940247</v>
      </c>
      <c r="AN34" s="41">
        <v>2.1755437966133107E-2</v>
      </c>
      <c r="AO34" s="42">
        <v>-1.5669422519225817</v>
      </c>
      <c r="AP34" s="40">
        <v>1.1651835187940247</v>
      </c>
      <c r="AQ34" s="41">
        <v>2.1755437966133107E-2</v>
      </c>
      <c r="AR34" s="42">
        <v>-1.5669422519225817</v>
      </c>
      <c r="AS34" s="41">
        <v>1.0955637184385252</v>
      </c>
      <c r="AT34" s="41">
        <v>-8.2301331966570856E-2</v>
      </c>
      <c r="AU34" s="41">
        <v>-1.2355081887993478</v>
      </c>
      <c r="AV34" s="34">
        <v>328</v>
      </c>
      <c r="AW34" s="35">
        <v>151</v>
      </c>
      <c r="AX34" s="36">
        <v>291</v>
      </c>
      <c r="AY34" s="43">
        <v>13</v>
      </c>
      <c r="AZ34" s="44">
        <v>13</v>
      </c>
      <c r="BA34" s="45">
        <v>14</v>
      </c>
      <c r="BB34" s="43">
        <v>12</v>
      </c>
      <c r="BC34" s="44">
        <v>12</v>
      </c>
      <c r="BD34" s="44">
        <v>14.5</v>
      </c>
      <c r="BE34" s="47">
        <v>3.464285714285714</v>
      </c>
      <c r="BF34" s="46">
        <v>-0.74084249084249132</v>
      </c>
      <c r="BG34" s="46">
        <v>-0.40750915750915784</v>
      </c>
      <c r="BH34" s="47">
        <v>3.3448275862068968</v>
      </c>
      <c r="BI34" s="46">
        <v>-1.2107279693486586</v>
      </c>
      <c r="BJ34" s="48">
        <v>-0.84961685823754785</v>
      </c>
      <c r="BK34" s="35">
        <v>40</v>
      </c>
      <c r="BL34" s="35">
        <v>40</v>
      </c>
      <c r="BM34" s="35">
        <v>40</v>
      </c>
      <c r="BN34" s="34">
        <v>1595</v>
      </c>
      <c r="BO34" s="35">
        <v>712</v>
      </c>
      <c r="BP34" s="36">
        <v>1511</v>
      </c>
      <c r="BQ34" s="49">
        <v>296.73792190602251</v>
      </c>
      <c r="BR34" s="49">
        <v>-7.3812003510307704</v>
      </c>
      <c r="BS34" s="49">
        <v>-24.974156745662867</v>
      </c>
      <c r="BT34" s="50">
        <v>1540.7938144329896</v>
      </c>
      <c r="BU34" s="49">
        <v>61.921863213477536</v>
      </c>
      <c r="BV34" s="51">
        <v>23.84679456543995</v>
      </c>
      <c r="BW34" s="46">
        <v>5.1924398625429555</v>
      </c>
      <c r="BX34" s="46">
        <v>0.32963498449417461</v>
      </c>
      <c r="BY34" s="46">
        <v>0.47720807446348523</v>
      </c>
      <c r="BZ34" s="40">
        <v>0.20986111111111111</v>
      </c>
      <c r="CA34" s="41">
        <v>-1.0442756292203814E-2</v>
      </c>
      <c r="CB34" s="52">
        <v>1.2083333333333335E-2</v>
      </c>
    </row>
    <row r="35" spans="1:80" x14ac:dyDescent="0.25">
      <c r="A35" s="82" t="s">
        <v>181</v>
      </c>
      <c r="B35" s="34">
        <v>2590.8963400000002</v>
      </c>
      <c r="C35" s="35">
        <v>1305.50387</v>
      </c>
      <c r="D35" s="36">
        <v>2486.3297899999998</v>
      </c>
      <c r="E35" s="34">
        <v>2517.7980499999999</v>
      </c>
      <c r="F35" s="35">
        <v>1353.35213</v>
      </c>
      <c r="G35" s="36">
        <v>2444.4171699999997</v>
      </c>
      <c r="H35" s="81">
        <v>1.0171462631315096</v>
      </c>
      <c r="I35" s="80">
        <v>-1.1886363214356654E-2</v>
      </c>
      <c r="J35" s="79">
        <v>5.250162921793966E-2</v>
      </c>
      <c r="K35" s="34">
        <v>1964.50983</v>
      </c>
      <c r="L35" s="35">
        <v>993.06358999999998</v>
      </c>
      <c r="M35" s="35">
        <v>1816.4668000000001</v>
      </c>
      <c r="N35" s="40">
        <v>0.74310834594571284</v>
      </c>
      <c r="O35" s="41">
        <v>-3.7140820582952982E-2</v>
      </c>
      <c r="P35" s="42">
        <v>9.3277074950237626E-3</v>
      </c>
      <c r="Q35" s="34">
        <v>346.77096999999998</v>
      </c>
      <c r="R35" s="35">
        <v>250.79006999999999</v>
      </c>
      <c r="S35" s="36">
        <v>35.076990000000002</v>
      </c>
      <c r="T35" s="40">
        <v>1.4349837838849744E-2</v>
      </c>
      <c r="U35" s="41">
        <v>-0.12337803513332926</v>
      </c>
      <c r="V35" s="42">
        <v>-0.17096044796237775</v>
      </c>
      <c r="W35" s="34">
        <v>206.51725000000002</v>
      </c>
      <c r="X35" s="35">
        <v>109.49847</v>
      </c>
      <c r="Y35" s="36">
        <v>209.16300000000001</v>
      </c>
      <c r="Z35" s="40">
        <v>8.556763655853393E-2</v>
      </c>
      <c r="AA35" s="41">
        <v>3.5446760593787208E-3</v>
      </c>
      <c r="AB35" s="42">
        <v>4.658560810450546E-3</v>
      </c>
      <c r="AC35" s="34">
        <v>1083.9825000000001</v>
      </c>
      <c r="AD35" s="35">
        <v>1180.5859599999999</v>
      </c>
      <c r="AE35" s="35">
        <v>986.9504300000001</v>
      </c>
      <c r="AF35" s="35">
        <v>-97.032069999999976</v>
      </c>
      <c r="AG35" s="36">
        <v>-193.63552999999979</v>
      </c>
      <c r="AH35" s="34">
        <v>1083.9825000000001</v>
      </c>
      <c r="AI35" s="35">
        <v>1180.5859599999999</v>
      </c>
      <c r="AJ35" s="35">
        <v>986.9504300000001</v>
      </c>
      <c r="AK35" s="35">
        <v>-97.032069999999976</v>
      </c>
      <c r="AL35" s="36">
        <v>-193.63552999999979</v>
      </c>
      <c r="AM35" s="40">
        <v>0.39695073194614305</v>
      </c>
      <c r="AN35" s="41">
        <v>-2.1430537603220667E-2</v>
      </c>
      <c r="AO35" s="42">
        <v>-0.50736367655882741</v>
      </c>
      <c r="AP35" s="40">
        <v>0.39695073194614305</v>
      </c>
      <c r="AQ35" s="41">
        <v>-2.1430537603220667E-2</v>
      </c>
      <c r="AR35" s="42">
        <v>-0.50736367655882741</v>
      </c>
      <c r="AS35" s="41">
        <v>0.40375695364633696</v>
      </c>
      <c r="AT35" s="41">
        <v>-2.6771022971962544E-2</v>
      </c>
      <c r="AU35" s="41">
        <v>-0.46858508788870673</v>
      </c>
      <c r="AV35" s="34">
        <v>1067</v>
      </c>
      <c r="AW35" s="35">
        <v>456</v>
      </c>
      <c r="AX35" s="36">
        <v>1182</v>
      </c>
      <c r="AY35" s="43">
        <v>31</v>
      </c>
      <c r="AZ35" s="44">
        <v>30</v>
      </c>
      <c r="BA35" s="45">
        <v>30</v>
      </c>
      <c r="BB35" s="43">
        <v>51</v>
      </c>
      <c r="BC35" s="44">
        <v>51</v>
      </c>
      <c r="BD35" s="44">
        <v>51</v>
      </c>
      <c r="BE35" s="47">
        <v>6.5666666666666664</v>
      </c>
      <c r="BF35" s="46">
        <v>0.83010752688171952</v>
      </c>
      <c r="BG35" s="46">
        <v>1.5</v>
      </c>
      <c r="BH35" s="47">
        <v>3.8627450980392157</v>
      </c>
      <c r="BI35" s="46">
        <v>0.37581699346405228</v>
      </c>
      <c r="BJ35" s="48">
        <v>0.88235294117647056</v>
      </c>
      <c r="BK35" s="35">
        <v>80</v>
      </c>
      <c r="BL35" s="35">
        <v>80</v>
      </c>
      <c r="BM35" s="35">
        <v>80</v>
      </c>
      <c r="BN35" s="34">
        <v>5380</v>
      </c>
      <c r="BO35" s="35">
        <v>2308</v>
      </c>
      <c r="BP35" s="36">
        <v>5280</v>
      </c>
      <c r="BQ35" s="49">
        <v>462.95779734848486</v>
      </c>
      <c r="BR35" s="49">
        <v>-5.0344052537456037</v>
      </c>
      <c r="BS35" s="49">
        <v>-123.41660906399341</v>
      </c>
      <c r="BT35" s="50">
        <v>2068.0348307952622</v>
      </c>
      <c r="BU35" s="49">
        <v>-291.66343537156035</v>
      </c>
      <c r="BV35" s="51">
        <v>-899.84264727491291</v>
      </c>
      <c r="BW35" s="46">
        <v>4.467005076142132</v>
      </c>
      <c r="BX35" s="46">
        <v>-0.57516924438270411</v>
      </c>
      <c r="BY35" s="46">
        <v>-0.59439843262979775</v>
      </c>
      <c r="BZ35" s="40">
        <v>0.36666666666666664</v>
      </c>
      <c r="CA35" s="41">
        <v>-4.8802946593002328E-3</v>
      </c>
      <c r="CB35" s="52">
        <v>4.6111111111111047E-2</v>
      </c>
    </row>
    <row r="36" spans="1:80" x14ac:dyDescent="0.25">
      <c r="A36" s="82" t="s">
        <v>180</v>
      </c>
      <c r="B36" s="34">
        <v>1363.2660000000001</v>
      </c>
      <c r="C36" s="35">
        <v>659.74699999999996</v>
      </c>
      <c r="D36" s="36">
        <v>1407.3150000000001</v>
      </c>
      <c r="E36" s="34">
        <v>1313.2460000000001</v>
      </c>
      <c r="F36" s="35">
        <v>793.17100000000005</v>
      </c>
      <c r="G36" s="36">
        <v>1447.35</v>
      </c>
      <c r="H36" s="81">
        <v>0.97233910249766831</v>
      </c>
      <c r="I36" s="80">
        <v>-6.5749724728913717E-2</v>
      </c>
      <c r="J36" s="79">
        <v>0.14055503575796158</v>
      </c>
      <c r="K36" s="34">
        <v>1026.0260000000001</v>
      </c>
      <c r="L36" s="35">
        <v>628.64599999999996</v>
      </c>
      <c r="M36" s="35">
        <v>1133.239</v>
      </c>
      <c r="N36" s="40">
        <v>0.78297509241026708</v>
      </c>
      <c r="O36" s="41">
        <v>1.6850675405930549E-3</v>
      </c>
      <c r="P36" s="42">
        <v>-9.5980097329024794E-3</v>
      </c>
      <c r="Q36" s="34">
        <v>233.988</v>
      </c>
      <c r="R36" s="35">
        <v>140.90299999999999</v>
      </c>
      <c r="S36" s="36">
        <v>18.377000000000002</v>
      </c>
      <c r="T36" s="40">
        <v>1.2696997961792243E-2</v>
      </c>
      <c r="U36" s="41">
        <v>-0.16547830202008471</v>
      </c>
      <c r="V36" s="42">
        <v>-0.16494817565146389</v>
      </c>
      <c r="W36" s="34">
        <v>53.231999999999999</v>
      </c>
      <c r="X36" s="35">
        <v>23.622</v>
      </c>
      <c r="Y36" s="36">
        <v>45.024000000000001</v>
      </c>
      <c r="Z36" s="40">
        <v>3.1107886827650536E-2</v>
      </c>
      <c r="AA36" s="41">
        <v>-9.4267883207984175E-3</v>
      </c>
      <c r="AB36" s="42">
        <v>1.3261625840763278E-3</v>
      </c>
      <c r="AC36" s="34">
        <v>44.112000000000002</v>
      </c>
      <c r="AD36" s="35">
        <v>267.97300000000001</v>
      </c>
      <c r="AE36" s="35">
        <v>313.58300000000003</v>
      </c>
      <c r="AF36" s="35">
        <v>269.471</v>
      </c>
      <c r="AG36" s="36">
        <v>45.610000000000014</v>
      </c>
      <c r="AH36" s="34">
        <v>44.112000000000002</v>
      </c>
      <c r="AI36" s="35">
        <v>267.97300000000001</v>
      </c>
      <c r="AJ36" s="35">
        <v>313.58300000000003</v>
      </c>
      <c r="AK36" s="35">
        <v>269.471</v>
      </c>
      <c r="AL36" s="36">
        <v>45.610000000000014</v>
      </c>
      <c r="AM36" s="40">
        <v>0.22282360381293456</v>
      </c>
      <c r="AN36" s="41">
        <v>0.19046601549194658</v>
      </c>
      <c r="AO36" s="42">
        <v>-0.18335179372581897</v>
      </c>
      <c r="AP36" s="40">
        <v>0.22282360381293456</v>
      </c>
      <c r="AQ36" s="41">
        <v>0.19046601549194658</v>
      </c>
      <c r="AR36" s="42">
        <v>-0.18335179372581897</v>
      </c>
      <c r="AS36" s="41">
        <v>0.2166601029467648</v>
      </c>
      <c r="AT36" s="41">
        <v>0.18307005203474985</v>
      </c>
      <c r="AU36" s="41">
        <v>-0.12119012102763665</v>
      </c>
      <c r="AV36" s="34">
        <v>830</v>
      </c>
      <c r="AW36" s="35">
        <v>406</v>
      </c>
      <c r="AX36" s="36">
        <v>877</v>
      </c>
      <c r="AY36" s="43">
        <v>20</v>
      </c>
      <c r="AZ36" s="44">
        <v>20</v>
      </c>
      <c r="BA36" s="45">
        <v>20</v>
      </c>
      <c r="BB36" s="43">
        <v>25</v>
      </c>
      <c r="BC36" s="44">
        <v>26</v>
      </c>
      <c r="BD36" s="44">
        <v>26</v>
      </c>
      <c r="BE36" s="47">
        <v>7.3083333333333336</v>
      </c>
      <c r="BF36" s="46">
        <v>0.39166666666666661</v>
      </c>
      <c r="BG36" s="46">
        <v>0.54166666666666696</v>
      </c>
      <c r="BH36" s="47">
        <v>5.6217948717948723</v>
      </c>
      <c r="BI36" s="46">
        <v>8.8461538461538147E-2</v>
      </c>
      <c r="BJ36" s="48">
        <v>0.41666666666666696</v>
      </c>
      <c r="BK36" s="35">
        <v>66</v>
      </c>
      <c r="BL36" s="35">
        <v>66</v>
      </c>
      <c r="BM36" s="35">
        <v>66</v>
      </c>
      <c r="BN36" s="34">
        <v>3750</v>
      </c>
      <c r="BO36" s="35">
        <v>2656</v>
      </c>
      <c r="BP36" s="36">
        <v>5549</v>
      </c>
      <c r="BQ36" s="49">
        <v>260.8307803207785</v>
      </c>
      <c r="BR36" s="49">
        <v>-89.368153012554842</v>
      </c>
      <c r="BS36" s="49">
        <v>-37.802879317775705</v>
      </c>
      <c r="BT36" s="50">
        <v>1650.3420752565564</v>
      </c>
      <c r="BU36" s="49">
        <v>68.117978871014202</v>
      </c>
      <c r="BV36" s="51">
        <v>-303.28107745280317</v>
      </c>
      <c r="BW36" s="46">
        <v>6.3272519954389965</v>
      </c>
      <c r="BX36" s="46">
        <v>1.8091797062823698</v>
      </c>
      <c r="BY36" s="46">
        <v>-0.21461992574326949</v>
      </c>
      <c r="BZ36" s="40">
        <v>0.46708754208754211</v>
      </c>
      <c r="CA36" s="41">
        <v>0.15317493535725579</v>
      </c>
      <c r="CB36" s="52">
        <v>1.9949494949494995E-2</v>
      </c>
    </row>
    <row r="37" spans="1:80" x14ac:dyDescent="0.25">
      <c r="A37" s="82" t="s">
        <v>179</v>
      </c>
      <c r="B37" s="34">
        <v>2034.7829999999999</v>
      </c>
      <c r="C37" s="35">
        <v>1107.0329999999999</v>
      </c>
      <c r="D37" s="36">
        <v>2194.58</v>
      </c>
      <c r="E37" s="34">
        <v>1976.4390000000001</v>
      </c>
      <c r="F37" s="35">
        <v>1067.6780000000001</v>
      </c>
      <c r="G37" s="36">
        <v>1959.8510000000001</v>
      </c>
      <c r="H37" s="81">
        <v>1.1197687987505172</v>
      </c>
      <c r="I37" s="80">
        <v>9.0249041247250084E-2</v>
      </c>
      <c r="J37" s="79">
        <v>8.2908434483388138E-2</v>
      </c>
      <c r="K37" s="34">
        <v>1503.345</v>
      </c>
      <c r="L37" s="35">
        <v>751.42600000000004</v>
      </c>
      <c r="M37" s="35">
        <v>1400.8489999999999</v>
      </c>
      <c r="N37" s="40">
        <v>0.7147732149025614</v>
      </c>
      <c r="O37" s="41">
        <v>-4.5859923787780144E-2</v>
      </c>
      <c r="P37" s="42">
        <v>1.0978625147972543E-2</v>
      </c>
      <c r="Q37" s="34">
        <v>376.57</v>
      </c>
      <c r="R37" s="35">
        <v>274.69</v>
      </c>
      <c r="S37" s="36">
        <v>64.58</v>
      </c>
      <c r="T37" s="40">
        <v>3.2951484577143871E-2</v>
      </c>
      <c r="U37" s="41">
        <v>-0.15757804858831179</v>
      </c>
      <c r="V37" s="42">
        <v>-0.22432645877281743</v>
      </c>
      <c r="W37" s="34">
        <v>96.524000000000001</v>
      </c>
      <c r="X37" s="35">
        <v>41.561999999999998</v>
      </c>
      <c r="Y37" s="36">
        <v>73.98</v>
      </c>
      <c r="Z37" s="40">
        <v>3.7747767559880831E-2</v>
      </c>
      <c r="AA37" s="41">
        <v>-1.108956058432195E-2</v>
      </c>
      <c r="AB37" s="42">
        <v>-1.1796993355689123E-3</v>
      </c>
      <c r="AC37" s="34">
        <v>622.12079000000006</v>
      </c>
      <c r="AD37" s="35">
        <v>370.76</v>
      </c>
      <c r="AE37" s="35">
        <v>284.68799999999999</v>
      </c>
      <c r="AF37" s="35">
        <v>-337.43279000000007</v>
      </c>
      <c r="AG37" s="36">
        <v>-86.072000000000003</v>
      </c>
      <c r="AH37" s="34">
        <v>622.12079000000006</v>
      </c>
      <c r="AI37" s="35">
        <v>370.76</v>
      </c>
      <c r="AJ37" s="35">
        <v>284.68799999999999</v>
      </c>
      <c r="AK37" s="35">
        <v>-337.43279000000007</v>
      </c>
      <c r="AL37" s="36">
        <v>-86.072000000000003</v>
      </c>
      <c r="AM37" s="40">
        <v>0.12972322722343227</v>
      </c>
      <c r="AN37" s="41">
        <v>-0.17601983727042292</v>
      </c>
      <c r="AO37" s="42">
        <v>-0.20519000481210781</v>
      </c>
      <c r="AP37" s="40">
        <v>0.12972322722343227</v>
      </c>
      <c r="AQ37" s="41">
        <v>-0.17601983727042292</v>
      </c>
      <c r="AR37" s="42">
        <v>-0.20519000481210781</v>
      </c>
      <c r="AS37" s="41">
        <v>0.14526002231802315</v>
      </c>
      <c r="AT37" s="41">
        <v>-0.16950850329799638</v>
      </c>
      <c r="AU37" s="41">
        <v>-0.20199823344822843</v>
      </c>
      <c r="AV37" s="34">
        <v>1632</v>
      </c>
      <c r="AW37" s="35">
        <v>866</v>
      </c>
      <c r="AX37" s="36">
        <v>1765</v>
      </c>
      <c r="AY37" s="43">
        <v>21</v>
      </c>
      <c r="AZ37" s="44">
        <v>21</v>
      </c>
      <c r="BA37" s="45">
        <v>20</v>
      </c>
      <c r="BB37" s="43">
        <v>41</v>
      </c>
      <c r="BC37" s="44">
        <v>43</v>
      </c>
      <c r="BD37" s="44">
        <v>44</v>
      </c>
      <c r="BE37" s="47">
        <v>14.708333333333334</v>
      </c>
      <c r="BF37" s="46">
        <v>1.7559523809523832</v>
      </c>
      <c r="BG37" s="46">
        <v>0.96230158730158699</v>
      </c>
      <c r="BH37" s="47">
        <v>6.6856060606060614</v>
      </c>
      <c r="BI37" s="46">
        <v>5.1459719142647131E-2</v>
      </c>
      <c r="BJ37" s="48">
        <v>-2.7572233967582349E-2</v>
      </c>
      <c r="BK37" s="35">
        <v>67</v>
      </c>
      <c r="BL37" s="35">
        <v>67</v>
      </c>
      <c r="BM37" s="35">
        <v>67</v>
      </c>
      <c r="BN37" s="34">
        <v>7729</v>
      </c>
      <c r="BO37" s="35">
        <v>4008</v>
      </c>
      <c r="BP37" s="36">
        <v>8124</v>
      </c>
      <c r="BQ37" s="49">
        <v>241.24212210733629</v>
      </c>
      <c r="BR37" s="49">
        <v>-14.475176378884441</v>
      </c>
      <c r="BS37" s="49">
        <v>-25.144604439569889</v>
      </c>
      <c r="BT37" s="50">
        <v>1110.3971671388101</v>
      </c>
      <c r="BU37" s="49">
        <v>-100.65614168471939</v>
      </c>
      <c r="BV37" s="51">
        <v>-122.48735942008125</v>
      </c>
      <c r="BW37" s="46">
        <v>4.6028328611898015</v>
      </c>
      <c r="BX37" s="46">
        <v>-0.13307400155529692</v>
      </c>
      <c r="BY37" s="46">
        <v>-2.5342658440683508E-2</v>
      </c>
      <c r="BZ37" s="40">
        <v>0.6736318407960199</v>
      </c>
      <c r="CA37" s="41">
        <v>3.6293669772683557E-2</v>
      </c>
      <c r="CB37" s="52">
        <v>8.9552238805969964E-3</v>
      </c>
    </row>
    <row r="38" spans="1:80" x14ac:dyDescent="0.25">
      <c r="A38" s="86" t="s">
        <v>178</v>
      </c>
      <c r="B38" s="14">
        <v>1258.7249999999999</v>
      </c>
      <c r="C38" s="15">
        <v>569.64277000000004</v>
      </c>
      <c r="D38" s="16">
        <v>1159.028</v>
      </c>
      <c r="E38" s="14">
        <v>1204.3219300000001</v>
      </c>
      <c r="F38" s="15">
        <v>563.86699999999996</v>
      </c>
      <c r="G38" s="16">
        <v>1121.0615400000002</v>
      </c>
      <c r="H38" s="85">
        <v>1.0338665261855293</v>
      </c>
      <c r="I38" s="84">
        <v>-1.1306669323747798E-2</v>
      </c>
      <c r="J38" s="83">
        <v>2.3623383742364501E-2</v>
      </c>
      <c r="K38" s="14">
        <v>951.71393</v>
      </c>
      <c r="L38" s="15">
        <v>478.44299999999998</v>
      </c>
      <c r="M38" s="15">
        <v>888.45554000000004</v>
      </c>
      <c r="N38" s="20">
        <v>0.7925127286054251</v>
      </c>
      <c r="O38" s="21">
        <v>2.2639535125394961E-3</v>
      </c>
      <c r="P38" s="22">
        <v>-5.5990553196843873E-2</v>
      </c>
      <c r="Q38" s="14">
        <v>214.858</v>
      </c>
      <c r="R38" s="15">
        <v>65.218999999999994</v>
      </c>
      <c r="S38" s="16">
        <v>27.718999999999998</v>
      </c>
      <c r="T38" s="20">
        <v>2.4725672062570262E-2</v>
      </c>
      <c r="U38" s="21">
        <v>-0.15368011350674177</v>
      </c>
      <c r="V38" s="22">
        <v>-9.0938128088883893E-2</v>
      </c>
      <c r="W38" s="14">
        <v>37.75</v>
      </c>
      <c r="X38" s="15">
        <v>20.204999999999998</v>
      </c>
      <c r="Y38" s="16">
        <v>33.765999999999998</v>
      </c>
      <c r="Z38" s="20">
        <v>3.0119666757990819E-2</v>
      </c>
      <c r="AA38" s="21">
        <v>-1.2257725798114905E-3</v>
      </c>
      <c r="AB38" s="22">
        <v>-5.7132512882860503E-3</v>
      </c>
      <c r="AC38" s="14">
        <v>320.78699999999998</v>
      </c>
      <c r="AD38" s="15">
        <v>320.74592999999999</v>
      </c>
      <c r="AE38" s="15">
        <v>288.94195999999994</v>
      </c>
      <c r="AF38" s="15">
        <v>-31.84504000000004</v>
      </c>
      <c r="AG38" s="16">
        <v>-31.803970000000049</v>
      </c>
      <c r="AH38" s="14">
        <v>320.78699999999998</v>
      </c>
      <c r="AI38" s="15">
        <v>320.74592999999999</v>
      </c>
      <c r="AJ38" s="15">
        <v>288.94195999999994</v>
      </c>
      <c r="AK38" s="15">
        <v>-31.84504000000004</v>
      </c>
      <c r="AL38" s="16">
        <v>-31.803970000000049</v>
      </c>
      <c r="AM38" s="20">
        <v>0.24929679006891975</v>
      </c>
      <c r="AN38" s="21">
        <v>-5.5539517531621452E-3</v>
      </c>
      <c r="AO38" s="22">
        <v>-0.3137682515535693</v>
      </c>
      <c r="AP38" s="20">
        <v>0.24929679006891975</v>
      </c>
      <c r="AQ38" s="21">
        <v>-5.5539517531621452E-3</v>
      </c>
      <c r="AR38" s="22">
        <v>-0.3137682515535693</v>
      </c>
      <c r="AS38" s="21">
        <v>0.25773960633775722</v>
      </c>
      <c r="AT38" s="21">
        <v>-8.6235578703378613E-3</v>
      </c>
      <c r="AU38" s="21">
        <v>-0.31109299071083757</v>
      </c>
      <c r="AV38" s="14">
        <v>784</v>
      </c>
      <c r="AW38" s="15">
        <v>389</v>
      </c>
      <c r="AX38" s="16">
        <v>798</v>
      </c>
      <c r="AY38" s="24">
        <v>18</v>
      </c>
      <c r="AZ38" s="25">
        <v>18</v>
      </c>
      <c r="BA38" s="26">
        <v>18</v>
      </c>
      <c r="BB38" s="24">
        <v>22</v>
      </c>
      <c r="BC38" s="25">
        <v>22</v>
      </c>
      <c r="BD38" s="25">
        <v>22</v>
      </c>
      <c r="BE38" s="28">
        <v>7.3888888888888893</v>
      </c>
      <c r="BF38" s="27">
        <v>0.12962962962962976</v>
      </c>
      <c r="BG38" s="27">
        <v>0.18518518518518601</v>
      </c>
      <c r="BH38" s="28">
        <v>6.0454545454545459</v>
      </c>
      <c r="BI38" s="27">
        <v>0.1060606060606073</v>
      </c>
      <c r="BJ38" s="29">
        <v>0.15151515151515138</v>
      </c>
      <c r="BK38" s="15">
        <v>78</v>
      </c>
      <c r="BL38" s="15">
        <v>78</v>
      </c>
      <c r="BM38" s="15">
        <v>78</v>
      </c>
      <c r="BN38" s="14">
        <v>6402</v>
      </c>
      <c r="BO38" s="15">
        <v>3045</v>
      </c>
      <c r="BP38" s="16">
        <v>6567</v>
      </c>
      <c r="BQ38" s="30">
        <v>170.71136592051167</v>
      </c>
      <c r="BR38" s="30">
        <v>-17.40514923100352</v>
      </c>
      <c r="BS38" s="30">
        <v>-14.46663079541608</v>
      </c>
      <c r="BT38" s="31">
        <v>1404.839022556391</v>
      </c>
      <c r="BU38" s="30">
        <v>-131.28588815789499</v>
      </c>
      <c r="BV38" s="32">
        <v>-44.690540425614245</v>
      </c>
      <c r="BW38" s="27">
        <v>8.2293233082706774</v>
      </c>
      <c r="BX38" s="27">
        <v>6.3506981740065527E-2</v>
      </c>
      <c r="BY38" s="27">
        <v>0.40155981212671854</v>
      </c>
      <c r="BZ38" s="20">
        <v>0.46773504273504274</v>
      </c>
      <c r="CA38" s="21">
        <v>1.427137932662792E-2</v>
      </c>
      <c r="CB38" s="33">
        <v>3.3974358974358965E-2</v>
      </c>
    </row>
    <row r="39" spans="1:80" x14ac:dyDescent="0.25">
      <c r="A39" s="82" t="s">
        <v>177</v>
      </c>
      <c r="B39" s="34">
        <v>3896.3780000000002</v>
      </c>
      <c r="C39" s="35">
        <v>1919.7249999999999</v>
      </c>
      <c r="D39" s="36">
        <v>3840.7249999999999</v>
      </c>
      <c r="E39" s="34">
        <v>3830.4059999999999</v>
      </c>
      <c r="F39" s="35">
        <v>1922.508</v>
      </c>
      <c r="G39" s="36">
        <v>3625.326</v>
      </c>
      <c r="H39" s="81">
        <v>1.0594150705343464</v>
      </c>
      <c r="I39" s="80">
        <v>4.2191831013522751E-2</v>
      </c>
      <c r="J39" s="79">
        <v>6.0862658788855661E-2</v>
      </c>
      <c r="K39" s="34">
        <v>2874.259</v>
      </c>
      <c r="L39" s="35">
        <v>1368.537</v>
      </c>
      <c r="M39" s="35">
        <v>2628.1909999999998</v>
      </c>
      <c r="N39" s="40">
        <v>0.72495301112231003</v>
      </c>
      <c r="O39" s="41">
        <v>-2.5426713637937359E-2</v>
      </c>
      <c r="P39" s="42">
        <v>1.3103177467521543E-2</v>
      </c>
      <c r="Q39" s="34">
        <v>524.29399999999998</v>
      </c>
      <c r="R39" s="35">
        <v>353.29300000000001</v>
      </c>
      <c r="S39" s="36">
        <v>164.98699999999999</v>
      </c>
      <c r="T39" s="40">
        <v>4.5509562450383768E-2</v>
      </c>
      <c r="U39" s="41">
        <v>-9.1367311698205195E-2</v>
      </c>
      <c r="V39" s="42">
        <v>-0.13825716309770239</v>
      </c>
      <c r="W39" s="34">
        <v>431.85300000000001</v>
      </c>
      <c r="X39" s="35">
        <v>200.678</v>
      </c>
      <c r="Y39" s="36">
        <v>341.15</v>
      </c>
      <c r="Z39" s="40">
        <v>9.4101882147977864E-2</v>
      </c>
      <c r="AA39" s="41">
        <v>-1.8641518943185845E-2</v>
      </c>
      <c r="AB39" s="42">
        <v>-1.0281558649147551E-2</v>
      </c>
      <c r="AC39" s="34">
        <v>743.68899999999996</v>
      </c>
      <c r="AD39" s="35">
        <v>918.11599999999999</v>
      </c>
      <c r="AE39" s="35">
        <v>769.84199999999998</v>
      </c>
      <c r="AF39" s="35">
        <v>26.15300000000002</v>
      </c>
      <c r="AG39" s="36">
        <v>-148.274</v>
      </c>
      <c r="AH39" s="34">
        <v>743.68899999999996</v>
      </c>
      <c r="AI39" s="35">
        <v>918.11599999999999</v>
      </c>
      <c r="AJ39" s="35">
        <v>769.84199999999998</v>
      </c>
      <c r="AK39" s="35">
        <v>26.15300000000002</v>
      </c>
      <c r="AL39" s="36">
        <v>-148.274</v>
      </c>
      <c r="AM39" s="40">
        <v>0.20044184366232937</v>
      </c>
      <c r="AN39" s="41">
        <v>9.5750951076460367E-3</v>
      </c>
      <c r="AO39" s="42">
        <v>-0.27781207291426363</v>
      </c>
      <c r="AP39" s="40">
        <v>0.20044184366232937</v>
      </c>
      <c r="AQ39" s="41">
        <v>9.5750951076460367E-3</v>
      </c>
      <c r="AR39" s="42">
        <v>-0.27781207291426363</v>
      </c>
      <c r="AS39" s="41">
        <v>0.21235110994156112</v>
      </c>
      <c r="AT39" s="41">
        <v>1.8197017659959652E-2</v>
      </c>
      <c r="AU39" s="41">
        <v>-0.26521049188272261</v>
      </c>
      <c r="AV39" s="34">
        <v>3072</v>
      </c>
      <c r="AW39" s="35">
        <v>1511</v>
      </c>
      <c r="AX39" s="36">
        <v>3075</v>
      </c>
      <c r="AY39" s="43">
        <v>43.69</v>
      </c>
      <c r="AZ39" s="44">
        <v>42.79</v>
      </c>
      <c r="BA39" s="45">
        <v>42.01</v>
      </c>
      <c r="BB39" s="43">
        <v>54.13</v>
      </c>
      <c r="BC39" s="44">
        <v>57.45</v>
      </c>
      <c r="BD39" s="44">
        <v>57.26</v>
      </c>
      <c r="BE39" s="47">
        <v>12.199476315163055</v>
      </c>
      <c r="BF39" s="46">
        <v>0.48054749850020251</v>
      </c>
      <c r="BG39" s="46">
        <v>0.42881338768778932</v>
      </c>
      <c r="BH39" s="47">
        <v>8.950401676563045</v>
      </c>
      <c r="BI39" s="46">
        <v>-0.50830883516797343</v>
      </c>
      <c r="BJ39" s="48">
        <v>0.18335787035474738</v>
      </c>
      <c r="BK39" s="35">
        <v>115</v>
      </c>
      <c r="BL39" s="35">
        <v>115</v>
      </c>
      <c r="BM39" s="35">
        <v>115</v>
      </c>
      <c r="BN39" s="34">
        <v>13932</v>
      </c>
      <c r="BO39" s="35">
        <v>6791</v>
      </c>
      <c r="BP39" s="36">
        <v>13595</v>
      </c>
      <c r="BQ39" s="49">
        <v>266.6661272526664</v>
      </c>
      <c r="BR39" s="49">
        <v>-8.269703927350804</v>
      </c>
      <c r="BS39" s="49">
        <v>-16.430323932726026</v>
      </c>
      <c r="BT39" s="50">
        <v>1178.9678048780488</v>
      </c>
      <c r="BU39" s="49">
        <v>-67.90914824695119</v>
      </c>
      <c r="BV39" s="51">
        <v>-93.373690820164256</v>
      </c>
      <c r="BW39" s="46">
        <v>4.4211382113821136</v>
      </c>
      <c r="BX39" s="46">
        <v>-0.1140180386178864</v>
      </c>
      <c r="BY39" s="46">
        <v>-7.3236374984531061E-2</v>
      </c>
      <c r="BZ39" s="40">
        <v>0.6567632850241546</v>
      </c>
      <c r="CA39" s="41">
        <v>-1.2561720981130065E-2</v>
      </c>
      <c r="CB39" s="52">
        <v>6.280193236715137E-4</v>
      </c>
    </row>
    <row r="40" spans="1:80" x14ac:dyDescent="0.25">
      <c r="A40" s="82" t="s">
        <v>176</v>
      </c>
      <c r="B40" s="34">
        <v>5914.2709999999997</v>
      </c>
      <c r="C40" s="35">
        <v>3150.3580000000002</v>
      </c>
      <c r="D40" s="36">
        <v>5708.2290000000003</v>
      </c>
      <c r="E40" s="34">
        <v>6007.4070000000002</v>
      </c>
      <c r="F40" s="35">
        <v>3419.1559999999999</v>
      </c>
      <c r="G40" s="36">
        <v>5699.9210000000003</v>
      </c>
      <c r="H40" s="81">
        <v>1.0014575640609755</v>
      </c>
      <c r="I40" s="80">
        <v>1.6961091622867075E-2</v>
      </c>
      <c r="J40" s="79">
        <v>8.0072871464322959E-2</v>
      </c>
      <c r="K40" s="34">
        <v>4200.3500000000004</v>
      </c>
      <c r="L40" s="35">
        <v>2183.9560000000001</v>
      </c>
      <c r="M40" s="35">
        <v>3939.4270000000001</v>
      </c>
      <c r="N40" s="40">
        <v>0.69113712277766659</v>
      </c>
      <c r="O40" s="41">
        <v>-8.0580541097992064E-3</v>
      </c>
      <c r="P40" s="42">
        <v>5.2395866163461147E-2</v>
      </c>
      <c r="Q40" s="34">
        <v>1031.1569999999999</v>
      </c>
      <c r="R40" s="35">
        <v>787.45799999999997</v>
      </c>
      <c r="S40" s="36">
        <v>47.784999999999997</v>
      </c>
      <c r="T40" s="40">
        <v>8.383449525002187E-3</v>
      </c>
      <c r="U40" s="41">
        <v>-0.16326415151151821</v>
      </c>
      <c r="V40" s="42">
        <v>-0.22192426384051842</v>
      </c>
      <c r="W40" s="34">
        <v>775.9</v>
      </c>
      <c r="X40" s="35">
        <v>447.74200000000002</v>
      </c>
      <c r="Y40" s="36">
        <v>664.65200000000004</v>
      </c>
      <c r="Z40" s="40">
        <v>0.11660723017038306</v>
      </c>
      <c r="AA40" s="41">
        <v>-1.2549991905630761E-2</v>
      </c>
      <c r="AB40" s="42">
        <v>-1.4343799849890967E-2</v>
      </c>
      <c r="AC40" s="34">
        <v>1306.6969999999999</v>
      </c>
      <c r="AD40" s="35">
        <v>1588.835</v>
      </c>
      <c r="AE40" s="35">
        <v>1455.8119999999999</v>
      </c>
      <c r="AF40" s="35">
        <v>149.11500000000001</v>
      </c>
      <c r="AG40" s="36">
        <v>-133.02300000000014</v>
      </c>
      <c r="AH40" s="34">
        <v>1306.6969999999999</v>
      </c>
      <c r="AI40" s="35">
        <v>1588.835</v>
      </c>
      <c r="AJ40" s="35">
        <v>1455.8119999999999</v>
      </c>
      <c r="AK40" s="35">
        <v>149.11500000000001</v>
      </c>
      <c r="AL40" s="36">
        <v>-133.02300000000014</v>
      </c>
      <c r="AM40" s="40">
        <v>0.25503742053796369</v>
      </c>
      <c r="AN40" s="41">
        <v>3.409776457698388E-2</v>
      </c>
      <c r="AO40" s="42">
        <v>-0.24929732491001394</v>
      </c>
      <c r="AP40" s="40">
        <v>0.25503742053796369</v>
      </c>
      <c r="AQ40" s="41">
        <v>3.409776457698388E-2</v>
      </c>
      <c r="AR40" s="42">
        <v>-0.24929732491001394</v>
      </c>
      <c r="AS40" s="41">
        <v>0.25540915391634372</v>
      </c>
      <c r="AT40" s="41">
        <v>3.7894842001069823E-2</v>
      </c>
      <c r="AU40" s="41">
        <v>-0.2092771604840522</v>
      </c>
      <c r="AV40" s="34">
        <v>4315</v>
      </c>
      <c r="AW40" s="35">
        <v>2202</v>
      </c>
      <c r="AX40" s="36">
        <v>4634</v>
      </c>
      <c r="AY40" s="43">
        <v>85</v>
      </c>
      <c r="AZ40" s="44">
        <v>92</v>
      </c>
      <c r="BA40" s="45">
        <v>90</v>
      </c>
      <c r="BB40" s="43">
        <v>113</v>
      </c>
      <c r="BC40" s="44">
        <v>108</v>
      </c>
      <c r="BD40" s="44">
        <v>109</v>
      </c>
      <c r="BE40" s="47">
        <v>8.5814814814814806</v>
      </c>
      <c r="BF40" s="46">
        <v>0.12069716775599026</v>
      </c>
      <c r="BG40" s="46">
        <v>0.60322061191626286</v>
      </c>
      <c r="BH40" s="47">
        <v>7.0856269113149848</v>
      </c>
      <c r="BI40" s="46">
        <v>0.72132012665421819</v>
      </c>
      <c r="BJ40" s="48">
        <v>0.28933061501868806</v>
      </c>
      <c r="BK40" s="35">
        <v>253</v>
      </c>
      <c r="BL40" s="35">
        <v>253</v>
      </c>
      <c r="BM40" s="35">
        <v>253</v>
      </c>
      <c r="BN40" s="34">
        <v>21287</v>
      </c>
      <c r="BO40" s="35">
        <v>10623</v>
      </c>
      <c r="BP40" s="36">
        <v>22017</v>
      </c>
      <c r="BQ40" s="49">
        <v>258.88726892855522</v>
      </c>
      <c r="BR40" s="49">
        <v>-23.322859318731844</v>
      </c>
      <c r="BS40" s="49">
        <v>-62.976234789791761</v>
      </c>
      <c r="BT40" s="50">
        <v>1230.0217954251186</v>
      </c>
      <c r="BU40" s="49">
        <v>-162.19303655634144</v>
      </c>
      <c r="BV40" s="51">
        <v>-322.72843164118467</v>
      </c>
      <c r="BW40" s="46">
        <v>4.7511868795856715</v>
      </c>
      <c r="BX40" s="46">
        <v>-0.18206920384422443</v>
      </c>
      <c r="BY40" s="46">
        <v>-7.3063801613238333E-2</v>
      </c>
      <c r="BZ40" s="40">
        <v>0.4834650856389987</v>
      </c>
      <c r="CA40" s="41">
        <v>1.8612378893426262E-2</v>
      </c>
      <c r="CB40" s="52">
        <v>1.6930171277997397E-2</v>
      </c>
    </row>
    <row r="41" spans="1:80" x14ac:dyDescent="0.25">
      <c r="A41" s="82" t="s">
        <v>175</v>
      </c>
      <c r="B41" s="34">
        <v>3765.9998300000002</v>
      </c>
      <c r="C41" s="35">
        <v>2208.3182599999996</v>
      </c>
      <c r="D41" s="36">
        <v>4003.14716</v>
      </c>
      <c r="E41" s="34">
        <v>3612.9980599999999</v>
      </c>
      <c r="F41" s="35">
        <v>2388.9786799999997</v>
      </c>
      <c r="G41" s="36">
        <v>3970.8050400000002</v>
      </c>
      <c r="H41" s="81">
        <v>1.0081449780772918</v>
      </c>
      <c r="I41" s="80">
        <v>-3.4202614547764965E-2</v>
      </c>
      <c r="J41" s="79">
        <v>8.3767427751057832E-2</v>
      </c>
      <c r="K41" s="34">
        <v>2706.4834000000001</v>
      </c>
      <c r="L41" s="35">
        <v>1404.62185</v>
      </c>
      <c r="M41" s="35">
        <v>2502.8597799999998</v>
      </c>
      <c r="N41" s="40">
        <v>0.63031545361390995</v>
      </c>
      <c r="O41" s="41">
        <v>-0.11878082461658546</v>
      </c>
      <c r="P41" s="42">
        <v>4.2356313685545155E-2</v>
      </c>
      <c r="Q41" s="34">
        <v>463.56278999999995</v>
      </c>
      <c r="R41" s="35">
        <v>436.17598999999996</v>
      </c>
      <c r="S41" s="36">
        <v>61.441720000000004</v>
      </c>
      <c r="T41" s="40">
        <v>1.5473366075912908E-2</v>
      </c>
      <c r="U41" s="41">
        <v>-0.11283082404590519</v>
      </c>
      <c r="V41" s="42">
        <v>-0.1671050694922103</v>
      </c>
      <c r="W41" s="34">
        <v>442.95186999999999</v>
      </c>
      <c r="X41" s="35">
        <v>548.18083999999999</v>
      </c>
      <c r="Y41" s="36">
        <v>795.21397000000002</v>
      </c>
      <c r="Z41" s="40">
        <v>0.20026517595031559</v>
      </c>
      <c r="AA41" s="41">
        <v>7.766564430262908E-2</v>
      </c>
      <c r="AB41" s="42">
        <v>-2.9197248553196525E-2</v>
      </c>
      <c r="AC41" s="34">
        <v>1265.9708400000002</v>
      </c>
      <c r="AD41" s="35">
        <v>1545.0168100000001</v>
      </c>
      <c r="AE41" s="35">
        <v>1307.6310499999997</v>
      </c>
      <c r="AF41" s="35">
        <v>41.660209999999552</v>
      </c>
      <c r="AG41" s="36">
        <v>-237.38576000000035</v>
      </c>
      <c r="AH41" s="34">
        <v>1265.9708400000002</v>
      </c>
      <c r="AI41" s="35">
        <v>1545.0168100000001</v>
      </c>
      <c r="AJ41" s="35">
        <v>1307.6310499999997</v>
      </c>
      <c r="AK41" s="35">
        <v>41.660209999999552</v>
      </c>
      <c r="AL41" s="36">
        <v>-237.38576000000035</v>
      </c>
      <c r="AM41" s="40">
        <v>0.32665075695093848</v>
      </c>
      <c r="AN41" s="41">
        <v>-9.507208303138559E-3</v>
      </c>
      <c r="AO41" s="42">
        <v>-0.3729842721050638</v>
      </c>
      <c r="AP41" s="40">
        <v>0.32665075695093848</v>
      </c>
      <c r="AQ41" s="41">
        <v>-9.507208303138559E-3</v>
      </c>
      <c r="AR41" s="42">
        <v>-0.3729842721050638</v>
      </c>
      <c r="AS41" s="41">
        <v>0.32931132020523468</v>
      </c>
      <c r="AT41" s="41">
        <v>-2.1082125619090009E-2</v>
      </c>
      <c r="AU41" s="41">
        <v>-0.31741559407597619</v>
      </c>
      <c r="AV41" s="34">
        <v>2121</v>
      </c>
      <c r="AW41" s="35">
        <v>1273</v>
      </c>
      <c r="AX41" s="36">
        <v>2315</v>
      </c>
      <c r="AY41" s="43">
        <v>29.51</v>
      </c>
      <c r="AZ41" s="44">
        <v>29.75</v>
      </c>
      <c r="BA41" s="45">
        <v>30.82</v>
      </c>
      <c r="BB41" s="43">
        <v>64</v>
      </c>
      <c r="BC41" s="44">
        <v>66.56</v>
      </c>
      <c r="BD41" s="44">
        <v>68</v>
      </c>
      <c r="BE41" s="47">
        <v>12.518927103612372</v>
      </c>
      <c r="BF41" s="46">
        <v>0.53993693078960092</v>
      </c>
      <c r="BG41" s="46">
        <v>-1.7443782185164789</v>
      </c>
      <c r="BH41" s="47">
        <v>5.674019607843138</v>
      </c>
      <c r="BI41" s="46">
        <v>0.15058210784313797</v>
      </c>
      <c r="BJ41" s="48">
        <v>-0.70118071266968229</v>
      </c>
      <c r="BK41" s="35">
        <v>123</v>
      </c>
      <c r="BL41" s="35">
        <v>123</v>
      </c>
      <c r="BM41" s="35">
        <v>125</v>
      </c>
      <c r="BN41" s="34">
        <v>11321</v>
      </c>
      <c r="BO41" s="35">
        <v>6590</v>
      </c>
      <c r="BP41" s="36">
        <v>11698</v>
      </c>
      <c r="BQ41" s="49">
        <v>339.44307061036073</v>
      </c>
      <c r="BR41" s="49">
        <v>20.301823370717614</v>
      </c>
      <c r="BS41" s="49">
        <v>-23.072662318319033</v>
      </c>
      <c r="BT41" s="50">
        <v>1715.2505572354212</v>
      </c>
      <c r="BU41" s="49">
        <v>11.80969914961247</v>
      </c>
      <c r="BV41" s="51">
        <v>-161.40198007801132</v>
      </c>
      <c r="BW41" s="46">
        <v>5.053131749460043</v>
      </c>
      <c r="BX41" s="46">
        <v>-0.28444486534429458</v>
      </c>
      <c r="BY41" s="46">
        <v>-0.12361609028858211</v>
      </c>
      <c r="BZ41" s="40">
        <v>0.5199111111111111</v>
      </c>
      <c r="CA41" s="41">
        <v>1.1399230412193595E-2</v>
      </c>
      <c r="CB41" s="52">
        <v>-7.5391508581752475E-2</v>
      </c>
    </row>
    <row r="42" spans="1:80" x14ac:dyDescent="0.25">
      <c r="A42" s="82" t="s">
        <v>174</v>
      </c>
      <c r="B42" s="34">
        <v>3452.4590400000002</v>
      </c>
      <c r="C42" s="35">
        <v>1665.1727599999997</v>
      </c>
      <c r="D42" s="36">
        <v>3188.0990000000002</v>
      </c>
      <c r="E42" s="34">
        <v>3608.9661599999999</v>
      </c>
      <c r="F42" s="35">
        <v>1802.9437700000001</v>
      </c>
      <c r="G42" s="36">
        <v>3258.0810000000001</v>
      </c>
      <c r="H42" s="81">
        <v>0.97852048491121002</v>
      </c>
      <c r="I42" s="80">
        <v>2.1886677073011729E-2</v>
      </c>
      <c r="J42" s="79">
        <v>5.4934964548586818E-2</v>
      </c>
      <c r="K42" s="34">
        <v>2748.9728300000002</v>
      </c>
      <c r="L42" s="35">
        <v>1371.1453700000002</v>
      </c>
      <c r="M42" s="35">
        <v>2412.3380000000002</v>
      </c>
      <c r="N42" s="40">
        <v>0.74041682818812671</v>
      </c>
      <c r="O42" s="41">
        <v>-2.1289629597002646E-2</v>
      </c>
      <c r="P42" s="42">
        <v>-2.0086850748016749E-2</v>
      </c>
      <c r="Q42" s="34">
        <v>742.38063999999997</v>
      </c>
      <c r="R42" s="35">
        <v>375.73862000000003</v>
      </c>
      <c r="S42" s="36">
        <v>161.68</v>
      </c>
      <c r="T42" s="40">
        <v>4.9624303385950197E-2</v>
      </c>
      <c r="U42" s="41">
        <v>-0.15608021338901451</v>
      </c>
      <c r="V42" s="42">
        <v>-0.1587785465820219</v>
      </c>
      <c r="W42" s="34">
        <v>117.61269</v>
      </c>
      <c r="X42" s="35">
        <v>56.059779999999996</v>
      </c>
      <c r="Y42" s="36">
        <v>124.732</v>
      </c>
      <c r="Z42" s="40">
        <v>3.8283885514202989E-2</v>
      </c>
      <c r="AA42" s="41">
        <v>5.6948600742969535E-3</v>
      </c>
      <c r="AB42" s="42">
        <v>7.1904144183185109E-3</v>
      </c>
      <c r="AC42" s="34">
        <v>1208.6184800000003</v>
      </c>
      <c r="AD42" s="35">
        <v>1217.6215500000001</v>
      </c>
      <c r="AE42" s="35">
        <v>731.10743000000002</v>
      </c>
      <c r="AF42" s="35">
        <v>-477.5110500000003</v>
      </c>
      <c r="AG42" s="36">
        <v>-486.51412000000005</v>
      </c>
      <c r="AH42" s="34">
        <v>1208.6184800000003</v>
      </c>
      <c r="AI42" s="35">
        <v>1217.6215500000001</v>
      </c>
      <c r="AJ42" s="35">
        <v>731.10743000000002</v>
      </c>
      <c r="AK42" s="35">
        <v>-477.5110500000003</v>
      </c>
      <c r="AL42" s="36">
        <v>-486.51412000000005</v>
      </c>
      <c r="AM42" s="40">
        <v>0.22932394194785041</v>
      </c>
      <c r="AN42" s="41">
        <v>-0.12075073410102174</v>
      </c>
      <c r="AO42" s="42">
        <v>-0.50190442020719728</v>
      </c>
      <c r="AP42" s="40">
        <v>0.22932394194785041</v>
      </c>
      <c r="AQ42" s="41">
        <v>-0.12075073410102174</v>
      </c>
      <c r="AR42" s="42">
        <v>-0.50190442020719728</v>
      </c>
      <c r="AS42" s="41">
        <v>0.22439817487656077</v>
      </c>
      <c r="AT42" s="41">
        <v>-0.11049509549979553</v>
      </c>
      <c r="AU42" s="41">
        <v>-0.45095375248831759</v>
      </c>
      <c r="AV42" s="34">
        <v>2715</v>
      </c>
      <c r="AW42" s="35">
        <v>1419</v>
      </c>
      <c r="AX42" s="36">
        <v>2972</v>
      </c>
      <c r="AY42" s="43">
        <v>60</v>
      </c>
      <c r="AZ42" s="44">
        <v>61</v>
      </c>
      <c r="BA42" s="45">
        <v>62</v>
      </c>
      <c r="BB42" s="43">
        <v>68</v>
      </c>
      <c r="BC42" s="44">
        <v>65</v>
      </c>
      <c r="BD42" s="44">
        <v>59</v>
      </c>
      <c r="BE42" s="47">
        <v>7.989247311827957</v>
      </c>
      <c r="BF42" s="46">
        <v>0.44758064516129004</v>
      </c>
      <c r="BG42" s="46">
        <v>0.2351489511722189</v>
      </c>
      <c r="BH42" s="47">
        <v>8.3954802259887007</v>
      </c>
      <c r="BI42" s="46">
        <v>1.7410684612828176</v>
      </c>
      <c r="BJ42" s="48">
        <v>1.1185571490656239</v>
      </c>
      <c r="BK42" s="35">
        <v>192</v>
      </c>
      <c r="BL42" s="35">
        <v>192</v>
      </c>
      <c r="BM42" s="35">
        <v>192</v>
      </c>
      <c r="BN42" s="34">
        <v>11640</v>
      </c>
      <c r="BO42" s="35">
        <v>5202</v>
      </c>
      <c r="BP42" s="36">
        <v>10421</v>
      </c>
      <c r="BQ42" s="49">
        <v>312.64571538240091</v>
      </c>
      <c r="BR42" s="49">
        <v>2.597076207143175</v>
      </c>
      <c r="BS42" s="49">
        <v>-33.940937827902815</v>
      </c>
      <c r="BT42" s="50">
        <v>1096.2587483176312</v>
      </c>
      <c r="BU42" s="49">
        <v>-233.01055554977211</v>
      </c>
      <c r="BV42" s="51">
        <v>-174.31473300724542</v>
      </c>
      <c r="BW42" s="46">
        <v>3.506393001345895</v>
      </c>
      <c r="BX42" s="46">
        <v>-0.78089981633366268</v>
      </c>
      <c r="BY42" s="46">
        <v>-0.15956894368581764</v>
      </c>
      <c r="BZ42" s="40">
        <v>0.3015335648148148</v>
      </c>
      <c r="CA42" s="41">
        <v>-3.3411186566400686E-2</v>
      </c>
      <c r="CB42" s="52">
        <v>4.9189814814815103E-4</v>
      </c>
    </row>
    <row r="43" spans="1:80" x14ac:dyDescent="0.25">
      <c r="A43" s="82" t="s">
        <v>173</v>
      </c>
      <c r="B43" s="34">
        <v>7269.6790000000001</v>
      </c>
      <c r="C43" s="35">
        <v>3331.2730000000001</v>
      </c>
      <c r="D43" s="36">
        <v>6068.2740000000003</v>
      </c>
      <c r="E43" s="34">
        <v>6959.4269999999997</v>
      </c>
      <c r="F43" s="35">
        <v>3406.221</v>
      </c>
      <c r="G43" s="36">
        <v>5981.53</v>
      </c>
      <c r="H43" s="81">
        <v>1.0145019752471358</v>
      </c>
      <c r="I43" s="80">
        <v>-3.0078131707071742E-2</v>
      </c>
      <c r="J43" s="79">
        <v>3.6505245146534526E-2</v>
      </c>
      <c r="K43" s="34">
        <v>5258.223</v>
      </c>
      <c r="L43" s="35">
        <v>2527.4279999999999</v>
      </c>
      <c r="M43" s="35">
        <v>4526.3029999999999</v>
      </c>
      <c r="N43" s="40">
        <v>0.75671324895135528</v>
      </c>
      <c r="O43" s="41">
        <v>1.1592356683651772E-3</v>
      </c>
      <c r="P43" s="42">
        <v>1.4709720701133189E-2</v>
      </c>
      <c r="Q43" s="34">
        <v>724.91799999999989</v>
      </c>
      <c r="R43" s="35">
        <v>445.78499999999997</v>
      </c>
      <c r="S43" s="36">
        <v>104.866</v>
      </c>
      <c r="T43" s="40">
        <v>1.7531634882713955E-2</v>
      </c>
      <c r="U43" s="41">
        <v>-8.6631825701038112E-2</v>
      </c>
      <c r="V43" s="42">
        <v>-0.11334213989584563</v>
      </c>
      <c r="W43" s="34">
        <v>976.28600000000006</v>
      </c>
      <c r="X43" s="35">
        <v>433.00799999999998</v>
      </c>
      <c r="Y43" s="36">
        <v>595.23199999999997</v>
      </c>
      <c r="Z43" s="40">
        <v>9.9511663403844833E-2</v>
      </c>
      <c r="AA43" s="41">
        <v>-4.0770862729412979E-2</v>
      </c>
      <c r="AB43" s="42">
        <v>-2.7611033567373419E-2</v>
      </c>
      <c r="AC43" s="34">
        <v>2445.8440000000001</v>
      </c>
      <c r="AD43" s="35">
        <v>2256.5149999999999</v>
      </c>
      <c r="AE43" s="35">
        <v>2060.5540000000001</v>
      </c>
      <c r="AF43" s="35">
        <v>-385.28999999999996</v>
      </c>
      <c r="AG43" s="36">
        <v>-195.96099999999979</v>
      </c>
      <c r="AH43" s="34">
        <v>2445.8440000000001</v>
      </c>
      <c r="AI43" s="35">
        <v>2256.5149999999999</v>
      </c>
      <c r="AJ43" s="35">
        <v>2060.5540000000001</v>
      </c>
      <c r="AK43" s="35">
        <v>-385.28999999999996</v>
      </c>
      <c r="AL43" s="36">
        <v>-195.96099999999979</v>
      </c>
      <c r="AM43" s="40">
        <v>0.33956179302384831</v>
      </c>
      <c r="AN43" s="41">
        <v>3.1172264893424284E-3</v>
      </c>
      <c r="AO43" s="42">
        <v>-0.33781139134140775</v>
      </c>
      <c r="AP43" s="40">
        <v>0.33956179302384831</v>
      </c>
      <c r="AQ43" s="41">
        <v>3.1172264893424284E-3</v>
      </c>
      <c r="AR43" s="42">
        <v>-0.33781139134140775</v>
      </c>
      <c r="AS43" s="41">
        <v>0.34448610974115323</v>
      </c>
      <c r="AT43" s="41">
        <v>-6.957191553622899E-3</v>
      </c>
      <c r="AU43" s="41">
        <v>-0.31798264962589895</v>
      </c>
      <c r="AV43" s="34">
        <v>4043</v>
      </c>
      <c r="AW43" s="35">
        <v>2158</v>
      </c>
      <c r="AX43" s="36">
        <v>4265</v>
      </c>
      <c r="AY43" s="43">
        <v>64</v>
      </c>
      <c r="AZ43" s="44">
        <v>63</v>
      </c>
      <c r="BA43" s="45">
        <v>65</v>
      </c>
      <c r="BB43" s="43">
        <v>101</v>
      </c>
      <c r="BC43" s="44">
        <v>95</v>
      </c>
      <c r="BD43" s="44">
        <v>95</v>
      </c>
      <c r="BE43" s="47">
        <v>10.935897435897436</v>
      </c>
      <c r="BF43" s="46">
        <v>0.4072516025641022</v>
      </c>
      <c r="BG43" s="46">
        <v>-0.48209198209198156</v>
      </c>
      <c r="BH43" s="47">
        <v>7.4824561403508767</v>
      </c>
      <c r="BI43" s="46">
        <v>0.81083897863470522</v>
      </c>
      <c r="BJ43" s="48">
        <v>-8.947368421052726E-2</v>
      </c>
      <c r="BK43" s="35">
        <v>214</v>
      </c>
      <c r="BL43" s="35">
        <v>214</v>
      </c>
      <c r="BM43" s="35">
        <v>214</v>
      </c>
      <c r="BN43" s="34">
        <v>17772</v>
      </c>
      <c r="BO43" s="35">
        <v>8906</v>
      </c>
      <c r="BP43" s="36">
        <v>16423</v>
      </c>
      <c r="BQ43" s="49">
        <v>364.21664738476528</v>
      </c>
      <c r="BR43" s="49">
        <v>-27.378389752304258</v>
      </c>
      <c r="BS43" s="49">
        <v>-18.24697264667418</v>
      </c>
      <c r="BT43" s="50">
        <v>1402.4689331770223</v>
      </c>
      <c r="BU43" s="49">
        <v>-318.88328052567363</v>
      </c>
      <c r="BV43" s="51">
        <v>-175.94672947358004</v>
      </c>
      <c r="BW43" s="46">
        <v>3.8506447831184056</v>
      </c>
      <c r="BX43" s="46">
        <v>-0.54510095024790672</v>
      </c>
      <c r="BY43" s="46">
        <v>-0.27632463300763721</v>
      </c>
      <c r="BZ43" s="40">
        <v>0.42634994807892007</v>
      </c>
      <c r="CA43" s="41">
        <v>-3.2471758948497742E-2</v>
      </c>
      <c r="CB43" s="52">
        <v>-3.6059190031152599E-2</v>
      </c>
    </row>
    <row r="44" spans="1:80" x14ac:dyDescent="0.25">
      <c r="A44" s="82" t="s">
        <v>172</v>
      </c>
      <c r="B44" s="34">
        <v>1533.65</v>
      </c>
      <c r="C44" s="35">
        <v>728.83900000000006</v>
      </c>
      <c r="D44" s="36">
        <v>1783.4349999999999</v>
      </c>
      <c r="E44" s="34">
        <v>1630.127</v>
      </c>
      <c r="F44" s="35">
        <v>796.51800000000003</v>
      </c>
      <c r="G44" s="36">
        <v>1855.1320000000001</v>
      </c>
      <c r="H44" s="81">
        <v>0.96135207629430142</v>
      </c>
      <c r="I44" s="80">
        <v>2.05358086047287E-2</v>
      </c>
      <c r="J44" s="79">
        <v>4.6320652020148123E-2</v>
      </c>
      <c r="K44" s="34">
        <v>1247.8489999999999</v>
      </c>
      <c r="L44" s="35">
        <v>629.90200000000004</v>
      </c>
      <c r="M44" s="35">
        <v>1313.5170000000001</v>
      </c>
      <c r="N44" s="40">
        <v>0.70804503399219032</v>
      </c>
      <c r="O44" s="41">
        <v>-5.7446857130403206E-2</v>
      </c>
      <c r="P44" s="42">
        <v>-8.2774508064611951E-2</v>
      </c>
      <c r="Q44" s="34">
        <v>190.39600000000002</v>
      </c>
      <c r="R44" s="35">
        <v>7.601</v>
      </c>
      <c r="S44" s="36">
        <v>39.626999999999995</v>
      </c>
      <c r="T44" s="40">
        <v>2.1360744141117719E-2</v>
      </c>
      <c r="U44" s="41">
        <v>-9.5437517589410034E-2</v>
      </c>
      <c r="V44" s="42">
        <v>1.181795916952888E-2</v>
      </c>
      <c r="W44" s="34">
        <v>191.88200000000001</v>
      </c>
      <c r="X44" s="35">
        <v>159.01499999999999</v>
      </c>
      <c r="Y44" s="36">
        <v>196.666</v>
      </c>
      <c r="Z44" s="40">
        <v>0.10601186330676199</v>
      </c>
      <c r="AA44" s="41">
        <v>-1.1697983840116763E-2</v>
      </c>
      <c r="AB44" s="42">
        <v>-9.3625809664846904E-2</v>
      </c>
      <c r="AC44" s="34">
        <v>172.52199999999999</v>
      </c>
      <c r="AD44" s="35">
        <v>325.39400000000001</v>
      </c>
      <c r="AE44" s="35">
        <v>248.322</v>
      </c>
      <c r="AF44" s="35">
        <v>75.800000000000011</v>
      </c>
      <c r="AG44" s="36">
        <v>-77.072000000000003</v>
      </c>
      <c r="AH44" s="34">
        <v>172.52199999999999</v>
      </c>
      <c r="AI44" s="35">
        <v>325.39400000000001</v>
      </c>
      <c r="AJ44" s="35">
        <v>248.322</v>
      </c>
      <c r="AK44" s="35">
        <v>75.800000000000011</v>
      </c>
      <c r="AL44" s="36">
        <v>-77.072000000000003</v>
      </c>
      <c r="AM44" s="40">
        <v>0.1392380434386451</v>
      </c>
      <c r="AN44" s="41">
        <v>2.6746927473464008E-2</v>
      </c>
      <c r="AO44" s="42">
        <v>-0.30721720936753016</v>
      </c>
      <c r="AP44" s="40">
        <v>0.1392380434386451</v>
      </c>
      <c r="AQ44" s="41">
        <v>2.6746927473464008E-2</v>
      </c>
      <c r="AR44" s="42">
        <v>-0.30721720936753016</v>
      </c>
      <c r="AS44" s="41">
        <v>0.1338567821588976</v>
      </c>
      <c r="AT44" s="41">
        <v>2.8023310288301018E-2</v>
      </c>
      <c r="AU44" s="41">
        <v>-0.27466380369101417</v>
      </c>
      <c r="AV44" s="34">
        <v>1029</v>
      </c>
      <c r="AW44" s="35">
        <v>645</v>
      </c>
      <c r="AX44" s="36">
        <v>1302</v>
      </c>
      <c r="AY44" s="43">
        <v>10</v>
      </c>
      <c r="AZ44" s="44">
        <v>10</v>
      </c>
      <c r="BA44" s="45">
        <v>11</v>
      </c>
      <c r="BB44" s="43">
        <v>25</v>
      </c>
      <c r="BC44" s="44">
        <v>26</v>
      </c>
      <c r="BD44" s="44">
        <v>26</v>
      </c>
      <c r="BE44" s="47">
        <v>19.727272727272727</v>
      </c>
      <c r="BF44" s="46">
        <v>2.5772727272727245</v>
      </c>
      <c r="BG44" s="46">
        <v>-1.7727272727272734</v>
      </c>
      <c r="BH44" s="47">
        <v>8.3461538461538467</v>
      </c>
      <c r="BI44" s="46">
        <v>1.4861538461538473</v>
      </c>
      <c r="BJ44" s="48">
        <v>7.6923076923078426E-2</v>
      </c>
      <c r="BK44" s="35">
        <v>70</v>
      </c>
      <c r="BL44" s="35">
        <v>70</v>
      </c>
      <c r="BM44" s="35">
        <v>70</v>
      </c>
      <c r="BN44" s="34">
        <v>5629</v>
      </c>
      <c r="BO44" s="35">
        <v>3427</v>
      </c>
      <c r="BP44" s="36">
        <v>6705</v>
      </c>
      <c r="BQ44" s="49">
        <v>276.67889634601045</v>
      </c>
      <c r="BR44" s="49">
        <v>-12.915525398526768</v>
      </c>
      <c r="BS44" s="49">
        <v>44.254618552021526</v>
      </c>
      <c r="BT44" s="50">
        <v>1424.8325652841781</v>
      </c>
      <c r="BU44" s="49">
        <v>-159.3530518198063</v>
      </c>
      <c r="BV44" s="51">
        <v>189.92093737720143</v>
      </c>
      <c r="BW44" s="46">
        <v>5.1497695852534564</v>
      </c>
      <c r="BX44" s="46">
        <v>-0.32058998714693221</v>
      </c>
      <c r="BY44" s="46">
        <v>-0.16340870932018703</v>
      </c>
      <c r="BZ44" s="40">
        <v>0.53214285714285714</v>
      </c>
      <c r="CA44" s="41">
        <v>8.7865035516969225E-2</v>
      </c>
      <c r="CB44" s="52">
        <v>-1.182539682539685E-2</v>
      </c>
    </row>
    <row r="45" spans="1:80" x14ac:dyDescent="0.25">
      <c r="A45" s="82" t="s">
        <v>171</v>
      </c>
      <c r="B45" s="34">
        <v>2554.2269000000006</v>
      </c>
      <c r="C45" s="35">
        <v>998.3608200000001</v>
      </c>
      <c r="D45" s="36">
        <v>2369.1609399999998</v>
      </c>
      <c r="E45" s="34">
        <v>2382.7665899999997</v>
      </c>
      <c r="F45" s="35">
        <v>1019.7658</v>
      </c>
      <c r="G45" s="36">
        <v>2105.84348</v>
      </c>
      <c r="H45" s="81">
        <v>1.1250413254835063</v>
      </c>
      <c r="I45" s="80">
        <v>5.3082825343548912E-2</v>
      </c>
      <c r="J45" s="79">
        <v>0.14603141948352072</v>
      </c>
      <c r="K45" s="34">
        <v>1931.1429599999999</v>
      </c>
      <c r="L45" s="35">
        <v>764.50666999999999</v>
      </c>
      <c r="M45" s="35">
        <v>1661.4470800000001</v>
      </c>
      <c r="N45" s="40">
        <v>0.78896988108536925</v>
      </c>
      <c r="O45" s="41">
        <v>-2.1492615788905045E-2</v>
      </c>
      <c r="P45" s="42">
        <v>3.9281403593772635E-2</v>
      </c>
      <c r="Q45" s="34">
        <v>370.53532999999999</v>
      </c>
      <c r="R45" s="35">
        <v>208.43757000000002</v>
      </c>
      <c r="S45" s="36">
        <v>18.599399999999999</v>
      </c>
      <c r="T45" s="40">
        <v>8.8322803554231853E-3</v>
      </c>
      <c r="U45" s="41">
        <v>-0.14667406741488026</v>
      </c>
      <c r="V45" s="42">
        <v>-0.19556520973494856</v>
      </c>
      <c r="W45" s="34">
        <v>81.088300000000004</v>
      </c>
      <c r="X45" s="35">
        <v>46.821559999999998</v>
      </c>
      <c r="Y45" s="36">
        <v>95.649230000000003</v>
      </c>
      <c r="Z45" s="40">
        <v>4.5420863852616435E-2</v>
      </c>
      <c r="AA45" s="41">
        <v>1.1389708497194055E-2</v>
      </c>
      <c r="AB45" s="42">
        <v>-4.9316856541523069E-4</v>
      </c>
      <c r="AC45" s="34">
        <v>326.99101999999999</v>
      </c>
      <c r="AD45" s="35">
        <v>696.12459000000013</v>
      </c>
      <c r="AE45" s="35">
        <v>404.56183999999996</v>
      </c>
      <c r="AF45" s="35">
        <v>77.570819999999969</v>
      </c>
      <c r="AG45" s="36">
        <v>-291.56275000000016</v>
      </c>
      <c r="AH45" s="34">
        <v>326.99101999999999</v>
      </c>
      <c r="AI45" s="35">
        <v>696.12459000000013</v>
      </c>
      <c r="AJ45" s="35">
        <v>404.56183999999996</v>
      </c>
      <c r="AK45" s="35">
        <v>77.570819999999969</v>
      </c>
      <c r="AL45" s="36">
        <v>-291.56275000000016</v>
      </c>
      <c r="AM45" s="40">
        <v>0.17076165370175317</v>
      </c>
      <c r="AN45" s="41">
        <v>4.2742087389927103E-2</v>
      </c>
      <c r="AO45" s="42">
        <v>-0.52650588329954862</v>
      </c>
      <c r="AP45" s="40">
        <v>0.17076165370175317</v>
      </c>
      <c r="AQ45" s="41">
        <v>4.2742087389927103E-2</v>
      </c>
      <c r="AR45" s="42">
        <v>-0.52650588329954862</v>
      </c>
      <c r="AS45" s="41">
        <v>0.19211391722237589</v>
      </c>
      <c r="AT45" s="41">
        <v>5.4882254930183005E-2</v>
      </c>
      <c r="AU45" s="41">
        <v>-0.49051790863411004</v>
      </c>
      <c r="AV45" s="34">
        <v>1295</v>
      </c>
      <c r="AW45" s="35">
        <v>246</v>
      </c>
      <c r="AX45" s="36">
        <v>945</v>
      </c>
      <c r="AY45" s="43">
        <v>27</v>
      </c>
      <c r="AZ45" s="44">
        <v>25</v>
      </c>
      <c r="BA45" s="45">
        <v>34</v>
      </c>
      <c r="BB45" s="43">
        <v>38</v>
      </c>
      <c r="BC45" s="44">
        <v>38</v>
      </c>
      <c r="BD45" s="44">
        <v>40</v>
      </c>
      <c r="BE45" s="47">
        <v>4.6323529411764701</v>
      </c>
      <c r="BF45" s="46">
        <v>-3.3614742193173566</v>
      </c>
      <c r="BG45" s="46">
        <v>1.3523529411764703</v>
      </c>
      <c r="BH45" s="47">
        <v>3.9375</v>
      </c>
      <c r="BI45" s="46">
        <v>-1.7423245614035094</v>
      </c>
      <c r="BJ45" s="48">
        <v>1.7796052631578947</v>
      </c>
      <c r="BK45" s="35">
        <v>94</v>
      </c>
      <c r="BL45" s="35">
        <v>108</v>
      </c>
      <c r="BM45" s="35">
        <v>98</v>
      </c>
      <c r="BN45" s="34">
        <v>5614</v>
      </c>
      <c r="BO45" s="35">
        <v>1462</v>
      </c>
      <c r="BP45" s="36">
        <v>4075</v>
      </c>
      <c r="BQ45" s="49">
        <v>516.77140613496931</v>
      </c>
      <c r="BR45" s="49">
        <v>92.338454585272132</v>
      </c>
      <c r="BS45" s="49">
        <v>-180.74282095121407</v>
      </c>
      <c r="BT45" s="50">
        <v>2228.4057989417988</v>
      </c>
      <c r="BU45" s="49">
        <v>388.43159816959815</v>
      </c>
      <c r="BV45" s="51">
        <v>-1916.9836319525102</v>
      </c>
      <c r="BW45" s="46">
        <v>4.3121693121693125</v>
      </c>
      <c r="BX45" s="46">
        <v>-2.2965822965822724E-2</v>
      </c>
      <c r="BY45" s="46">
        <v>-1.6309201187249966</v>
      </c>
      <c r="BZ45" s="40">
        <v>0.2310090702947846</v>
      </c>
      <c r="CA45" s="41">
        <v>-9.8954489126868134E-2</v>
      </c>
      <c r="CB45" s="52">
        <v>8.0597547661039742E-2</v>
      </c>
    </row>
    <row r="46" spans="1:80" x14ac:dyDescent="0.25">
      <c r="A46" s="82" t="s">
        <v>170</v>
      </c>
      <c r="B46" s="34">
        <v>3432.6770000000001</v>
      </c>
      <c r="C46" s="35">
        <v>1645.0060000000001</v>
      </c>
      <c r="D46" s="36">
        <v>2868.6770000000001</v>
      </c>
      <c r="E46" s="34">
        <v>3570.9740000000002</v>
      </c>
      <c r="F46" s="35">
        <v>1696.3209999999999</v>
      </c>
      <c r="G46" s="36">
        <v>3096.2539999999999</v>
      </c>
      <c r="H46" s="81">
        <v>0.92649924715478771</v>
      </c>
      <c r="I46" s="80">
        <v>-3.4772663534004766E-2</v>
      </c>
      <c r="J46" s="79">
        <v>-4.3249992523315739E-2</v>
      </c>
      <c r="K46" s="34">
        <v>2531.982</v>
      </c>
      <c r="L46" s="35">
        <v>1178.078</v>
      </c>
      <c r="M46" s="35">
        <v>2232.9920000000002</v>
      </c>
      <c r="N46" s="40">
        <v>0.72119147847689502</v>
      </c>
      <c r="O46" s="41">
        <v>1.2146271202913228E-2</v>
      </c>
      <c r="P46" s="42">
        <v>2.6701461552032346E-2</v>
      </c>
      <c r="Q46" s="34">
        <v>549.67599999999993</v>
      </c>
      <c r="R46" s="35">
        <v>262.80099999999999</v>
      </c>
      <c r="S46" s="36">
        <v>16.75</v>
      </c>
      <c r="T46" s="40">
        <v>5.4097628941294868E-3</v>
      </c>
      <c r="U46" s="41">
        <v>-0.14851910917270716</v>
      </c>
      <c r="V46" s="42">
        <v>-0.14951433460864269</v>
      </c>
      <c r="W46" s="34">
        <v>489.31600000000003</v>
      </c>
      <c r="X46" s="35">
        <v>255.44200000000001</v>
      </c>
      <c r="Y46" s="36">
        <v>352.529</v>
      </c>
      <c r="Z46" s="40">
        <v>0.11385661512266113</v>
      </c>
      <c r="AA46" s="41">
        <v>-2.3169305536520385E-2</v>
      </c>
      <c r="AB46" s="42">
        <v>-3.6729270449704032E-2</v>
      </c>
      <c r="AC46" s="34">
        <v>1868.9290000000001</v>
      </c>
      <c r="AD46" s="35">
        <v>1963.2270000000001</v>
      </c>
      <c r="AE46" s="35">
        <v>1553.152</v>
      </c>
      <c r="AF46" s="35">
        <v>-315.77700000000004</v>
      </c>
      <c r="AG46" s="36">
        <v>-410.07500000000005</v>
      </c>
      <c r="AH46" s="34">
        <v>1868.9290000000001</v>
      </c>
      <c r="AI46" s="35">
        <v>1963.2270000000001</v>
      </c>
      <c r="AJ46" s="35">
        <v>1553.152</v>
      </c>
      <c r="AK46" s="35">
        <v>-315.77700000000004</v>
      </c>
      <c r="AL46" s="36">
        <v>-410.07500000000005</v>
      </c>
      <c r="AM46" s="40">
        <v>0.54141752452437131</v>
      </c>
      <c r="AN46" s="41">
        <v>-3.0348081594203657E-3</v>
      </c>
      <c r="AO46" s="42">
        <v>-0.65202918630829432</v>
      </c>
      <c r="AP46" s="40">
        <v>0.54141752452437131</v>
      </c>
      <c r="AQ46" s="41">
        <v>-3.0348081594203657E-3</v>
      </c>
      <c r="AR46" s="42">
        <v>-0.65202918630829432</v>
      </c>
      <c r="AS46" s="41">
        <v>0.50162292886823889</v>
      </c>
      <c r="AT46" s="41">
        <v>-2.1743805249679671E-2</v>
      </c>
      <c r="AU46" s="41">
        <v>-0.655721111558072</v>
      </c>
      <c r="AV46" s="34">
        <v>1251</v>
      </c>
      <c r="AW46" s="35">
        <v>645</v>
      </c>
      <c r="AX46" s="36">
        <v>1580</v>
      </c>
      <c r="AY46" s="43">
        <v>38</v>
      </c>
      <c r="AZ46" s="44">
        <v>40</v>
      </c>
      <c r="BA46" s="45">
        <v>39</v>
      </c>
      <c r="BB46" s="43">
        <v>55</v>
      </c>
      <c r="BC46" s="44">
        <v>59</v>
      </c>
      <c r="BD46" s="44">
        <v>57</v>
      </c>
      <c r="BE46" s="47">
        <v>6.7521367521367521</v>
      </c>
      <c r="BF46" s="46">
        <v>1.2652946468735946</v>
      </c>
      <c r="BG46" s="46">
        <v>1.3771367521367521</v>
      </c>
      <c r="BH46" s="47">
        <v>4.6198830409356724</v>
      </c>
      <c r="BI46" s="46">
        <v>0.82897395002658136</v>
      </c>
      <c r="BJ46" s="48">
        <v>0.97581524432550282</v>
      </c>
      <c r="BK46" s="35">
        <v>108</v>
      </c>
      <c r="BL46" s="35">
        <v>75</v>
      </c>
      <c r="BM46" s="35">
        <v>92</v>
      </c>
      <c r="BN46" s="34">
        <v>8300</v>
      </c>
      <c r="BO46" s="35">
        <v>4280</v>
      </c>
      <c r="BP46" s="36">
        <v>8275</v>
      </c>
      <c r="BQ46" s="49">
        <v>374.16966767371599</v>
      </c>
      <c r="BR46" s="49">
        <v>-56.068163651585223</v>
      </c>
      <c r="BS46" s="49">
        <v>-22.16701456927467</v>
      </c>
      <c r="BT46" s="50">
        <v>1959.6544303797468</v>
      </c>
      <c r="BU46" s="49">
        <v>-894.84117313743945</v>
      </c>
      <c r="BV46" s="51">
        <v>-670.30060837994324</v>
      </c>
      <c r="BW46" s="46">
        <v>5.2373417721518987</v>
      </c>
      <c r="BX46" s="46">
        <v>-1.3973504740511391</v>
      </c>
      <c r="BY46" s="46">
        <v>-1.3983171425767837</v>
      </c>
      <c r="BZ46" s="40">
        <v>0.49969806763285024</v>
      </c>
      <c r="CA46" s="41">
        <v>7.510220104803339E-2</v>
      </c>
      <c r="CB46" s="52">
        <v>-0.13437600644122388</v>
      </c>
    </row>
    <row r="47" spans="1:80" x14ac:dyDescent="0.25">
      <c r="A47" s="82" t="s">
        <v>169</v>
      </c>
      <c r="B47" s="34">
        <v>5851.3406400000003</v>
      </c>
      <c r="C47" s="35">
        <v>3015.0231899999999</v>
      </c>
      <c r="D47" s="36">
        <v>5583.8808600000002</v>
      </c>
      <c r="E47" s="34">
        <v>5799.9854500000001</v>
      </c>
      <c r="F47" s="35">
        <v>3136.6525599999995</v>
      </c>
      <c r="G47" s="36">
        <v>5501.0002000000004</v>
      </c>
      <c r="H47" s="81">
        <v>1.015066471002855</v>
      </c>
      <c r="I47" s="80">
        <v>6.2121056871626834E-3</v>
      </c>
      <c r="J47" s="79">
        <v>5.3843277701522196E-2</v>
      </c>
      <c r="K47" s="34">
        <v>4312.7800299999999</v>
      </c>
      <c r="L47" s="35">
        <v>2200.2380499999999</v>
      </c>
      <c r="M47" s="35">
        <v>3777.6152599999996</v>
      </c>
      <c r="N47" s="40">
        <v>0.6867142560729228</v>
      </c>
      <c r="O47" s="41">
        <v>-5.6870373091965853E-2</v>
      </c>
      <c r="P47" s="42">
        <v>-1.474630033629587E-2</v>
      </c>
      <c r="Q47" s="34">
        <v>861.07736</v>
      </c>
      <c r="R47" s="35">
        <v>583.58961999999997</v>
      </c>
      <c r="S47" s="36">
        <v>168.71904000000001</v>
      </c>
      <c r="T47" s="40">
        <v>3.0670611500795801E-2</v>
      </c>
      <c r="U47" s="41">
        <v>-0.11779137472711793</v>
      </c>
      <c r="V47" s="42">
        <v>-0.15538430176635931</v>
      </c>
      <c r="W47" s="34">
        <v>626.12806</v>
      </c>
      <c r="X47" s="35">
        <v>352.82488999999998</v>
      </c>
      <c r="Y47" s="36">
        <v>589.49408000000005</v>
      </c>
      <c r="Z47" s="40">
        <v>0.10716125405703494</v>
      </c>
      <c r="AA47" s="41">
        <v>-7.9213055016265355E-4</v>
      </c>
      <c r="AB47" s="42">
        <v>-5.323276266591348E-3</v>
      </c>
      <c r="AC47" s="34">
        <v>776.11739999999975</v>
      </c>
      <c r="AD47" s="35">
        <v>943.91764999999998</v>
      </c>
      <c r="AE47" s="35">
        <v>779.44091000000014</v>
      </c>
      <c r="AF47" s="35">
        <v>3.3235100000003968</v>
      </c>
      <c r="AG47" s="36">
        <v>-164.47673999999984</v>
      </c>
      <c r="AH47" s="34">
        <v>776.11739999999975</v>
      </c>
      <c r="AI47" s="35">
        <v>943.91764999999998</v>
      </c>
      <c r="AJ47" s="35">
        <v>779.44091000000014</v>
      </c>
      <c r="AK47" s="35">
        <v>3.3235100000003968</v>
      </c>
      <c r="AL47" s="36">
        <v>-164.47673999999984</v>
      </c>
      <c r="AM47" s="40">
        <v>0.13958766842314041</v>
      </c>
      <c r="AN47" s="41">
        <v>6.9484242310607347E-3</v>
      </c>
      <c r="AO47" s="42">
        <v>-0.17348377100416296</v>
      </c>
      <c r="AP47" s="40">
        <v>0.13958766842314041</v>
      </c>
      <c r="AQ47" s="41">
        <v>6.9484242310607347E-3</v>
      </c>
      <c r="AR47" s="42">
        <v>-0.17348377100416296</v>
      </c>
      <c r="AS47" s="41">
        <v>0.14169076198179381</v>
      </c>
      <c r="AT47" s="41">
        <v>7.8770814664401445E-3</v>
      </c>
      <c r="AU47" s="41">
        <v>-0.15924076675596355</v>
      </c>
      <c r="AV47" s="34">
        <v>3709</v>
      </c>
      <c r="AW47" s="35">
        <v>1913</v>
      </c>
      <c r="AX47" s="36">
        <v>3831</v>
      </c>
      <c r="AY47" s="43">
        <v>43.4</v>
      </c>
      <c r="AZ47" s="44">
        <v>45.7</v>
      </c>
      <c r="BA47" s="45">
        <v>42.5</v>
      </c>
      <c r="BB47" s="43">
        <v>81.8</v>
      </c>
      <c r="BC47" s="44">
        <v>78.900000000000006</v>
      </c>
      <c r="BD47" s="44">
        <v>83.3</v>
      </c>
      <c r="BE47" s="47">
        <v>15.023529411764706</v>
      </c>
      <c r="BF47" s="46">
        <v>0.7800578295834466</v>
      </c>
      <c r="BG47" s="46">
        <v>1.0702106663234243</v>
      </c>
      <c r="BH47" s="47">
        <v>7.6650660264105648</v>
      </c>
      <c r="BI47" s="46">
        <v>0.10801631165913861</v>
      </c>
      <c r="BJ47" s="48">
        <v>-0.41689426087291626</v>
      </c>
      <c r="BK47" s="35">
        <v>155</v>
      </c>
      <c r="BL47" s="35">
        <v>155</v>
      </c>
      <c r="BM47" s="35">
        <v>155</v>
      </c>
      <c r="BN47" s="34">
        <v>17106</v>
      </c>
      <c r="BO47" s="35">
        <v>9352</v>
      </c>
      <c r="BP47" s="36">
        <v>17903</v>
      </c>
      <c r="BQ47" s="49">
        <v>307.26694967323914</v>
      </c>
      <c r="BR47" s="49">
        <v>-31.794517063578382</v>
      </c>
      <c r="BS47" s="49">
        <v>-28.132169231807893</v>
      </c>
      <c r="BT47" s="50">
        <v>1435.9175672148265</v>
      </c>
      <c r="BU47" s="49">
        <v>-127.84232763553746</v>
      </c>
      <c r="BV47" s="51">
        <v>-203.73353576478644</v>
      </c>
      <c r="BW47" s="46">
        <v>4.6731923779691984</v>
      </c>
      <c r="BX47" s="46">
        <v>6.1167573439675493E-2</v>
      </c>
      <c r="BY47" s="46">
        <v>-0.21546418240717369</v>
      </c>
      <c r="BZ47" s="40">
        <v>0.64168458781362003</v>
      </c>
      <c r="CA47" s="41">
        <v>3.1953702053506006E-2</v>
      </c>
      <c r="CB47" s="52">
        <v>-2.8709677419354929E-2</v>
      </c>
    </row>
    <row r="48" spans="1:80" x14ac:dyDescent="0.25">
      <c r="A48" s="82" t="s">
        <v>168</v>
      </c>
      <c r="B48" s="34">
        <v>2324.6264000000001</v>
      </c>
      <c r="C48" s="35">
        <v>1101.3520000000001</v>
      </c>
      <c r="D48" s="36">
        <v>2640.777</v>
      </c>
      <c r="E48" s="34">
        <v>2150.9184699999996</v>
      </c>
      <c r="F48" s="35">
        <v>964.28399999999999</v>
      </c>
      <c r="G48" s="36">
        <v>2308.81185</v>
      </c>
      <c r="H48" s="81">
        <v>1.1437818114109211</v>
      </c>
      <c r="I48" s="80">
        <v>6.3021925611995044E-2</v>
      </c>
      <c r="J48" s="79">
        <v>1.6369661163810889E-3</v>
      </c>
      <c r="K48" s="34">
        <v>1564.2096799999999</v>
      </c>
      <c r="L48" s="35">
        <v>644.35199999999998</v>
      </c>
      <c r="M48" s="35">
        <v>1478.30385</v>
      </c>
      <c r="N48" s="40">
        <v>0.64028770902228349</v>
      </c>
      <c r="O48" s="41">
        <v>-8.6941008298647926E-2</v>
      </c>
      <c r="P48" s="42">
        <v>-2.7930367809853029E-2</v>
      </c>
      <c r="Q48" s="34">
        <v>382.8252</v>
      </c>
      <c r="R48" s="35">
        <v>231.01900000000001</v>
      </c>
      <c r="S48" s="36">
        <v>221.995</v>
      </c>
      <c r="T48" s="40">
        <v>9.6151187027214882E-2</v>
      </c>
      <c r="U48" s="41">
        <v>-8.1831012363169295E-2</v>
      </c>
      <c r="V48" s="42">
        <v>-0.14342449814437358</v>
      </c>
      <c r="W48" s="34">
        <v>203.88359</v>
      </c>
      <c r="X48" s="35">
        <v>88.912999999999997</v>
      </c>
      <c r="Y48" s="36">
        <v>0</v>
      </c>
      <c r="Z48" s="40">
        <v>0</v>
      </c>
      <c r="AA48" s="41">
        <v>-9.47890832886846E-2</v>
      </c>
      <c r="AB48" s="42">
        <v>-9.2206237996274948E-2</v>
      </c>
      <c r="AC48" s="34">
        <v>2205.2089999999998</v>
      </c>
      <c r="AD48" s="35">
        <v>1362.173</v>
      </c>
      <c r="AE48" s="35">
        <v>1411.4160400000001</v>
      </c>
      <c r="AF48" s="35">
        <v>-793.79295999999977</v>
      </c>
      <c r="AG48" s="36">
        <v>49.243040000000065</v>
      </c>
      <c r="AH48" s="34">
        <v>2205.2089999999998</v>
      </c>
      <c r="AI48" s="35">
        <v>1362.173</v>
      </c>
      <c r="AJ48" s="35">
        <v>1411.4160400000001</v>
      </c>
      <c r="AK48" s="35">
        <v>-793.79295999999977</v>
      </c>
      <c r="AL48" s="36">
        <v>49.243040000000065</v>
      </c>
      <c r="AM48" s="40">
        <v>0.53446998364496512</v>
      </c>
      <c r="AN48" s="41">
        <v>-0.41415943913023856</v>
      </c>
      <c r="AO48" s="42">
        <v>-0.70234894436351891</v>
      </c>
      <c r="AP48" s="40">
        <v>0.53446998364496512</v>
      </c>
      <c r="AQ48" s="41">
        <v>-0.41415943913023856</v>
      </c>
      <c r="AR48" s="42">
        <v>-0.70234894436351891</v>
      </c>
      <c r="AS48" s="41">
        <v>0.61131704603820358</v>
      </c>
      <c r="AT48" s="41">
        <v>-0.41392358058582657</v>
      </c>
      <c r="AU48" s="41">
        <v>-0.80130931714940501</v>
      </c>
      <c r="AV48" s="34">
        <v>1769</v>
      </c>
      <c r="AW48" s="35">
        <v>786</v>
      </c>
      <c r="AX48" s="36">
        <v>1671</v>
      </c>
      <c r="AY48" s="43">
        <v>26</v>
      </c>
      <c r="AZ48" s="44">
        <v>25</v>
      </c>
      <c r="BA48" s="45">
        <v>25</v>
      </c>
      <c r="BB48" s="43">
        <v>51</v>
      </c>
      <c r="BC48" s="44">
        <v>59</v>
      </c>
      <c r="BD48" s="44">
        <v>54</v>
      </c>
      <c r="BE48" s="47">
        <v>11.14</v>
      </c>
      <c r="BF48" s="46">
        <v>-0.19974358974358886</v>
      </c>
      <c r="BG48" s="46">
        <v>0.66000000000000014</v>
      </c>
      <c r="BH48" s="47">
        <v>5.1574074074074074</v>
      </c>
      <c r="BI48" s="46">
        <v>-0.62363834422657938</v>
      </c>
      <c r="BJ48" s="48">
        <v>0.71672944130571281</v>
      </c>
      <c r="BK48" s="35">
        <v>86</v>
      </c>
      <c r="BL48" s="35">
        <v>79</v>
      </c>
      <c r="BM48" s="35">
        <v>79</v>
      </c>
      <c r="BN48" s="34">
        <v>7879</v>
      </c>
      <c r="BO48" s="35">
        <v>3366</v>
      </c>
      <c r="BP48" s="36">
        <v>7301</v>
      </c>
      <c r="BQ48" s="49">
        <v>316.23227640049311</v>
      </c>
      <c r="BR48" s="49">
        <v>43.23843581158593</v>
      </c>
      <c r="BS48" s="49">
        <v>29.754558040421784</v>
      </c>
      <c r="BT48" s="50">
        <v>1381.6947037701975</v>
      </c>
      <c r="BU48" s="49">
        <v>165.79958223260587</v>
      </c>
      <c r="BV48" s="51">
        <v>154.87027628928149</v>
      </c>
      <c r="BW48" s="46">
        <v>4.3692399760622385</v>
      </c>
      <c r="BX48" s="46">
        <v>-8.4688797256020187E-2</v>
      </c>
      <c r="BY48" s="46">
        <v>8.6797227970635049E-2</v>
      </c>
      <c r="BZ48" s="40">
        <v>0.51343178621659635</v>
      </c>
      <c r="CA48" s="41">
        <v>7.2644985383232275E-3</v>
      </c>
      <c r="CB48" s="52">
        <v>4.0014064697608986E-2</v>
      </c>
    </row>
    <row r="49" spans="1:80" x14ac:dyDescent="0.25">
      <c r="A49" s="82" t="s">
        <v>167</v>
      </c>
      <c r="B49" s="34">
        <v>2974.3119999999999</v>
      </c>
      <c r="C49" s="35">
        <v>1676.59952</v>
      </c>
      <c r="D49" s="36">
        <v>3083.5569</v>
      </c>
      <c r="E49" s="34">
        <v>2826.8209999999999</v>
      </c>
      <c r="F49" s="35">
        <v>1615.8711099999998</v>
      </c>
      <c r="G49" s="36">
        <v>2760.6030900000005</v>
      </c>
      <c r="H49" s="81">
        <v>1.1169866871372658</v>
      </c>
      <c r="I49" s="80">
        <v>6.4811116062903462E-2</v>
      </c>
      <c r="J49" s="79">
        <v>7.9404227976893615E-2</v>
      </c>
      <c r="K49" s="34">
        <v>1700.9549999999999</v>
      </c>
      <c r="L49" s="35">
        <v>1135.31504</v>
      </c>
      <c r="M49" s="35">
        <v>1894.6078500000001</v>
      </c>
      <c r="N49" s="40">
        <v>0.6863021550845253</v>
      </c>
      <c r="O49" s="41">
        <v>8.4582060320831376E-2</v>
      </c>
      <c r="P49" s="42">
        <v>-1.6300319193265356E-2</v>
      </c>
      <c r="Q49" s="34">
        <v>866.03899999999999</v>
      </c>
      <c r="R49" s="35">
        <v>317.94711000000001</v>
      </c>
      <c r="S49" s="36">
        <v>79.195779999999999</v>
      </c>
      <c r="T49" s="40">
        <v>2.8687854580355478E-2</v>
      </c>
      <c r="U49" s="41">
        <v>-0.27767713987808385</v>
      </c>
      <c r="V49" s="42">
        <v>-0.16807728840187164</v>
      </c>
      <c r="W49" s="34">
        <v>259.827</v>
      </c>
      <c r="X49" s="35">
        <v>162.60896</v>
      </c>
      <c r="Y49" s="36">
        <v>259.90936999999997</v>
      </c>
      <c r="Z49" s="40">
        <v>9.4149488907512568E-2</v>
      </c>
      <c r="AA49" s="41">
        <v>2.2345781296458367E-3</v>
      </c>
      <c r="AB49" s="42">
        <v>-6.4828938324697216E-3</v>
      </c>
      <c r="AC49" s="34">
        <v>5421.8630000000003</v>
      </c>
      <c r="AD49" s="35">
        <v>4940.2791899999993</v>
      </c>
      <c r="AE49" s="35">
        <v>4537.70417</v>
      </c>
      <c r="AF49" s="35">
        <v>-884.15883000000031</v>
      </c>
      <c r="AG49" s="36">
        <v>-402.57501999999931</v>
      </c>
      <c r="AH49" s="34">
        <v>5421.8630000000003</v>
      </c>
      <c r="AI49" s="35">
        <v>4940.2791899999993</v>
      </c>
      <c r="AJ49" s="35">
        <v>4537.70417</v>
      </c>
      <c r="AK49" s="35">
        <v>-884.15883000000031</v>
      </c>
      <c r="AL49" s="36">
        <v>-402.57501999999931</v>
      </c>
      <c r="AM49" s="40">
        <v>1.4715811373547216</v>
      </c>
      <c r="AN49" s="41">
        <v>-0.35131538459724587</v>
      </c>
      <c r="AO49" s="42">
        <v>-1.4750254500072975</v>
      </c>
      <c r="AP49" s="40">
        <v>1.4715811373547216</v>
      </c>
      <c r="AQ49" s="41">
        <v>-0.35131538459724587</v>
      </c>
      <c r="AR49" s="42">
        <v>-1.4750254500072975</v>
      </c>
      <c r="AS49" s="41">
        <v>1.6437365394675405</v>
      </c>
      <c r="AT49" s="41">
        <v>-0.27427064952673974</v>
      </c>
      <c r="AU49" s="41">
        <v>-1.413610769625695</v>
      </c>
      <c r="AV49" s="34">
        <v>1907</v>
      </c>
      <c r="AW49" s="35">
        <v>1096</v>
      </c>
      <c r="AX49" s="36">
        <v>2102</v>
      </c>
      <c r="AY49" s="43">
        <v>33</v>
      </c>
      <c r="AZ49" s="44">
        <v>37</v>
      </c>
      <c r="BA49" s="45">
        <v>35.75</v>
      </c>
      <c r="BB49" s="43">
        <v>48</v>
      </c>
      <c r="BC49" s="44">
        <v>45</v>
      </c>
      <c r="BD49" s="44">
        <v>47</v>
      </c>
      <c r="BE49" s="47">
        <v>9.7995337995337994</v>
      </c>
      <c r="BF49" s="46">
        <v>0.16822066822066795</v>
      </c>
      <c r="BG49" s="46">
        <v>-7.4340074340074835E-2</v>
      </c>
      <c r="BH49" s="47">
        <v>7.4539007092198579</v>
      </c>
      <c r="BI49" s="46">
        <v>0.83237293144208024</v>
      </c>
      <c r="BJ49" s="48">
        <v>-0.66461780929866077</v>
      </c>
      <c r="BK49" s="35">
        <v>93</v>
      </c>
      <c r="BL49" s="35">
        <v>87</v>
      </c>
      <c r="BM49" s="35">
        <v>92</v>
      </c>
      <c r="BN49" s="34">
        <v>7604</v>
      </c>
      <c r="BO49" s="35">
        <v>4247</v>
      </c>
      <c r="BP49" s="36">
        <v>7958</v>
      </c>
      <c r="BQ49" s="49">
        <v>346.89659336516718</v>
      </c>
      <c r="BR49" s="49">
        <v>-24.857877965711282</v>
      </c>
      <c r="BS49" s="49">
        <v>-33.576943248913324</v>
      </c>
      <c r="BT49" s="50">
        <v>1313.3221170313989</v>
      </c>
      <c r="BU49" s="49">
        <v>-169.01715931888953</v>
      </c>
      <c r="BV49" s="51">
        <v>-161.01283734816298</v>
      </c>
      <c r="BW49" s="46">
        <v>3.7859181731684108</v>
      </c>
      <c r="BX49" s="46">
        <v>-0.20149661445613054</v>
      </c>
      <c r="BY49" s="46">
        <v>-8.9081826831589161E-2</v>
      </c>
      <c r="BZ49" s="40">
        <v>0.48055555555555557</v>
      </c>
      <c r="CA49" s="41">
        <v>2.8823838095803855E-2</v>
      </c>
      <c r="CB49" s="52">
        <v>-6.1845466155810935E-2</v>
      </c>
    </row>
    <row r="50" spans="1:80" x14ac:dyDescent="0.25">
      <c r="A50" s="82" t="s">
        <v>166</v>
      </c>
      <c r="B50" s="34">
        <v>1997.0920000000001</v>
      </c>
      <c r="C50" s="35">
        <v>1168.797</v>
      </c>
      <c r="D50" s="36">
        <v>2061.1619999999998</v>
      </c>
      <c r="E50" s="34">
        <v>2197.1619999999998</v>
      </c>
      <c r="F50" s="35">
        <v>1271.181</v>
      </c>
      <c r="G50" s="36">
        <v>2160.819</v>
      </c>
      <c r="H50" s="81">
        <v>0.95387998717153077</v>
      </c>
      <c r="I50" s="80">
        <v>4.4938361565407869E-2</v>
      </c>
      <c r="J50" s="79">
        <v>3.4422411893108573E-2</v>
      </c>
      <c r="K50" s="34">
        <v>1811.441</v>
      </c>
      <c r="L50" s="35">
        <v>895.89700000000005</v>
      </c>
      <c r="M50" s="35">
        <v>1540.9760000000001</v>
      </c>
      <c r="N50" s="40">
        <v>0.71314441422442143</v>
      </c>
      <c r="O50" s="41">
        <v>-0.1113013935949384</v>
      </c>
      <c r="P50" s="42">
        <v>8.3690911193718964E-3</v>
      </c>
      <c r="Q50" s="34">
        <v>216.11500000000001</v>
      </c>
      <c r="R50" s="35">
        <v>256.09999999999997</v>
      </c>
      <c r="S50" s="36">
        <v>20.225000000000001</v>
      </c>
      <c r="T50" s="40">
        <v>9.3598769725738266E-3</v>
      </c>
      <c r="U50" s="41">
        <v>-8.9001099596290933E-2</v>
      </c>
      <c r="V50" s="42">
        <v>-0.19210631863607669</v>
      </c>
      <c r="W50" s="34">
        <v>169.60599999999999</v>
      </c>
      <c r="X50" s="35">
        <v>119.184</v>
      </c>
      <c r="Y50" s="36">
        <v>0</v>
      </c>
      <c r="Z50" s="40">
        <v>0</v>
      </c>
      <c r="AA50" s="41">
        <v>-7.7193215611775556E-2</v>
      </c>
      <c r="AB50" s="42">
        <v>-9.3758481286299905E-2</v>
      </c>
      <c r="AC50" s="34">
        <v>575.03599999999994</v>
      </c>
      <c r="AD50" s="35">
        <v>433.77</v>
      </c>
      <c r="AE50" s="35">
        <v>385.17700000000002</v>
      </c>
      <c r="AF50" s="35">
        <v>-189.85899999999992</v>
      </c>
      <c r="AG50" s="36">
        <v>-48.592999999999961</v>
      </c>
      <c r="AH50" s="34">
        <v>575.03599999999994</v>
      </c>
      <c r="AI50" s="35">
        <v>433.77</v>
      </c>
      <c r="AJ50" s="35">
        <v>385.17700000000002</v>
      </c>
      <c r="AK50" s="35">
        <v>-189.85899999999992</v>
      </c>
      <c r="AL50" s="36">
        <v>-48.592999999999961</v>
      </c>
      <c r="AM50" s="40">
        <v>0.18687371492391189</v>
      </c>
      <c r="AN50" s="41">
        <v>-0.10106294497958776</v>
      </c>
      <c r="AO50" s="42">
        <v>-0.18425146763559155</v>
      </c>
      <c r="AP50" s="40">
        <v>0.18687371492391189</v>
      </c>
      <c r="AQ50" s="41">
        <v>-0.10106294497958776</v>
      </c>
      <c r="AR50" s="42">
        <v>-0.18425146763559155</v>
      </c>
      <c r="AS50" s="41">
        <v>0.17825509679431736</v>
      </c>
      <c r="AT50" s="41">
        <v>-8.346251892996695E-2</v>
      </c>
      <c r="AU50" s="41">
        <v>-0.16297876368660549</v>
      </c>
      <c r="AV50" s="34">
        <v>1080</v>
      </c>
      <c r="AW50" s="35">
        <v>564</v>
      </c>
      <c r="AX50" s="36">
        <v>1043</v>
      </c>
      <c r="AY50" s="43">
        <v>15</v>
      </c>
      <c r="AZ50" s="44">
        <v>21</v>
      </c>
      <c r="BA50" s="45">
        <v>20</v>
      </c>
      <c r="BB50" s="43">
        <v>47</v>
      </c>
      <c r="BC50" s="44">
        <v>49</v>
      </c>
      <c r="BD50" s="44">
        <v>47</v>
      </c>
      <c r="BE50" s="47">
        <v>8.6916666666666664</v>
      </c>
      <c r="BF50" s="46">
        <v>-3.3083333333333336</v>
      </c>
      <c r="BG50" s="46">
        <v>-0.26071428571428612</v>
      </c>
      <c r="BH50" s="47">
        <v>3.6985815602836882</v>
      </c>
      <c r="BI50" s="46">
        <v>-0.13120567375886516</v>
      </c>
      <c r="BJ50" s="48">
        <v>-0.13815313359386261</v>
      </c>
      <c r="BK50" s="35">
        <v>90</v>
      </c>
      <c r="BL50" s="35">
        <v>90</v>
      </c>
      <c r="BM50" s="35">
        <v>90</v>
      </c>
      <c r="BN50" s="34">
        <v>6079</v>
      </c>
      <c r="BO50" s="35">
        <v>3347</v>
      </c>
      <c r="BP50" s="36">
        <v>5674</v>
      </c>
      <c r="BQ50" s="49">
        <v>380.82816355304902</v>
      </c>
      <c r="BR50" s="49">
        <v>19.393388096559477</v>
      </c>
      <c r="BS50" s="49">
        <v>1.0310317932641624</v>
      </c>
      <c r="BT50" s="50">
        <v>2071.7344199424738</v>
      </c>
      <c r="BU50" s="49">
        <v>37.325160683214563</v>
      </c>
      <c r="BV50" s="51">
        <v>-182.13260133412177</v>
      </c>
      <c r="BW50" s="46">
        <v>5.4400767018216687</v>
      </c>
      <c r="BX50" s="46">
        <v>-0.18862700188203529</v>
      </c>
      <c r="BY50" s="46">
        <v>-0.49432046129889873</v>
      </c>
      <c r="BZ50" s="40">
        <v>0.3502469135802469</v>
      </c>
      <c r="CA50" s="41">
        <v>-2.2926812632153404E-2</v>
      </c>
      <c r="CB50" s="52">
        <v>-6.2962962962962998E-2</v>
      </c>
    </row>
    <row r="51" spans="1:80" x14ac:dyDescent="0.25">
      <c r="A51" s="82" t="s">
        <v>165</v>
      </c>
      <c r="B51" s="34">
        <v>1656.1</v>
      </c>
      <c r="C51" s="35">
        <v>811.73990000000003</v>
      </c>
      <c r="D51" s="36">
        <v>1553.6590000000001</v>
      </c>
      <c r="E51" s="34">
        <v>1656.375</v>
      </c>
      <c r="F51" s="35">
        <v>811.74</v>
      </c>
      <c r="G51" s="36">
        <v>1535.309</v>
      </c>
      <c r="H51" s="81">
        <v>1.0119519914232249</v>
      </c>
      <c r="I51" s="80">
        <v>1.2118016628869799E-2</v>
      </c>
      <c r="J51" s="79">
        <v>1.1952114615380038E-2</v>
      </c>
      <c r="K51" s="34">
        <v>1354.2650000000001</v>
      </c>
      <c r="L51" s="35">
        <v>559.89099999999996</v>
      </c>
      <c r="M51" s="35">
        <v>954.49199999999996</v>
      </c>
      <c r="N51" s="40">
        <v>0.62169374373497455</v>
      </c>
      <c r="O51" s="41">
        <v>-0.19591398398368831</v>
      </c>
      <c r="P51" s="42">
        <v>-6.8048045507886457E-2</v>
      </c>
      <c r="Q51" s="34">
        <v>176.684</v>
      </c>
      <c r="R51" s="35">
        <v>178.48</v>
      </c>
      <c r="S51" s="36">
        <v>189.91</v>
      </c>
      <c r="T51" s="40">
        <v>0.12369496954684692</v>
      </c>
      <c r="U51" s="41">
        <v>1.7025887968098147E-2</v>
      </c>
      <c r="V51" s="42">
        <v>-9.6178388917686042E-2</v>
      </c>
      <c r="W51" s="34">
        <v>125.426</v>
      </c>
      <c r="X51" s="35">
        <v>73.369</v>
      </c>
      <c r="Y51" s="36">
        <v>123.652</v>
      </c>
      <c r="Z51" s="40">
        <v>8.0538836156109295E-2</v>
      </c>
      <c r="AA51" s="41">
        <v>4.8156454535208115E-3</v>
      </c>
      <c r="AB51" s="42">
        <v>-9.8460161364967158E-3</v>
      </c>
      <c r="AC51" s="34">
        <v>339.19499999999999</v>
      </c>
      <c r="AD51" s="35">
        <v>366.30016000000001</v>
      </c>
      <c r="AE51" s="35">
        <v>282.04298</v>
      </c>
      <c r="AF51" s="35">
        <v>-57.152019999999993</v>
      </c>
      <c r="AG51" s="36">
        <v>-84.257180000000005</v>
      </c>
      <c r="AH51" s="34">
        <v>339.19499999999999</v>
      </c>
      <c r="AI51" s="35">
        <v>366.30016000000001</v>
      </c>
      <c r="AJ51" s="35">
        <v>282.04298</v>
      </c>
      <c r="AK51" s="35">
        <v>-57.152019999999993</v>
      </c>
      <c r="AL51" s="36">
        <v>-84.257180000000005</v>
      </c>
      <c r="AM51" s="40">
        <v>0.18153467395355094</v>
      </c>
      <c r="AN51" s="41">
        <v>-2.3280856509585363E-2</v>
      </c>
      <c r="AO51" s="42">
        <v>-0.26971844296234787</v>
      </c>
      <c r="AP51" s="40">
        <v>0.18153467395355094</v>
      </c>
      <c r="AQ51" s="41">
        <v>-2.3280856509585363E-2</v>
      </c>
      <c r="AR51" s="42">
        <v>-0.26971844296234787</v>
      </c>
      <c r="AS51" s="41">
        <v>0.1837043748196617</v>
      </c>
      <c r="AT51" s="41">
        <v>-2.1077151102910169E-2</v>
      </c>
      <c r="AU51" s="41">
        <v>-0.2675486865053931</v>
      </c>
      <c r="AV51" s="34">
        <v>1043</v>
      </c>
      <c r="AW51" s="35">
        <v>520</v>
      </c>
      <c r="AX51" s="36">
        <v>1051</v>
      </c>
      <c r="AY51" s="43">
        <v>18</v>
      </c>
      <c r="AZ51" s="44">
        <v>19</v>
      </c>
      <c r="BA51" s="45">
        <v>18</v>
      </c>
      <c r="BB51" s="43">
        <v>43</v>
      </c>
      <c r="BC51" s="44">
        <v>42</v>
      </c>
      <c r="BD51" s="44">
        <v>42</v>
      </c>
      <c r="BE51" s="47">
        <v>9.731481481481481</v>
      </c>
      <c r="BF51" s="46">
        <v>7.4074074074074403E-2</v>
      </c>
      <c r="BG51" s="46">
        <v>0.60867446393762137</v>
      </c>
      <c r="BH51" s="47">
        <v>4.1706349206349209</v>
      </c>
      <c r="BI51" s="46">
        <v>0.12799926172019216</v>
      </c>
      <c r="BJ51" s="48">
        <v>4.3650793650793496E-2</v>
      </c>
      <c r="BK51" s="35">
        <v>75</v>
      </c>
      <c r="BL51" s="35">
        <v>75</v>
      </c>
      <c r="BM51" s="35">
        <v>75</v>
      </c>
      <c r="BN51" s="34">
        <v>6722</v>
      </c>
      <c r="BO51" s="35">
        <v>3407</v>
      </c>
      <c r="BP51" s="36">
        <v>6755</v>
      </c>
      <c r="BQ51" s="49">
        <v>227.28482605477424</v>
      </c>
      <c r="BR51" s="49">
        <v>-19.126212326659868</v>
      </c>
      <c r="BS51" s="49">
        <v>-10.97170461737133</v>
      </c>
      <c r="BT51" s="50">
        <v>1460.8078020932446</v>
      </c>
      <c r="BU51" s="49">
        <v>-127.279446228903</v>
      </c>
      <c r="BV51" s="51">
        <v>-100.23065944521682</v>
      </c>
      <c r="BW51" s="46">
        <v>6.4272121788772596</v>
      </c>
      <c r="BX51" s="46">
        <v>-1.7658386798674819E-2</v>
      </c>
      <c r="BY51" s="46">
        <v>-0.12471089804581759</v>
      </c>
      <c r="BZ51" s="40">
        <v>0.50037037037037035</v>
      </c>
      <c r="CA51" s="41">
        <v>5.1954164108860001E-3</v>
      </c>
      <c r="CB51" s="52">
        <v>-4.3703703703704688E-3</v>
      </c>
    </row>
    <row r="52" spans="1:80" x14ac:dyDescent="0.25">
      <c r="A52" s="82" t="s">
        <v>164</v>
      </c>
      <c r="B52" s="34">
        <v>2354.212</v>
      </c>
      <c r="C52" s="35">
        <v>1101.2750000000001</v>
      </c>
      <c r="D52" s="36">
        <v>2127.3719999999998</v>
      </c>
      <c r="E52" s="34">
        <v>2264.5140000000001</v>
      </c>
      <c r="F52" s="35">
        <v>1113.125</v>
      </c>
      <c r="G52" s="36">
        <v>2118.11</v>
      </c>
      <c r="H52" s="81">
        <v>1.0043727662869255</v>
      </c>
      <c r="I52" s="80">
        <v>-3.5237498873722517E-2</v>
      </c>
      <c r="J52" s="79">
        <v>1.5018470947228635E-2</v>
      </c>
      <c r="K52" s="34">
        <v>1757.1120000000001</v>
      </c>
      <c r="L52" s="35">
        <v>783.75099999999998</v>
      </c>
      <c r="M52" s="35">
        <v>1576.5119999999999</v>
      </c>
      <c r="N52" s="40">
        <v>0.74430128746854496</v>
      </c>
      <c r="O52" s="41">
        <v>-3.1632091614119173E-2</v>
      </c>
      <c r="P52" s="42">
        <v>4.0201568209701666E-2</v>
      </c>
      <c r="Q52" s="34">
        <v>334.89</v>
      </c>
      <c r="R52" s="35">
        <v>238.86699999999999</v>
      </c>
      <c r="S52" s="36">
        <v>70.983000000000004</v>
      </c>
      <c r="T52" s="40">
        <v>3.3512423811794478E-2</v>
      </c>
      <c r="U52" s="41">
        <v>-0.1143736126622569</v>
      </c>
      <c r="V52" s="42">
        <v>-0.18107892936058059</v>
      </c>
      <c r="W52" s="34">
        <v>172.512</v>
      </c>
      <c r="X52" s="35">
        <v>90.507000000000005</v>
      </c>
      <c r="Y52" s="36">
        <v>151.36099999999999</v>
      </c>
      <c r="Z52" s="40">
        <v>7.1460405739078692E-2</v>
      </c>
      <c r="AA52" s="41">
        <v>-4.7201787042058241E-3</v>
      </c>
      <c r="AB52" s="42">
        <v>-9.8485218297029026E-3</v>
      </c>
      <c r="AC52" s="34">
        <v>343.11099999999999</v>
      </c>
      <c r="AD52" s="35">
        <v>372.56900000000002</v>
      </c>
      <c r="AE52" s="35">
        <v>331.32499999999999</v>
      </c>
      <c r="AF52" s="35">
        <v>-11.786000000000001</v>
      </c>
      <c r="AG52" s="36">
        <v>-41.244000000000028</v>
      </c>
      <c r="AH52" s="34">
        <v>343.11099999999999</v>
      </c>
      <c r="AI52" s="35">
        <v>372.56900000000002</v>
      </c>
      <c r="AJ52" s="35">
        <v>331.32499999999999</v>
      </c>
      <c r="AK52" s="35">
        <v>-11.786000000000001</v>
      </c>
      <c r="AL52" s="36">
        <v>-41.244000000000028</v>
      </c>
      <c r="AM52" s="40">
        <v>0.15574380033205287</v>
      </c>
      <c r="AN52" s="41">
        <v>1.0000341374235999E-2</v>
      </c>
      <c r="AO52" s="42">
        <v>-0.18256316205245599</v>
      </c>
      <c r="AP52" s="40">
        <v>0.15574380033205287</v>
      </c>
      <c r="AQ52" s="41">
        <v>1.0000341374235999E-2</v>
      </c>
      <c r="AR52" s="42">
        <v>-0.18256316205245599</v>
      </c>
      <c r="AS52" s="41">
        <v>0.15642483157154255</v>
      </c>
      <c r="AT52" s="41">
        <v>4.9084355589765205E-3</v>
      </c>
      <c r="AU52" s="41">
        <v>-0.17828061480689653</v>
      </c>
      <c r="AV52" s="34">
        <v>1556</v>
      </c>
      <c r="AW52" s="35">
        <v>885</v>
      </c>
      <c r="AX52" s="36">
        <v>1811</v>
      </c>
      <c r="AY52" s="43">
        <v>22</v>
      </c>
      <c r="AZ52" s="44">
        <v>21</v>
      </c>
      <c r="BA52" s="45">
        <v>21</v>
      </c>
      <c r="BB52" s="43">
        <v>37</v>
      </c>
      <c r="BC52" s="44">
        <v>38</v>
      </c>
      <c r="BD52" s="44">
        <v>38</v>
      </c>
      <c r="BE52" s="47">
        <v>14.373015873015873</v>
      </c>
      <c r="BF52" s="46">
        <v>2.5851370851370845</v>
      </c>
      <c r="BG52" s="46">
        <v>0.32539682539682424</v>
      </c>
      <c r="BH52" s="47">
        <v>7.9429824561403501</v>
      </c>
      <c r="BI52" s="46">
        <v>0.93397344713134078</v>
      </c>
      <c r="BJ52" s="48">
        <v>0.17982456140350767</v>
      </c>
      <c r="BK52" s="35">
        <v>92</v>
      </c>
      <c r="BL52" s="35">
        <v>90</v>
      </c>
      <c r="BM52" s="35">
        <v>90</v>
      </c>
      <c r="BN52" s="34">
        <v>6959</v>
      </c>
      <c r="BO52" s="35">
        <v>3422</v>
      </c>
      <c r="BP52" s="36">
        <v>6963</v>
      </c>
      <c r="BQ52" s="49">
        <v>304.19503087749536</v>
      </c>
      <c r="BR52" s="49">
        <v>-21.212930036429043</v>
      </c>
      <c r="BS52" s="49">
        <v>-21.089890221277301</v>
      </c>
      <c r="BT52" s="50">
        <v>1169.5803423522916</v>
      </c>
      <c r="BU52" s="49">
        <v>-285.76284530837688</v>
      </c>
      <c r="BV52" s="51">
        <v>-88.18801922962939</v>
      </c>
      <c r="BW52" s="46">
        <v>3.8448371065709552</v>
      </c>
      <c r="BX52" s="46">
        <v>-0.62752793198945644</v>
      </c>
      <c r="BY52" s="46">
        <v>-2.1829560095711464E-2</v>
      </c>
      <c r="BZ52" s="40">
        <v>0.42981481481481476</v>
      </c>
      <c r="CA52" s="41">
        <v>1.1907055987046278E-2</v>
      </c>
      <c r="CB52" s="52">
        <v>7.3456790123455629E-3</v>
      </c>
    </row>
    <row r="53" spans="1:80" x14ac:dyDescent="0.25">
      <c r="A53" s="82" t="s">
        <v>163</v>
      </c>
      <c r="B53" s="34">
        <v>1598.635</v>
      </c>
      <c r="C53" s="35">
        <v>927.83735999999999</v>
      </c>
      <c r="D53" s="36">
        <v>3776.12</v>
      </c>
      <c r="E53" s="34">
        <v>1550.193</v>
      </c>
      <c r="F53" s="35">
        <v>913.32312000000002</v>
      </c>
      <c r="G53" s="36">
        <v>1498.027</v>
      </c>
      <c r="H53" s="81">
        <v>2.5207289321220512</v>
      </c>
      <c r="I53" s="80">
        <v>1.4894799199022823</v>
      </c>
      <c r="J53" s="79">
        <v>1.5048372507639793</v>
      </c>
      <c r="K53" s="34">
        <v>1037.26</v>
      </c>
      <c r="L53" s="35">
        <v>534.66812000000004</v>
      </c>
      <c r="M53" s="35">
        <v>886.12400000000002</v>
      </c>
      <c r="N53" s="40">
        <v>0.59152738902569846</v>
      </c>
      <c r="O53" s="41">
        <v>-7.7589295154916527E-2</v>
      </c>
      <c r="P53" s="42">
        <v>6.1177915986673215E-3</v>
      </c>
      <c r="Q53" s="34">
        <v>421.69800000000004</v>
      </c>
      <c r="R53" s="35">
        <v>316.79200000000003</v>
      </c>
      <c r="S53" s="36">
        <v>153.49799999999999</v>
      </c>
      <c r="T53" s="40">
        <v>0.10246677796862139</v>
      </c>
      <c r="U53" s="41">
        <v>-0.16956257579571635</v>
      </c>
      <c r="V53" s="42">
        <v>-0.24438965549164185</v>
      </c>
      <c r="W53" s="34">
        <v>91.234999999999999</v>
      </c>
      <c r="X53" s="35">
        <v>61.863</v>
      </c>
      <c r="Y53" s="36">
        <v>92.161000000000001</v>
      </c>
      <c r="Z53" s="40">
        <v>6.1521588062164435E-2</v>
      </c>
      <c r="AA53" s="41">
        <v>2.6676260071170979E-3</v>
      </c>
      <c r="AB53" s="42">
        <v>-6.2123810505412616E-3</v>
      </c>
      <c r="AC53" s="34">
        <v>1712.1780000000001</v>
      </c>
      <c r="AD53" s="35">
        <v>1166.8589999999999</v>
      </c>
      <c r="AE53" s="35">
        <v>1185.7929999999999</v>
      </c>
      <c r="AF53" s="35">
        <v>-526.38500000000022</v>
      </c>
      <c r="AG53" s="36">
        <v>18.933999999999969</v>
      </c>
      <c r="AH53" s="34">
        <v>1712.1780000000001</v>
      </c>
      <c r="AI53" s="35">
        <v>1166.8589999999999</v>
      </c>
      <c r="AJ53" s="35">
        <v>1185.7929999999999</v>
      </c>
      <c r="AK53" s="35">
        <v>-526.38500000000022</v>
      </c>
      <c r="AL53" s="36">
        <v>18.933999999999969</v>
      </c>
      <c r="AM53" s="40">
        <v>0.31402418355348877</v>
      </c>
      <c r="AN53" s="41">
        <v>-0.75700078462248643</v>
      </c>
      <c r="AO53" s="42">
        <v>-0.94358738750892246</v>
      </c>
      <c r="AP53" s="40">
        <v>0.31402418355348877</v>
      </c>
      <c r="AQ53" s="41">
        <v>-0.75700078462248643</v>
      </c>
      <c r="AR53" s="42">
        <v>-0.94358738750892246</v>
      </c>
      <c r="AS53" s="41">
        <v>0.79156984486928461</v>
      </c>
      <c r="AT53" s="41">
        <v>-0.31292359562489913</v>
      </c>
      <c r="AU53" s="41">
        <v>-0.48602728855267452</v>
      </c>
      <c r="AV53" s="34">
        <v>803</v>
      </c>
      <c r="AW53" s="35">
        <v>494</v>
      </c>
      <c r="AX53" s="36">
        <v>828</v>
      </c>
      <c r="AY53" s="43">
        <v>16</v>
      </c>
      <c r="AZ53" s="44">
        <v>16</v>
      </c>
      <c r="BA53" s="45">
        <v>15</v>
      </c>
      <c r="BB53" s="43">
        <v>27</v>
      </c>
      <c r="BC53" s="44">
        <v>26</v>
      </c>
      <c r="BD53" s="44">
        <v>24</v>
      </c>
      <c r="BE53" s="47">
        <v>9.2000000000000011</v>
      </c>
      <c r="BF53" s="46">
        <v>0.83541666666666714</v>
      </c>
      <c r="BG53" s="46">
        <v>-1.091666666666665</v>
      </c>
      <c r="BH53" s="47">
        <v>5.75</v>
      </c>
      <c r="BI53" s="46">
        <v>0.79320987654320962</v>
      </c>
      <c r="BJ53" s="48">
        <v>-0.58333333333333304</v>
      </c>
      <c r="BK53" s="35">
        <v>83</v>
      </c>
      <c r="BL53" s="35">
        <v>85</v>
      </c>
      <c r="BM53" s="35">
        <v>85</v>
      </c>
      <c r="BN53" s="34">
        <v>5325</v>
      </c>
      <c r="BO53" s="35">
        <v>3201</v>
      </c>
      <c r="BP53" s="36">
        <v>5068</v>
      </c>
      <c r="BQ53" s="49">
        <v>295.58543804262035</v>
      </c>
      <c r="BR53" s="49">
        <v>4.4693817045921946</v>
      </c>
      <c r="BS53" s="49">
        <v>10.261126889855575</v>
      </c>
      <c r="BT53" s="50">
        <v>1809.2113526570049</v>
      </c>
      <c r="BU53" s="49">
        <v>-121.29051533801385</v>
      </c>
      <c r="BV53" s="51">
        <v>-39.620874063642759</v>
      </c>
      <c r="BW53" s="46">
        <v>6.120772946859903</v>
      </c>
      <c r="BX53" s="46">
        <v>-0.51060936945392044</v>
      </c>
      <c r="BY53" s="46">
        <v>-0.35898413816033958</v>
      </c>
      <c r="BZ53" s="40">
        <v>0.33124183006535951</v>
      </c>
      <c r="CA53" s="41">
        <v>-2.3214669967922819E-2</v>
      </c>
      <c r="CB53" s="52">
        <v>-8.7189542483660065E-2</v>
      </c>
    </row>
    <row r="54" spans="1:80" x14ac:dyDescent="0.25">
      <c r="A54" s="82" t="s">
        <v>162</v>
      </c>
      <c r="B54" s="34">
        <v>9195.7209999999995</v>
      </c>
      <c r="C54" s="35">
        <v>4498.692</v>
      </c>
      <c r="D54" s="36">
        <v>8196.2829999999994</v>
      </c>
      <c r="E54" s="34">
        <v>9193.5650000000005</v>
      </c>
      <c r="F54" s="35">
        <v>4498.2759999999998</v>
      </c>
      <c r="G54" s="36">
        <v>8193.5259999999998</v>
      </c>
      <c r="H54" s="81">
        <v>1.0003364851713412</v>
      </c>
      <c r="I54" s="80">
        <v>1.0197331440653379E-4</v>
      </c>
      <c r="J54" s="79">
        <v>2.4400529682933048E-4</v>
      </c>
      <c r="K54" s="34">
        <v>6280.3429999999998</v>
      </c>
      <c r="L54" s="35">
        <v>3137.5520000000001</v>
      </c>
      <c r="M54" s="35">
        <v>5602.1530000000002</v>
      </c>
      <c r="N54" s="40">
        <v>0.68372920278766436</v>
      </c>
      <c r="O54" s="41">
        <v>6.0540913416873288E-4</v>
      </c>
      <c r="P54" s="42">
        <v>-1.3771795372519713E-2</v>
      </c>
      <c r="Q54" s="34">
        <v>1417.954</v>
      </c>
      <c r="R54" s="35">
        <v>824.50800000000004</v>
      </c>
      <c r="S54" s="36">
        <v>200.27600000000001</v>
      </c>
      <c r="T54" s="40">
        <v>2.4443200644020658E-2</v>
      </c>
      <c r="U54" s="41">
        <v>-0.12979011363613072</v>
      </c>
      <c r="V54" s="42">
        <v>-0.15885102140905036</v>
      </c>
      <c r="W54" s="34">
        <v>1495.268</v>
      </c>
      <c r="X54" s="35">
        <v>536.21600000000001</v>
      </c>
      <c r="Y54" s="36">
        <v>887.65599999999995</v>
      </c>
      <c r="Z54" s="40">
        <v>0.10833626450932114</v>
      </c>
      <c r="AA54" s="41">
        <v>-5.4306627557031792E-2</v>
      </c>
      <c r="AB54" s="42">
        <v>-1.0868515277423829E-2</v>
      </c>
      <c r="AC54" s="34">
        <v>3028.855</v>
      </c>
      <c r="AD54" s="35">
        <v>2997.82638</v>
      </c>
      <c r="AE54" s="35">
        <v>2547.703</v>
      </c>
      <c r="AF54" s="35">
        <v>-481.15200000000004</v>
      </c>
      <c r="AG54" s="36">
        <v>-450.12338</v>
      </c>
      <c r="AH54" s="34">
        <v>3028.855</v>
      </c>
      <c r="AI54" s="35">
        <v>2997.82638</v>
      </c>
      <c r="AJ54" s="35">
        <v>2547.703</v>
      </c>
      <c r="AK54" s="35">
        <v>-481.15200000000004</v>
      </c>
      <c r="AL54" s="36">
        <v>-450.12338</v>
      </c>
      <c r="AM54" s="40">
        <v>0.310836387664994</v>
      </c>
      <c r="AN54" s="41">
        <v>-1.8540177804967528E-2</v>
      </c>
      <c r="AO54" s="42">
        <v>-0.35554094601332853</v>
      </c>
      <c r="AP54" s="40">
        <v>0.310836387664994</v>
      </c>
      <c r="AQ54" s="41">
        <v>-1.8540177804967528E-2</v>
      </c>
      <c r="AR54" s="42">
        <v>-0.35554094601332853</v>
      </c>
      <c r="AS54" s="41">
        <v>0.31094097950015659</v>
      </c>
      <c r="AT54" s="41">
        <v>-1.8512828679804028E-2</v>
      </c>
      <c r="AU54" s="41">
        <v>-0.35549798067036203</v>
      </c>
      <c r="AV54" s="34">
        <v>5070</v>
      </c>
      <c r="AW54" s="35">
        <v>2866</v>
      </c>
      <c r="AX54" s="36">
        <v>5827</v>
      </c>
      <c r="AY54" s="43">
        <v>138</v>
      </c>
      <c r="AZ54" s="44">
        <v>140</v>
      </c>
      <c r="BA54" s="45">
        <v>138</v>
      </c>
      <c r="BB54" s="43">
        <v>137</v>
      </c>
      <c r="BC54" s="44">
        <v>135</v>
      </c>
      <c r="BD54" s="45">
        <v>134</v>
      </c>
      <c r="BE54" s="46">
        <v>7.03743961352657</v>
      </c>
      <c r="BF54" s="46">
        <v>0.91425120772946844</v>
      </c>
      <c r="BG54" s="46">
        <v>0.21363008971704645</v>
      </c>
      <c r="BH54" s="47">
        <v>7.2475124378109461</v>
      </c>
      <c r="BI54" s="46">
        <v>1.0796292261321145</v>
      </c>
      <c r="BJ54" s="48">
        <v>0.17096922793440239</v>
      </c>
      <c r="BK54" s="35">
        <v>243</v>
      </c>
      <c r="BL54" s="35">
        <v>233</v>
      </c>
      <c r="BM54" s="35">
        <v>229</v>
      </c>
      <c r="BN54" s="34">
        <v>21746</v>
      </c>
      <c r="BO54" s="35">
        <v>10972</v>
      </c>
      <c r="BP54" s="36">
        <v>21816</v>
      </c>
      <c r="BQ54" s="49">
        <v>375.57416574990833</v>
      </c>
      <c r="BR54" s="49">
        <v>-47.196228805412204</v>
      </c>
      <c r="BS54" s="49">
        <v>-34.403595825009631</v>
      </c>
      <c r="BT54" s="50">
        <v>1406.1311137806761</v>
      </c>
      <c r="BU54" s="49">
        <v>-407.19531619960003</v>
      </c>
      <c r="BV54" s="51">
        <v>-163.3999399527504</v>
      </c>
      <c r="BW54" s="46">
        <v>3.7439505749099022</v>
      </c>
      <c r="BX54" s="46">
        <v>-0.5452012988573558</v>
      </c>
      <c r="BY54" s="46">
        <v>-8.4381595362254203E-2</v>
      </c>
      <c r="BZ54" s="40">
        <v>0.52925764192139735</v>
      </c>
      <c r="CA54" s="41">
        <v>3.4839343942632828E-2</v>
      </c>
      <c r="CB54" s="52">
        <v>6.0339890840105381E-3</v>
      </c>
    </row>
    <row r="55" spans="1:80" x14ac:dyDescent="0.25">
      <c r="A55" s="82" t="s">
        <v>161</v>
      </c>
      <c r="B55" s="34">
        <v>5574.2979999999998</v>
      </c>
      <c r="C55" s="35">
        <v>2655.0369999999998</v>
      </c>
      <c r="D55" s="36">
        <v>5132.8310000000001</v>
      </c>
      <c r="E55" s="34">
        <v>5550.7039999999997</v>
      </c>
      <c r="F55" s="35">
        <v>2650.7849999999999</v>
      </c>
      <c r="G55" s="36">
        <v>5132.8310000000001</v>
      </c>
      <c r="H55" s="81">
        <v>1</v>
      </c>
      <c r="I55" s="80">
        <v>-4.2506319919060065E-3</v>
      </c>
      <c r="J55" s="79">
        <v>-1.604053138975825E-3</v>
      </c>
      <c r="K55" s="34">
        <v>3961.7669999999998</v>
      </c>
      <c r="L55" s="35">
        <v>1648.2370000000001</v>
      </c>
      <c r="M55" s="35">
        <v>3731.259</v>
      </c>
      <c r="N55" s="40">
        <v>0.72693977261281351</v>
      </c>
      <c r="O55" s="41">
        <v>1.3198416561400972E-2</v>
      </c>
      <c r="P55" s="42">
        <v>0.10514773742323757</v>
      </c>
      <c r="Q55" s="34">
        <v>788.94299999999998</v>
      </c>
      <c r="R55" s="35">
        <v>775.97399999999993</v>
      </c>
      <c r="S55" s="36">
        <v>137.09199999999998</v>
      </c>
      <c r="T55" s="40">
        <v>2.6708847417731069E-2</v>
      </c>
      <c r="U55" s="41">
        <v>-0.11542501524185229</v>
      </c>
      <c r="V55" s="42">
        <v>-0.26602481449751292</v>
      </c>
      <c r="W55" s="34">
        <v>799.99399999999991</v>
      </c>
      <c r="X55" s="35">
        <v>226.57400000000001</v>
      </c>
      <c r="Y55" s="36">
        <v>530.09699999999998</v>
      </c>
      <c r="Z55" s="40">
        <v>0.10327575562102083</v>
      </c>
      <c r="AA55" s="41">
        <v>-4.0849025667983221E-2</v>
      </c>
      <c r="AB55" s="42">
        <v>1.7801452725840716E-2</v>
      </c>
      <c r="AC55" s="34">
        <v>1731.318</v>
      </c>
      <c r="AD55" s="35">
        <v>1977.184</v>
      </c>
      <c r="AE55" s="35">
        <v>1782.0930000000001</v>
      </c>
      <c r="AF55" s="35">
        <v>50.775000000000091</v>
      </c>
      <c r="AG55" s="36">
        <v>-195.09099999999989</v>
      </c>
      <c r="AH55" s="34">
        <v>1731.318</v>
      </c>
      <c r="AI55" s="35">
        <v>1977.184</v>
      </c>
      <c r="AJ55" s="35">
        <v>1782.0930000000001</v>
      </c>
      <c r="AK55" s="35">
        <v>50.775000000000091</v>
      </c>
      <c r="AL55" s="36">
        <v>-195.09099999999989</v>
      </c>
      <c r="AM55" s="40">
        <v>0.34719494953174962</v>
      </c>
      <c r="AN55" s="41">
        <v>3.6605526433092173E-2</v>
      </c>
      <c r="AO55" s="42">
        <v>-0.39749674403033636</v>
      </c>
      <c r="AP55" s="40">
        <v>0.34719494953174962</v>
      </c>
      <c r="AQ55" s="41">
        <v>3.6605526433092173E-2</v>
      </c>
      <c r="AR55" s="42">
        <v>-0.39749674403033636</v>
      </c>
      <c r="AS55" s="41">
        <v>0.34719494953174962</v>
      </c>
      <c r="AT55" s="41">
        <v>3.5285325094921438E-2</v>
      </c>
      <c r="AU55" s="41">
        <v>-0.39869126907896385</v>
      </c>
      <c r="AV55" s="34">
        <v>3423</v>
      </c>
      <c r="AW55" s="35">
        <v>1741</v>
      </c>
      <c r="AX55" s="36">
        <v>3924</v>
      </c>
      <c r="AY55" s="43">
        <v>84</v>
      </c>
      <c r="AZ55" s="44">
        <v>78</v>
      </c>
      <c r="BA55" s="45">
        <v>79</v>
      </c>
      <c r="BB55" s="43">
        <v>96</v>
      </c>
      <c r="BC55" s="44">
        <v>89</v>
      </c>
      <c r="BD55" s="45">
        <v>89</v>
      </c>
      <c r="BE55" s="46">
        <v>8.2784810126582276</v>
      </c>
      <c r="BF55" s="46">
        <v>1.4868143459915606</v>
      </c>
      <c r="BG55" s="46">
        <v>0.83831007248728717</v>
      </c>
      <c r="BH55" s="47">
        <v>7.3483146067415737</v>
      </c>
      <c r="BI55" s="46">
        <v>1.4056062734082406</v>
      </c>
      <c r="BJ55" s="48">
        <v>0.82771535580524436</v>
      </c>
      <c r="BK55" s="35">
        <v>172</v>
      </c>
      <c r="BL55" s="35">
        <v>170</v>
      </c>
      <c r="BM55" s="35">
        <v>172</v>
      </c>
      <c r="BN55" s="34">
        <v>14616</v>
      </c>
      <c r="BO55" s="35">
        <v>6933</v>
      </c>
      <c r="BP55" s="36">
        <v>14578</v>
      </c>
      <c r="BQ55" s="49">
        <v>352.09432020853342</v>
      </c>
      <c r="BR55" s="49">
        <v>-27.67470004324548</v>
      </c>
      <c r="BS55" s="49">
        <v>-30.248821288653971</v>
      </c>
      <c r="BT55" s="50">
        <v>1308.0609072375128</v>
      </c>
      <c r="BU55" s="49">
        <v>-313.52951052468416</v>
      </c>
      <c r="BV55" s="51">
        <v>-214.50371079809906</v>
      </c>
      <c r="BW55" s="46">
        <v>3.7150866462793068</v>
      </c>
      <c r="BX55" s="46">
        <v>-0.55485200402744184</v>
      </c>
      <c r="BY55" s="46">
        <v>-0.26710749501879771</v>
      </c>
      <c r="BZ55" s="40">
        <v>0.4708656330749354</v>
      </c>
      <c r="CA55" s="41">
        <v>1.3808585663910855E-3</v>
      </c>
      <c r="CB55" s="52">
        <v>1.7728378172974624E-2</v>
      </c>
    </row>
    <row r="56" spans="1:80" x14ac:dyDescent="0.25">
      <c r="A56" s="82" t="s">
        <v>160</v>
      </c>
      <c r="B56" s="34">
        <v>2937.009</v>
      </c>
      <c r="C56" s="35">
        <v>1297.712</v>
      </c>
      <c r="D56" s="36">
        <v>2483.0390000000002</v>
      </c>
      <c r="E56" s="34">
        <v>3142.6320000000001</v>
      </c>
      <c r="F56" s="35">
        <v>1393.239</v>
      </c>
      <c r="G56" s="36">
        <v>2531.6431000000002</v>
      </c>
      <c r="H56" s="81">
        <v>0.98080136177172839</v>
      </c>
      <c r="I56" s="80">
        <v>4.6231548952410106E-2</v>
      </c>
      <c r="J56" s="79">
        <v>4.9366051677767531E-2</v>
      </c>
      <c r="K56" s="34">
        <v>2427.779</v>
      </c>
      <c r="L56" s="35">
        <v>1097.662</v>
      </c>
      <c r="M56" s="35">
        <v>1769.7370000000001</v>
      </c>
      <c r="N56" s="40">
        <v>0.69904679692015037</v>
      </c>
      <c r="O56" s="41">
        <v>-7.3483680717702171E-2</v>
      </c>
      <c r="P56" s="42">
        <v>-8.8802236878070873E-2</v>
      </c>
      <c r="Q56" s="34">
        <v>580.75599999999997</v>
      </c>
      <c r="R56" s="35">
        <v>258.69799999999998</v>
      </c>
      <c r="S56" s="36">
        <v>323.05199999999996</v>
      </c>
      <c r="T56" s="40">
        <v>0.12760566447932567</v>
      </c>
      <c r="U56" s="41">
        <v>-5.7193573866112152E-2</v>
      </c>
      <c r="V56" s="42">
        <v>-5.8075327798381149E-2</v>
      </c>
      <c r="W56" s="34">
        <v>134.09700000000001</v>
      </c>
      <c r="X56" s="35">
        <v>36.878999999999998</v>
      </c>
      <c r="Y56" s="36">
        <v>82.221000000000004</v>
      </c>
      <c r="Z56" s="40">
        <v>3.2477326681632175E-2</v>
      </c>
      <c r="AA56" s="41">
        <v>-1.0192957335077385E-2</v>
      </c>
      <c r="AB56" s="42">
        <v>6.0073527575602859E-3</v>
      </c>
      <c r="AC56" s="34">
        <v>2243.9349999999999</v>
      </c>
      <c r="AD56" s="35">
        <v>1928.8430000000001</v>
      </c>
      <c r="AE56" s="35">
        <v>1559.933</v>
      </c>
      <c r="AF56" s="35">
        <v>-684.00199999999995</v>
      </c>
      <c r="AG56" s="36">
        <v>-368.91000000000008</v>
      </c>
      <c r="AH56" s="34">
        <v>2243.9349999999999</v>
      </c>
      <c r="AI56" s="35">
        <v>1928.8430000000001</v>
      </c>
      <c r="AJ56" s="35">
        <v>1559.933</v>
      </c>
      <c r="AK56" s="35">
        <v>-684.00199999999995</v>
      </c>
      <c r="AL56" s="36">
        <v>-368.91000000000008</v>
      </c>
      <c r="AM56" s="40">
        <v>0.62823540024945235</v>
      </c>
      <c r="AN56" s="41">
        <v>-0.13578507091696213</v>
      </c>
      <c r="AO56" s="42">
        <v>-0.85810594513380689</v>
      </c>
      <c r="AP56" s="40">
        <v>0.62823540024945235</v>
      </c>
      <c r="AQ56" s="41">
        <v>-0.13578507091696213</v>
      </c>
      <c r="AR56" s="42">
        <v>-0.85810594513380689</v>
      </c>
      <c r="AS56" s="41">
        <v>0.61617413607786964</v>
      </c>
      <c r="AT56" s="41">
        <v>-9.785633265025373E-2</v>
      </c>
      <c r="AU56" s="41">
        <v>-0.7682566758646614</v>
      </c>
      <c r="AV56" s="34">
        <v>1598</v>
      </c>
      <c r="AW56" s="35">
        <v>775</v>
      </c>
      <c r="AX56" s="36">
        <v>1637</v>
      </c>
      <c r="AY56" s="43">
        <v>41</v>
      </c>
      <c r="AZ56" s="44">
        <v>43</v>
      </c>
      <c r="BA56" s="45">
        <v>43</v>
      </c>
      <c r="BB56" s="43">
        <v>65</v>
      </c>
      <c r="BC56" s="44">
        <v>60</v>
      </c>
      <c r="BD56" s="45">
        <v>58</v>
      </c>
      <c r="BE56" s="46">
        <v>6.3449612403100772</v>
      </c>
      <c r="BF56" s="46">
        <v>-0.1509737190395164</v>
      </c>
      <c r="BG56" s="46">
        <v>0.33720930232558199</v>
      </c>
      <c r="BH56" s="47">
        <v>4.7040229885057476</v>
      </c>
      <c r="BI56" s="46">
        <v>0.60658709106984965</v>
      </c>
      <c r="BJ56" s="48">
        <v>0.39846743295019227</v>
      </c>
      <c r="BK56" s="35">
        <v>75</v>
      </c>
      <c r="BL56" s="35">
        <v>75</v>
      </c>
      <c r="BM56" s="35">
        <v>75</v>
      </c>
      <c r="BN56" s="34">
        <v>7897</v>
      </c>
      <c r="BO56" s="35">
        <v>3436</v>
      </c>
      <c r="BP56" s="36">
        <v>6673</v>
      </c>
      <c r="BQ56" s="49">
        <v>379.38604825415854</v>
      </c>
      <c r="BR56" s="49">
        <v>-18.566591988971766</v>
      </c>
      <c r="BS56" s="49">
        <v>-26.096780616621459</v>
      </c>
      <c r="BT56" s="50">
        <v>1546.5138057422114</v>
      </c>
      <c r="BU56" s="49">
        <v>-420.08944832537304</v>
      </c>
      <c r="BV56" s="51">
        <v>-251.2139361932725</v>
      </c>
      <c r="BW56" s="46">
        <v>4.0763591936469155</v>
      </c>
      <c r="BX56" s="46">
        <v>-0.86544305916910425</v>
      </c>
      <c r="BY56" s="46">
        <v>-0.35718919344985878</v>
      </c>
      <c r="BZ56" s="40">
        <v>0.49429629629629629</v>
      </c>
      <c r="CA56" s="41">
        <v>-8.7434827092285727E-2</v>
      </c>
      <c r="CB56" s="52">
        <v>-1.4740740740740776E-2</v>
      </c>
    </row>
    <row r="57" spans="1:80" x14ac:dyDescent="0.25">
      <c r="A57" s="82" t="s">
        <v>159</v>
      </c>
      <c r="B57" s="34">
        <v>9806.2010200000004</v>
      </c>
      <c r="C57" s="35">
        <v>4576.6668400000008</v>
      </c>
      <c r="D57" s="36">
        <v>8926.48</v>
      </c>
      <c r="E57" s="34">
        <v>9633.5024400000002</v>
      </c>
      <c r="F57" s="35">
        <v>4729.2225699999999</v>
      </c>
      <c r="G57" s="36">
        <v>8908.8629999999994</v>
      </c>
      <c r="H57" s="81">
        <v>1.0019774689542313</v>
      </c>
      <c r="I57" s="80">
        <v>-1.5949404586893756E-2</v>
      </c>
      <c r="J57" s="79">
        <v>3.4235567984660209E-2</v>
      </c>
      <c r="K57" s="34">
        <v>6146.3385799999996</v>
      </c>
      <c r="L57" s="35">
        <v>3269.5309999999999</v>
      </c>
      <c r="M57" s="35">
        <v>6001.85</v>
      </c>
      <c r="N57" s="40">
        <v>0.67369427501579049</v>
      </c>
      <c r="O57" s="41">
        <v>3.5677248676614148E-2</v>
      </c>
      <c r="P57" s="42">
        <v>-1.7652125286955256E-2</v>
      </c>
      <c r="Q57" s="34">
        <v>1564.5600599999998</v>
      </c>
      <c r="R57" s="35">
        <v>627.77497999999991</v>
      </c>
      <c r="S57" s="36">
        <v>170.27199999999999</v>
      </c>
      <c r="T57" s="40">
        <v>1.9112652198153682E-2</v>
      </c>
      <c r="U57" s="41">
        <v>-0.143295575727722</v>
      </c>
      <c r="V57" s="42">
        <v>-0.11363114886173172</v>
      </c>
      <c r="W57" s="34">
        <v>1922.6037999999999</v>
      </c>
      <c r="X57" s="35">
        <v>831.91659000000004</v>
      </c>
      <c r="Y57" s="36">
        <v>1408.05</v>
      </c>
      <c r="Z57" s="40">
        <v>0.1580504717605378</v>
      </c>
      <c r="AA57" s="41">
        <v>-4.1524273974410053E-2</v>
      </c>
      <c r="AB57" s="42">
        <v>-1.7859326876831061E-2</v>
      </c>
      <c r="AC57" s="34">
        <v>4567.7512800000004</v>
      </c>
      <c r="AD57" s="35">
        <v>4243.8518700000004</v>
      </c>
      <c r="AE57" s="35">
        <v>3978.2080000000001</v>
      </c>
      <c r="AF57" s="35">
        <v>-589.54328000000032</v>
      </c>
      <c r="AG57" s="36">
        <v>-265.64387000000033</v>
      </c>
      <c r="AH57" s="34">
        <v>4567.7512800000004</v>
      </c>
      <c r="AI57" s="35">
        <v>4243.8518700000004</v>
      </c>
      <c r="AJ57" s="35">
        <v>3978.2080000000001</v>
      </c>
      <c r="AK57" s="35">
        <v>-589.54328000000032</v>
      </c>
      <c r="AL57" s="36">
        <v>-265.64387000000033</v>
      </c>
      <c r="AM57" s="40">
        <v>0.4456636882623386</v>
      </c>
      <c r="AN57" s="41">
        <v>-2.0138641374179533E-2</v>
      </c>
      <c r="AO57" s="42">
        <v>-0.48161636474671976</v>
      </c>
      <c r="AP57" s="40">
        <v>0.4456636882623386</v>
      </c>
      <c r="AQ57" s="41">
        <v>-2.0138641374179533E-2</v>
      </c>
      <c r="AR57" s="42">
        <v>-0.48161636474671976</v>
      </c>
      <c r="AS57" s="41">
        <v>0.44654497436990559</v>
      </c>
      <c r="AT57" s="41">
        <v>-2.7607734725167865E-2</v>
      </c>
      <c r="AU57" s="41">
        <v>-0.45082278686024524</v>
      </c>
      <c r="AV57" s="34">
        <v>4743</v>
      </c>
      <c r="AW57" s="35">
        <v>2641</v>
      </c>
      <c r="AX57" s="36">
        <v>5630</v>
      </c>
      <c r="AY57" s="43">
        <v>136</v>
      </c>
      <c r="AZ57" s="44">
        <v>137</v>
      </c>
      <c r="BA57" s="45">
        <v>136</v>
      </c>
      <c r="BB57" s="43">
        <v>167</v>
      </c>
      <c r="BC57" s="44">
        <v>158</v>
      </c>
      <c r="BD57" s="45">
        <v>157</v>
      </c>
      <c r="BE57" s="46">
        <v>6.8995098039215685</v>
      </c>
      <c r="BF57" s="46">
        <v>1.0870098039215685</v>
      </c>
      <c r="BG57" s="46">
        <v>0.47371904966366074</v>
      </c>
      <c r="BH57" s="47">
        <v>5.9766454352441611</v>
      </c>
      <c r="BI57" s="46">
        <v>1.2431125011124244</v>
      </c>
      <c r="BJ57" s="48">
        <v>0.40491547743825418</v>
      </c>
      <c r="BK57" s="35">
        <v>370</v>
      </c>
      <c r="BL57" s="35">
        <v>366</v>
      </c>
      <c r="BM57" s="35">
        <v>355</v>
      </c>
      <c r="BN57" s="34">
        <v>27150</v>
      </c>
      <c r="BO57" s="35">
        <v>13041</v>
      </c>
      <c r="BP57" s="36">
        <v>26813</v>
      </c>
      <c r="BQ57" s="49">
        <v>332.2590907395666</v>
      </c>
      <c r="BR57" s="49">
        <v>-22.566045172035615</v>
      </c>
      <c r="BS57" s="49">
        <v>-30.383541727268778</v>
      </c>
      <c r="BT57" s="50">
        <v>1582.3912966252219</v>
      </c>
      <c r="BU57" s="49">
        <v>-448.70767870684631</v>
      </c>
      <c r="BV57" s="51">
        <v>-208.30259583975362</v>
      </c>
      <c r="BW57" s="46">
        <v>4.7625222024866787</v>
      </c>
      <c r="BX57" s="46">
        <v>-0.96170297145386563</v>
      </c>
      <c r="BY57" s="46">
        <v>-0.17538010724448405</v>
      </c>
      <c r="BZ57" s="40">
        <v>0.41960876369327071</v>
      </c>
      <c r="CA57" s="41">
        <v>1.4203358287865342E-2</v>
      </c>
      <c r="CB57" s="52">
        <v>2.3707124349008457E-2</v>
      </c>
    </row>
    <row r="58" spans="1:80" x14ac:dyDescent="0.25">
      <c r="A58" s="82" t="s">
        <v>158</v>
      </c>
      <c r="B58" s="34">
        <v>3808.8362599999996</v>
      </c>
      <c r="C58" s="35">
        <v>1854.2076500000001</v>
      </c>
      <c r="D58" s="36">
        <v>3644.1630499999997</v>
      </c>
      <c r="E58" s="34">
        <v>3501.5724</v>
      </c>
      <c r="F58" s="35">
        <v>1861.4745699999999</v>
      </c>
      <c r="G58" s="36">
        <v>3340.08</v>
      </c>
      <c r="H58" s="81">
        <v>1.0910406487269766</v>
      </c>
      <c r="I58" s="80">
        <v>3.290396868697254E-3</v>
      </c>
      <c r="J58" s="79">
        <v>9.4944500069947035E-2</v>
      </c>
      <c r="K58" s="34">
        <v>2475.933</v>
      </c>
      <c r="L58" s="35">
        <v>1206.828</v>
      </c>
      <c r="M58" s="35">
        <v>2163.9270000000001</v>
      </c>
      <c r="N58" s="40">
        <v>0.64786681756125608</v>
      </c>
      <c r="O58" s="41">
        <v>-5.922494498519304E-2</v>
      </c>
      <c r="P58" s="42">
        <v>-4.5146701246234766E-4</v>
      </c>
      <c r="Q58" s="34">
        <v>447.44323000000003</v>
      </c>
      <c r="R58" s="35">
        <v>350.60909999999996</v>
      </c>
      <c r="S58" s="36">
        <v>119.9658</v>
      </c>
      <c r="T58" s="40">
        <v>3.5917043903140045E-2</v>
      </c>
      <c r="U58" s="41">
        <v>-9.1866471297059743E-2</v>
      </c>
      <c r="V58" s="42">
        <v>-0.15243315203856439</v>
      </c>
      <c r="W58" s="34">
        <v>578.19616999999994</v>
      </c>
      <c r="X58" s="35">
        <v>304.03746999999998</v>
      </c>
      <c r="Y58" s="36">
        <v>438.37995000000001</v>
      </c>
      <c r="Z58" s="40">
        <v>0.13124833836315297</v>
      </c>
      <c r="AA58" s="41">
        <v>-3.3876383890198092E-2</v>
      </c>
      <c r="AB58" s="42">
        <v>-3.2083181121424248E-2</v>
      </c>
      <c r="AC58" s="34">
        <v>2104.9644199999998</v>
      </c>
      <c r="AD58" s="35">
        <v>1558.5266199999999</v>
      </c>
      <c r="AE58" s="35">
        <v>1167.62995</v>
      </c>
      <c r="AF58" s="35">
        <v>-937.33446999999978</v>
      </c>
      <c r="AG58" s="36">
        <v>-390.89666999999986</v>
      </c>
      <c r="AH58" s="34">
        <v>2104.9644199999998</v>
      </c>
      <c r="AI58" s="35">
        <v>1558.5266199999999</v>
      </c>
      <c r="AJ58" s="35">
        <v>1167.62995</v>
      </c>
      <c r="AK58" s="35">
        <v>-937.33446999999978</v>
      </c>
      <c r="AL58" s="36">
        <v>-390.89666999999986</v>
      </c>
      <c r="AM58" s="40">
        <v>0.32041100630774466</v>
      </c>
      <c r="AN58" s="41">
        <v>-0.23224189770551429</v>
      </c>
      <c r="AO58" s="42">
        <v>-0.52012409772982082</v>
      </c>
      <c r="AP58" s="40">
        <v>0.32041100630774466</v>
      </c>
      <c r="AQ58" s="41">
        <v>-0.23224189770551429</v>
      </c>
      <c r="AR58" s="42">
        <v>-0.52012409772982082</v>
      </c>
      <c r="AS58" s="41">
        <v>0.34958143218126514</v>
      </c>
      <c r="AT58" s="41">
        <v>-0.25156690334936671</v>
      </c>
      <c r="AU58" s="41">
        <v>-0.48767234776158952</v>
      </c>
      <c r="AV58" s="34">
        <v>2734</v>
      </c>
      <c r="AW58" s="35">
        <v>1397</v>
      </c>
      <c r="AX58" s="36">
        <v>2608</v>
      </c>
      <c r="AY58" s="43">
        <v>37</v>
      </c>
      <c r="AZ58" s="44">
        <v>39</v>
      </c>
      <c r="BA58" s="45">
        <v>38</v>
      </c>
      <c r="BB58" s="43">
        <v>74</v>
      </c>
      <c r="BC58" s="44">
        <v>70</v>
      </c>
      <c r="BD58" s="45">
        <v>70</v>
      </c>
      <c r="BE58" s="46">
        <v>11.43859649122807</v>
      </c>
      <c r="BF58" s="46">
        <v>-0.876718824087245</v>
      </c>
      <c r="BG58" s="46">
        <v>-0.5015744489428684</v>
      </c>
      <c r="BH58" s="47">
        <v>6.2095238095238097</v>
      </c>
      <c r="BI58" s="46">
        <v>5.1866151866152066E-2</v>
      </c>
      <c r="BJ58" s="48">
        <v>-0.44285714285714217</v>
      </c>
      <c r="BK58" s="35">
        <v>115</v>
      </c>
      <c r="BL58" s="35">
        <v>115</v>
      </c>
      <c r="BM58" s="35">
        <v>115</v>
      </c>
      <c r="BN58" s="34">
        <v>13334</v>
      </c>
      <c r="BO58" s="35">
        <v>6414</v>
      </c>
      <c r="BP58" s="36">
        <v>12323</v>
      </c>
      <c r="BQ58" s="49">
        <v>271.04438854175118</v>
      </c>
      <c r="BR58" s="49">
        <v>8.4395887817391895</v>
      </c>
      <c r="BS58" s="49">
        <v>-19.176155580481407</v>
      </c>
      <c r="BT58" s="50">
        <v>1280.7055214723925</v>
      </c>
      <c r="BU58" s="49">
        <v>-4.5173480058110727E-2</v>
      </c>
      <c r="BV58" s="51">
        <v>-51.774485685803484</v>
      </c>
      <c r="BW58" s="46">
        <v>4.7250766871165641</v>
      </c>
      <c r="BX58" s="46">
        <v>-0.15202645845768625</v>
      </c>
      <c r="BY58" s="46">
        <v>0.13380968640074453</v>
      </c>
      <c r="BZ58" s="40">
        <v>0.59531400966183579</v>
      </c>
      <c r="CA58" s="41">
        <v>-4.5281714575493126E-2</v>
      </c>
      <c r="CB58" s="52">
        <v>-2.4396135265700392E-2</v>
      </c>
    </row>
    <row r="59" spans="1:80" x14ac:dyDescent="0.25">
      <c r="A59" s="82" t="s">
        <v>157</v>
      </c>
      <c r="B59" s="34">
        <v>1795.521</v>
      </c>
      <c r="C59" s="35">
        <v>1009.582</v>
      </c>
      <c r="D59" s="36">
        <v>1892.883</v>
      </c>
      <c r="E59" s="34">
        <v>1717.1189999999999</v>
      </c>
      <c r="F59" s="35">
        <v>1008.044</v>
      </c>
      <c r="G59" s="36">
        <v>1767.2080000000001</v>
      </c>
      <c r="H59" s="81">
        <v>1.0711150017428621</v>
      </c>
      <c r="I59" s="80">
        <v>2.5455964716307733E-2</v>
      </c>
      <c r="J59" s="79">
        <v>6.958927469126519E-2</v>
      </c>
      <c r="K59" s="34">
        <v>1169.52</v>
      </c>
      <c r="L59" s="35">
        <v>761.36500000000001</v>
      </c>
      <c r="M59" s="35">
        <v>1305.4670000000001</v>
      </c>
      <c r="N59" s="40">
        <v>0.73871723079569585</v>
      </c>
      <c r="O59" s="41">
        <v>5.7622909435324221E-2</v>
      </c>
      <c r="P59" s="42">
        <v>-1.657222085522414E-2</v>
      </c>
      <c r="Q59" s="34">
        <v>428.39499999999998</v>
      </c>
      <c r="R59" s="35">
        <v>150.98400000000001</v>
      </c>
      <c r="S59" s="36">
        <v>27.98</v>
      </c>
      <c r="T59" s="40">
        <v>1.5832884414285132E-2</v>
      </c>
      <c r="U59" s="41">
        <v>-0.2336518630027547</v>
      </c>
      <c r="V59" s="42">
        <v>-0.13394629189151105</v>
      </c>
      <c r="W59" s="34">
        <v>119.20399999999999</v>
      </c>
      <c r="X59" s="35">
        <v>95.694999999999993</v>
      </c>
      <c r="Y59" s="36">
        <v>138.46299999999999</v>
      </c>
      <c r="Z59" s="40">
        <v>7.8351275005545465E-2</v>
      </c>
      <c r="AA59" s="41">
        <v>8.9303437829569288E-3</v>
      </c>
      <c r="AB59" s="42">
        <v>-1.6580097037738356E-2</v>
      </c>
      <c r="AC59" s="34">
        <v>282.803</v>
      </c>
      <c r="AD59" s="35">
        <v>455.41899999999998</v>
      </c>
      <c r="AE59" s="35">
        <v>308.48200000000003</v>
      </c>
      <c r="AF59" s="35">
        <v>25.67900000000003</v>
      </c>
      <c r="AG59" s="36">
        <v>-146.93699999999995</v>
      </c>
      <c r="AH59" s="34">
        <v>282.803</v>
      </c>
      <c r="AI59" s="35">
        <v>455.41899999999998</v>
      </c>
      <c r="AJ59" s="35">
        <v>308.48200000000003</v>
      </c>
      <c r="AK59" s="35">
        <v>25.67900000000003</v>
      </c>
      <c r="AL59" s="36">
        <v>-146.93699999999995</v>
      </c>
      <c r="AM59" s="40">
        <v>0.16296939641805649</v>
      </c>
      <c r="AN59" s="41">
        <v>5.4646944401904596E-3</v>
      </c>
      <c r="AO59" s="42">
        <v>-0.28812719603307668</v>
      </c>
      <c r="AP59" s="40">
        <v>0.16296939641805649</v>
      </c>
      <c r="AQ59" s="41">
        <v>5.4646944401904596E-3</v>
      </c>
      <c r="AR59" s="42">
        <v>-0.28812719603307668</v>
      </c>
      <c r="AS59" s="41">
        <v>0.17455896532835977</v>
      </c>
      <c r="AT59" s="41">
        <v>9.8627503310299292E-3</v>
      </c>
      <c r="AU59" s="41">
        <v>-0.27722587739675941</v>
      </c>
      <c r="AV59" s="34">
        <v>766</v>
      </c>
      <c r="AW59" s="35">
        <v>423</v>
      </c>
      <c r="AX59" s="36">
        <v>864</v>
      </c>
      <c r="AY59" s="43">
        <v>17.5</v>
      </c>
      <c r="AZ59" s="44">
        <v>17</v>
      </c>
      <c r="BA59" s="45">
        <v>17</v>
      </c>
      <c r="BB59" s="43">
        <v>28</v>
      </c>
      <c r="BC59" s="44">
        <v>29</v>
      </c>
      <c r="BD59" s="45">
        <v>28</v>
      </c>
      <c r="BE59" s="46">
        <v>8.4705882352941178</v>
      </c>
      <c r="BF59" s="46">
        <v>1.1753501400560227</v>
      </c>
      <c r="BG59" s="46">
        <v>0.17647058823529349</v>
      </c>
      <c r="BH59" s="47">
        <v>5.1428571428571432</v>
      </c>
      <c r="BI59" s="46">
        <v>0.58333333333333393</v>
      </c>
      <c r="BJ59" s="48">
        <v>0.28078817733990213</v>
      </c>
      <c r="BK59" s="35">
        <v>75</v>
      </c>
      <c r="BL59" s="35">
        <v>75</v>
      </c>
      <c r="BM59" s="35">
        <v>75</v>
      </c>
      <c r="BN59" s="34">
        <v>4608</v>
      </c>
      <c r="BO59" s="35">
        <v>2390</v>
      </c>
      <c r="BP59" s="36">
        <v>4914</v>
      </c>
      <c r="BQ59" s="49">
        <v>359.62718762718765</v>
      </c>
      <c r="BR59" s="49">
        <v>-13.011484247812348</v>
      </c>
      <c r="BS59" s="49">
        <v>-62.148544590385598</v>
      </c>
      <c r="BT59" s="50">
        <v>2045.3796296296296</v>
      </c>
      <c r="BU59" s="49">
        <v>-196.29008316410409</v>
      </c>
      <c r="BV59" s="51">
        <v>-337.70311268715523</v>
      </c>
      <c r="BW59" s="46">
        <v>5.6875</v>
      </c>
      <c r="BX59" s="46">
        <v>-0.32816579634464738</v>
      </c>
      <c r="BY59" s="46">
        <v>3.7381796690307389E-2</v>
      </c>
      <c r="BZ59" s="40">
        <v>0.36399999999999999</v>
      </c>
      <c r="CA59" s="41">
        <v>2.4552486187845279E-2</v>
      </c>
      <c r="CB59" s="52">
        <v>9.9259259259258936E-3</v>
      </c>
    </row>
    <row r="60" spans="1:80" x14ac:dyDescent="0.25">
      <c r="A60" s="82" t="s">
        <v>156</v>
      </c>
      <c r="B60" s="34">
        <v>2181.2109999999998</v>
      </c>
      <c r="C60" s="35">
        <v>1074.0730000000001</v>
      </c>
      <c r="D60" s="36">
        <v>2085.41012</v>
      </c>
      <c r="E60" s="34">
        <v>2276.9202199999995</v>
      </c>
      <c r="F60" s="35">
        <v>1172.2239999999999</v>
      </c>
      <c r="G60" s="36">
        <v>2039.0194799999999</v>
      </c>
      <c r="H60" s="81">
        <v>1.0227514452191502</v>
      </c>
      <c r="I60" s="80">
        <v>6.4785952690825988E-2</v>
      </c>
      <c r="J60" s="79">
        <v>0.10648202913485216</v>
      </c>
      <c r="K60" s="34">
        <v>1388.5239999999999</v>
      </c>
      <c r="L60" s="35">
        <v>653.96199999999999</v>
      </c>
      <c r="M60" s="35">
        <v>1239.653</v>
      </c>
      <c r="N60" s="40">
        <v>0.60796525592781492</v>
      </c>
      <c r="O60" s="41">
        <v>-1.8602389680932863E-3</v>
      </c>
      <c r="P60" s="42">
        <v>5.0083827122398894E-2</v>
      </c>
      <c r="Q60" s="34">
        <v>641.40950999999995</v>
      </c>
      <c r="R60" s="35">
        <v>435.15199999999999</v>
      </c>
      <c r="S60" s="36">
        <v>259.09915999999998</v>
      </c>
      <c r="T60" s="40">
        <v>0.12707046820366816</v>
      </c>
      <c r="U60" s="41">
        <v>-0.15463000788942924</v>
      </c>
      <c r="V60" s="42">
        <v>-0.2441486844497496</v>
      </c>
      <c r="W60" s="34">
        <v>246.98670999999999</v>
      </c>
      <c r="X60" s="35">
        <v>83.11</v>
      </c>
      <c r="Y60" s="36">
        <v>110.03285</v>
      </c>
      <c r="Z60" s="40">
        <v>5.396360901858574E-2</v>
      </c>
      <c r="AA60" s="41">
        <v>-5.4510419992408785E-2</v>
      </c>
      <c r="AB60" s="42">
        <v>-1.6935809522580461E-2</v>
      </c>
      <c r="AC60" s="34">
        <v>385.75700000000001</v>
      </c>
      <c r="AD60" s="35">
        <v>383.64699999999999</v>
      </c>
      <c r="AE60" s="35">
        <v>334.00491999999997</v>
      </c>
      <c r="AF60" s="35">
        <v>-51.752080000000035</v>
      </c>
      <c r="AG60" s="36">
        <v>-49.642080000000021</v>
      </c>
      <c r="AH60" s="34">
        <v>385.75700000000001</v>
      </c>
      <c r="AI60" s="35">
        <v>383.64699999999999</v>
      </c>
      <c r="AJ60" s="35">
        <v>334.00491999999997</v>
      </c>
      <c r="AK60" s="35">
        <v>-51.752080000000035</v>
      </c>
      <c r="AL60" s="36">
        <v>-49.642080000000021</v>
      </c>
      <c r="AM60" s="40">
        <v>0.16016270219308226</v>
      </c>
      <c r="AN60" s="41">
        <v>-1.6691806609596627E-2</v>
      </c>
      <c r="AO60" s="42">
        <v>-0.19702624120275763</v>
      </c>
      <c r="AP60" s="40">
        <v>0.16016270219308226</v>
      </c>
      <c r="AQ60" s="41">
        <v>-1.6691806609596627E-2</v>
      </c>
      <c r="AR60" s="42">
        <v>-0.19702624120275763</v>
      </c>
      <c r="AS60" s="41">
        <v>0.16380663513817925</v>
      </c>
      <c r="AT60" s="41">
        <v>-5.6138814928338721E-3</v>
      </c>
      <c r="AU60" s="41">
        <v>-0.16347466945889436</v>
      </c>
      <c r="AV60" s="34">
        <v>1248</v>
      </c>
      <c r="AW60" s="35">
        <v>640</v>
      </c>
      <c r="AX60" s="36">
        <v>1290</v>
      </c>
      <c r="AY60" s="43">
        <v>32</v>
      </c>
      <c r="AZ60" s="44">
        <v>34</v>
      </c>
      <c r="BA60" s="45">
        <v>34</v>
      </c>
      <c r="BB60" s="43">
        <v>47</v>
      </c>
      <c r="BC60" s="44">
        <v>46</v>
      </c>
      <c r="BD60" s="45">
        <v>48</v>
      </c>
      <c r="BE60" s="46">
        <v>6.3235294117647056</v>
      </c>
      <c r="BF60" s="46">
        <v>-0.17647058823529438</v>
      </c>
      <c r="BG60" s="46">
        <v>4.9019607843137081E-2</v>
      </c>
      <c r="BH60" s="47">
        <v>4.479166666666667</v>
      </c>
      <c r="BI60" s="46">
        <v>5.3634751773049771E-2</v>
      </c>
      <c r="BJ60" s="48">
        <v>-0.15851449275362306</v>
      </c>
      <c r="BK60" s="35">
        <v>84</v>
      </c>
      <c r="BL60" s="35">
        <v>83</v>
      </c>
      <c r="BM60" s="35">
        <v>82</v>
      </c>
      <c r="BN60" s="34">
        <v>6118</v>
      </c>
      <c r="BO60" s="35">
        <v>3126</v>
      </c>
      <c r="BP60" s="36">
        <v>6119</v>
      </c>
      <c r="BQ60" s="49">
        <v>333.227566595849</v>
      </c>
      <c r="BR60" s="49">
        <v>-38.93984432275181</v>
      </c>
      <c r="BS60" s="49">
        <v>-41.764116065699284</v>
      </c>
      <c r="BT60" s="50">
        <v>1580.6352558139536</v>
      </c>
      <c r="BU60" s="49">
        <v>-243.82004867322576</v>
      </c>
      <c r="BV60" s="51">
        <v>-250.96474418604635</v>
      </c>
      <c r="BW60" s="46">
        <v>4.7434108527131782</v>
      </c>
      <c r="BX60" s="46">
        <v>-0.15883273703041123</v>
      </c>
      <c r="BY60" s="46">
        <v>-0.14096414728682216</v>
      </c>
      <c r="BZ60" s="40">
        <v>0.41456639566395664</v>
      </c>
      <c r="CA60" s="41">
        <v>1.2172288849960355E-2</v>
      </c>
      <c r="CB60" s="52">
        <v>-3.9074999183726922E-3</v>
      </c>
    </row>
    <row r="61" spans="1:80" x14ac:dyDescent="0.25">
      <c r="A61" s="82" t="s">
        <v>155</v>
      </c>
      <c r="B61" s="34">
        <v>2089.6390000000001</v>
      </c>
      <c r="C61" s="35">
        <v>979.59500000000003</v>
      </c>
      <c r="D61" s="36">
        <v>1917.261</v>
      </c>
      <c r="E61" s="34">
        <v>2089.6390000000001</v>
      </c>
      <c r="F61" s="35">
        <v>1035.925</v>
      </c>
      <c r="G61" s="36">
        <v>1969.5920000000001</v>
      </c>
      <c r="H61" s="81">
        <v>0.97343053789820422</v>
      </c>
      <c r="I61" s="80">
        <v>-2.6569462101795782E-2</v>
      </c>
      <c r="J61" s="79">
        <v>2.7807061295168189E-2</v>
      </c>
      <c r="K61" s="34">
        <v>1363.5709999999999</v>
      </c>
      <c r="L61" s="35">
        <v>795.61199999999997</v>
      </c>
      <c r="M61" s="35">
        <v>1468.4110000000001</v>
      </c>
      <c r="N61" s="40">
        <v>0.74554070081519419</v>
      </c>
      <c r="O61" s="41">
        <v>9.3001673739225632E-2</v>
      </c>
      <c r="P61" s="42">
        <v>-2.2480150115133823E-2</v>
      </c>
      <c r="Q61" s="34">
        <v>526.19600000000003</v>
      </c>
      <c r="R61" s="35">
        <v>172.10000000000002</v>
      </c>
      <c r="S61" s="36">
        <v>92.228999999999999</v>
      </c>
      <c r="T61" s="40">
        <v>4.6826449335699981E-2</v>
      </c>
      <c r="U61" s="41">
        <v>-0.20498546650239455</v>
      </c>
      <c r="V61" s="42">
        <v>-0.1193052686940802</v>
      </c>
      <c r="W61" s="34">
        <v>199.87200000000001</v>
      </c>
      <c r="X61" s="35">
        <v>68.213000000000008</v>
      </c>
      <c r="Y61" s="36">
        <v>109.65</v>
      </c>
      <c r="Z61" s="40">
        <v>5.5671428397353361E-2</v>
      </c>
      <c r="AA61" s="41">
        <v>-3.997762868858349E-2</v>
      </c>
      <c r="AB61" s="42">
        <v>-1.0176002642538533E-2</v>
      </c>
      <c r="AC61" s="34">
        <v>295.66475000000003</v>
      </c>
      <c r="AD61" s="35">
        <v>408.85700000000003</v>
      </c>
      <c r="AE61" s="35">
        <v>241.97900000000001</v>
      </c>
      <c r="AF61" s="35">
        <v>-53.685750000000013</v>
      </c>
      <c r="AG61" s="36">
        <v>-166.87800000000001</v>
      </c>
      <c r="AH61" s="34">
        <v>295.66475000000003</v>
      </c>
      <c r="AI61" s="35">
        <v>408.85700000000003</v>
      </c>
      <c r="AJ61" s="35">
        <v>241.97900000000001</v>
      </c>
      <c r="AK61" s="35">
        <v>-53.685750000000013</v>
      </c>
      <c r="AL61" s="36">
        <v>-166.87800000000001</v>
      </c>
      <c r="AM61" s="40">
        <v>0.12621077672784248</v>
      </c>
      <c r="AN61" s="41">
        <v>-1.5280050156609826E-2</v>
      </c>
      <c r="AO61" s="42">
        <v>-0.29116272967020979</v>
      </c>
      <c r="AP61" s="40">
        <v>0.12621077672784248</v>
      </c>
      <c r="AQ61" s="41">
        <v>-1.5280050156609826E-2</v>
      </c>
      <c r="AR61" s="42">
        <v>-0.29116272967020979</v>
      </c>
      <c r="AS61" s="41">
        <v>0.12285742427873388</v>
      </c>
      <c r="AT61" s="41">
        <v>-1.8633402605718427E-2</v>
      </c>
      <c r="AU61" s="41">
        <v>-0.27182076188339183</v>
      </c>
      <c r="AV61" s="34">
        <v>1295</v>
      </c>
      <c r="AW61" s="35">
        <v>714</v>
      </c>
      <c r="AX61" s="36">
        <v>1525</v>
      </c>
      <c r="AY61" s="43">
        <v>24</v>
      </c>
      <c r="AZ61" s="44">
        <v>24</v>
      </c>
      <c r="BA61" s="45">
        <v>24</v>
      </c>
      <c r="BB61" s="43">
        <v>49</v>
      </c>
      <c r="BC61" s="44">
        <v>41</v>
      </c>
      <c r="BD61" s="45">
        <v>41</v>
      </c>
      <c r="BE61" s="46">
        <v>10.590277777777777</v>
      </c>
      <c r="BF61" s="46">
        <v>1.5972222222222214</v>
      </c>
      <c r="BG61" s="46">
        <v>0.67361111111111072</v>
      </c>
      <c r="BH61" s="47">
        <v>6.1991869918699187</v>
      </c>
      <c r="BI61" s="46">
        <v>1.7944250871080145</v>
      </c>
      <c r="BJ61" s="48">
        <v>0.3943089430894311</v>
      </c>
      <c r="BK61" s="35">
        <v>84</v>
      </c>
      <c r="BL61" s="35">
        <v>84</v>
      </c>
      <c r="BM61" s="35">
        <v>84</v>
      </c>
      <c r="BN61" s="34">
        <v>5988</v>
      </c>
      <c r="BO61" s="35">
        <v>3186</v>
      </c>
      <c r="BP61" s="36">
        <v>6625</v>
      </c>
      <c r="BQ61" s="49">
        <v>297.29690566037738</v>
      </c>
      <c r="BR61" s="49">
        <v>-51.674203224058203</v>
      </c>
      <c r="BS61" s="49">
        <v>-27.852184107356436</v>
      </c>
      <c r="BT61" s="50">
        <v>1291.5357377049181</v>
      </c>
      <c r="BU61" s="49">
        <v>-322.08511171593159</v>
      </c>
      <c r="BV61" s="51">
        <v>-159.33961243513795</v>
      </c>
      <c r="BW61" s="46">
        <v>4.3442622950819674</v>
      </c>
      <c r="BX61" s="46">
        <v>-0.27967592885625692</v>
      </c>
      <c r="BY61" s="46">
        <v>-0.11792257886761259</v>
      </c>
      <c r="BZ61" s="40">
        <v>0.4381613756613757</v>
      </c>
      <c r="CA61" s="41">
        <v>4.4317650325937596E-2</v>
      </c>
      <c r="CB61" s="52">
        <v>1.6732804232804266E-2</v>
      </c>
    </row>
    <row r="62" spans="1:80" x14ac:dyDescent="0.25">
      <c r="A62" s="82" t="s">
        <v>154</v>
      </c>
      <c r="B62" s="14">
        <v>5383.338569999999</v>
      </c>
      <c r="C62" s="15">
        <v>3133.4896200000003</v>
      </c>
      <c r="D62" s="16">
        <v>5563.0403299999998</v>
      </c>
      <c r="E62" s="14">
        <v>4948.6598600000007</v>
      </c>
      <c r="F62" s="15">
        <v>2306.7405099999996</v>
      </c>
      <c r="G62" s="16">
        <v>4074.38933</v>
      </c>
      <c r="H62" s="85">
        <v>1.3653678820133763</v>
      </c>
      <c r="I62" s="84">
        <v>0.27753022044493747</v>
      </c>
      <c r="J62" s="83">
        <v>6.9621114397278028E-3</v>
      </c>
      <c r="K62" s="14">
        <v>3396.1151199999999</v>
      </c>
      <c r="L62" s="15">
        <v>1579.55945</v>
      </c>
      <c r="M62" s="15">
        <v>2790.80069</v>
      </c>
      <c r="N62" s="20">
        <v>0.68496171179596133</v>
      </c>
      <c r="O62" s="21">
        <v>-1.3079482893449956E-3</v>
      </c>
      <c r="P62" s="22">
        <v>2.0352458226380321E-4</v>
      </c>
      <c r="Q62" s="14">
        <v>874.86293000000012</v>
      </c>
      <c r="R62" s="15">
        <v>447.12115999999997</v>
      </c>
      <c r="S62" s="16">
        <v>92.787350000000004</v>
      </c>
      <c r="T62" s="20">
        <v>2.2773314596325041E-2</v>
      </c>
      <c r="U62" s="21">
        <v>-0.15401453398294668</v>
      </c>
      <c r="V62" s="22">
        <v>-0.17105913342358686</v>
      </c>
      <c r="W62" s="14">
        <v>677.68181000000004</v>
      </c>
      <c r="X62" s="15">
        <v>280.05989999999997</v>
      </c>
      <c r="Y62" s="16">
        <v>459.42640000000006</v>
      </c>
      <c r="Z62" s="20">
        <v>0.11275957273332052</v>
      </c>
      <c r="AA62" s="21">
        <v>-2.4182918602101339E-2</v>
      </c>
      <c r="AB62" s="22">
        <v>-8.6497920330701333E-3</v>
      </c>
      <c r="AC62" s="14">
        <v>661.46942999999999</v>
      </c>
      <c r="AD62" s="15">
        <v>671.18176000000005</v>
      </c>
      <c r="AE62" s="15">
        <v>571.18746999999985</v>
      </c>
      <c r="AF62" s="15">
        <v>-90.28196000000014</v>
      </c>
      <c r="AG62" s="16">
        <v>-99.994290000000206</v>
      </c>
      <c r="AH62" s="14">
        <v>661.46942999999999</v>
      </c>
      <c r="AI62" s="15">
        <v>671.18176000000005</v>
      </c>
      <c r="AJ62" s="15">
        <v>571.18746999999985</v>
      </c>
      <c r="AK62" s="15">
        <v>-90.28196000000014</v>
      </c>
      <c r="AL62" s="16">
        <v>-99.994290000000206</v>
      </c>
      <c r="AM62" s="20">
        <v>0.10267541418309291</v>
      </c>
      <c r="AN62" s="21">
        <v>-2.0198044619257713E-2</v>
      </c>
      <c r="AO62" s="22">
        <v>-0.11152084666170924</v>
      </c>
      <c r="AP62" s="20">
        <v>0.10267541418309291</v>
      </c>
      <c r="AQ62" s="21">
        <v>-2.0198044619257713E-2</v>
      </c>
      <c r="AR62" s="22">
        <v>-0.11152084666170924</v>
      </c>
      <c r="AS62" s="21">
        <v>0.14018971279801576</v>
      </c>
      <c r="AT62" s="21">
        <v>6.523336705640731E-3</v>
      </c>
      <c r="AU62" s="21">
        <v>-0.15077572396886194</v>
      </c>
      <c r="AV62" s="14">
        <v>3826</v>
      </c>
      <c r="AW62" s="15">
        <v>1986</v>
      </c>
      <c r="AX62" s="16">
        <v>3756</v>
      </c>
      <c r="AY62" s="24">
        <v>50.58</v>
      </c>
      <c r="AZ62" s="25">
        <v>49.5</v>
      </c>
      <c r="BA62" s="26">
        <v>49.43</v>
      </c>
      <c r="BB62" s="24">
        <v>54.88</v>
      </c>
      <c r="BC62" s="25">
        <v>52</v>
      </c>
      <c r="BD62" s="26">
        <v>50.29</v>
      </c>
      <c r="BE62" s="27">
        <v>12.66437386202711</v>
      </c>
      <c r="BF62" s="27">
        <v>5.7282785185142515E-2</v>
      </c>
      <c r="BG62" s="27">
        <v>-0.70936351171026502</v>
      </c>
      <c r="BH62" s="28">
        <v>12.447802744084312</v>
      </c>
      <c r="BI62" s="27">
        <v>0.8285121707121057</v>
      </c>
      <c r="BJ62" s="29">
        <v>-0.28296648668491997</v>
      </c>
      <c r="BK62" s="15">
        <v>216</v>
      </c>
      <c r="BL62" s="15">
        <v>216</v>
      </c>
      <c r="BM62" s="15">
        <v>216</v>
      </c>
      <c r="BN62" s="14">
        <v>23098</v>
      </c>
      <c r="BO62" s="15">
        <v>11501</v>
      </c>
      <c r="BP62" s="16">
        <v>21207</v>
      </c>
      <c r="BQ62" s="30">
        <v>192.12473852973076</v>
      </c>
      <c r="BR62" s="30">
        <v>-22.121510496158947</v>
      </c>
      <c r="BS62" s="30">
        <v>-8.4439520189171731</v>
      </c>
      <c r="BT62" s="31">
        <v>1084.7681922257721</v>
      </c>
      <c r="BU62" s="30">
        <v>-208.66094002723389</v>
      </c>
      <c r="BV62" s="32">
        <v>-76.732568096483647</v>
      </c>
      <c r="BW62" s="27">
        <v>5.6461661341853038</v>
      </c>
      <c r="BX62" s="27">
        <v>-0.39094834568923886</v>
      </c>
      <c r="BY62" s="27">
        <v>-0.14487112664047697</v>
      </c>
      <c r="BZ62" s="20">
        <v>0.54544753086419751</v>
      </c>
      <c r="CA62" s="21">
        <v>-4.5354597230748306E-2</v>
      </c>
      <c r="CB62" s="33">
        <v>-4.6167695473251058E-2</v>
      </c>
    </row>
    <row r="63" spans="1:80" x14ac:dyDescent="0.25">
      <c r="A63" s="82" t="s">
        <v>153</v>
      </c>
      <c r="B63" s="34">
        <v>2019.492</v>
      </c>
      <c r="C63" s="35">
        <v>894.64300000000003</v>
      </c>
      <c r="D63" s="36">
        <v>1746.2170000000001</v>
      </c>
      <c r="E63" s="34">
        <v>1955.335</v>
      </c>
      <c r="F63" s="35">
        <v>962.97799999999995</v>
      </c>
      <c r="G63" s="36">
        <v>1671.4349999999999</v>
      </c>
      <c r="H63" s="81">
        <v>1.0447411954398467</v>
      </c>
      <c r="I63" s="80">
        <v>1.1929938033826692E-2</v>
      </c>
      <c r="J63" s="79">
        <v>0.11570335656917663</v>
      </c>
      <c r="K63" s="34">
        <v>1338.1020000000001</v>
      </c>
      <c r="L63" s="35">
        <v>667.30200000000002</v>
      </c>
      <c r="M63" s="35">
        <v>1174.3699999999999</v>
      </c>
      <c r="N63" s="40">
        <v>0.70261182756134699</v>
      </c>
      <c r="O63" s="41">
        <v>1.8277941040622858E-2</v>
      </c>
      <c r="P63" s="42">
        <v>9.655186807352556E-3</v>
      </c>
      <c r="Q63" s="34">
        <v>391.07600000000002</v>
      </c>
      <c r="R63" s="35">
        <v>218.566</v>
      </c>
      <c r="S63" s="36">
        <v>10.250999999999999</v>
      </c>
      <c r="T63" s="40">
        <v>6.1330533344102524E-3</v>
      </c>
      <c r="U63" s="41">
        <v>-0.19387154945743873</v>
      </c>
      <c r="V63" s="42">
        <v>-0.22083578707523568</v>
      </c>
      <c r="W63" s="34">
        <v>226.15700000000001</v>
      </c>
      <c r="X63" s="35">
        <v>77.11</v>
      </c>
      <c r="Y63" s="36">
        <v>123.958</v>
      </c>
      <c r="Z63" s="40">
        <v>7.416262074205697E-2</v>
      </c>
      <c r="AA63" s="41">
        <v>-4.1498889945370002E-2</v>
      </c>
      <c r="AB63" s="42">
        <v>-5.9118980943027449E-3</v>
      </c>
      <c r="AC63" s="34">
        <v>709.99300000000005</v>
      </c>
      <c r="AD63" s="35">
        <v>897.36599999999999</v>
      </c>
      <c r="AE63" s="35">
        <v>774.13499999999999</v>
      </c>
      <c r="AF63" s="35">
        <v>64.141999999999939</v>
      </c>
      <c r="AG63" s="36">
        <v>-123.23099999999999</v>
      </c>
      <c r="AH63" s="34">
        <v>709.99300000000005</v>
      </c>
      <c r="AI63" s="35">
        <v>897.36599999999999</v>
      </c>
      <c r="AJ63" s="35">
        <v>774.13499999999999</v>
      </c>
      <c r="AK63" s="35">
        <v>64.141999999999939</v>
      </c>
      <c r="AL63" s="36">
        <v>-123.23099999999999</v>
      </c>
      <c r="AM63" s="40">
        <v>0.44332119089437333</v>
      </c>
      <c r="AN63" s="41">
        <v>9.1751093067791167E-2</v>
      </c>
      <c r="AO63" s="42">
        <v>-0.5597224812743018</v>
      </c>
      <c r="AP63" s="40">
        <v>0.44332119089437333</v>
      </c>
      <c r="AQ63" s="41">
        <v>9.1751093067791167E-2</v>
      </c>
      <c r="AR63" s="42">
        <v>-0.5597224812743018</v>
      </c>
      <c r="AS63" s="41">
        <v>0.46315591093880409</v>
      </c>
      <c r="AT63" s="41">
        <v>0.10005035613617436</v>
      </c>
      <c r="AU63" s="41">
        <v>-0.46870961454568255</v>
      </c>
      <c r="AV63" s="34">
        <v>1314</v>
      </c>
      <c r="AW63" s="35">
        <v>579</v>
      </c>
      <c r="AX63" s="36">
        <v>1180</v>
      </c>
      <c r="AY63" s="43">
        <v>24.25</v>
      </c>
      <c r="AZ63" s="44">
        <v>23</v>
      </c>
      <c r="BA63" s="45">
        <v>23.5</v>
      </c>
      <c r="BB63" s="43">
        <v>26.25</v>
      </c>
      <c r="BC63" s="44">
        <v>23</v>
      </c>
      <c r="BD63" s="45">
        <v>22.5</v>
      </c>
      <c r="BE63" s="27">
        <v>8.3687943262411348</v>
      </c>
      <c r="BF63" s="27">
        <v>-0.66213350881041144</v>
      </c>
      <c r="BG63" s="27">
        <v>-2.2510021584952966E-2</v>
      </c>
      <c r="BH63" s="28">
        <v>8.7407407407407405</v>
      </c>
      <c r="BI63" s="27">
        <v>0.39788359788359706</v>
      </c>
      <c r="BJ63" s="29">
        <v>0.34943639291465267</v>
      </c>
      <c r="BK63" s="35">
        <v>85</v>
      </c>
      <c r="BL63" s="35">
        <v>85</v>
      </c>
      <c r="BM63" s="35">
        <v>85</v>
      </c>
      <c r="BN63" s="34">
        <v>7986</v>
      </c>
      <c r="BO63" s="35">
        <v>3377</v>
      </c>
      <c r="BP63" s="36">
        <v>6644</v>
      </c>
      <c r="BQ63" s="49">
        <v>251.57059000602047</v>
      </c>
      <c r="BR63" s="49">
        <v>6.725235635872707</v>
      </c>
      <c r="BS63" s="49">
        <v>-33.587242389596923</v>
      </c>
      <c r="BT63" s="50">
        <v>1416.4703389830509</v>
      </c>
      <c r="BU63" s="49">
        <v>-71.608047622733011</v>
      </c>
      <c r="BV63" s="51">
        <v>-246.70409970434116</v>
      </c>
      <c r="BW63" s="46">
        <v>5.6305084745762715</v>
      </c>
      <c r="BX63" s="46">
        <v>-0.44711709619998441</v>
      </c>
      <c r="BY63" s="46">
        <v>-0.20196130089868536</v>
      </c>
      <c r="BZ63" s="20">
        <v>0.43424836601307193</v>
      </c>
      <c r="CA63" s="21">
        <v>-8.4828657061351231E-2</v>
      </c>
      <c r="CB63" s="33">
        <v>-7.1895424836600497E-3</v>
      </c>
    </row>
    <row r="64" spans="1:80" x14ac:dyDescent="0.25">
      <c r="A64" s="82" t="s">
        <v>152</v>
      </c>
      <c r="B64" s="34">
        <v>2429.8833799999998</v>
      </c>
      <c r="C64" s="35">
        <v>1390.4498099999998</v>
      </c>
      <c r="D64" s="36">
        <v>2361.3725899999999</v>
      </c>
      <c r="E64" s="34">
        <v>2299.1828399999999</v>
      </c>
      <c r="F64" s="35">
        <v>1452.17128</v>
      </c>
      <c r="G64" s="36">
        <v>2257.1815799999999</v>
      </c>
      <c r="H64" s="81">
        <v>1.0461597821474335</v>
      </c>
      <c r="I64" s="80">
        <v>-1.0686736418266785E-2</v>
      </c>
      <c r="J64" s="79">
        <v>8.8662667895180958E-2</v>
      </c>
      <c r="K64" s="34">
        <v>1645.7631399999998</v>
      </c>
      <c r="L64" s="35">
        <v>868.18747999999994</v>
      </c>
      <c r="M64" s="35">
        <v>1422.4714099999999</v>
      </c>
      <c r="N64" s="40">
        <v>0.63019804104550592</v>
      </c>
      <c r="O64" s="41">
        <v>-8.5605465908294986E-2</v>
      </c>
      <c r="P64" s="42">
        <v>3.2343303138831492E-2</v>
      </c>
      <c r="Q64" s="34">
        <v>399.52760999999998</v>
      </c>
      <c r="R64" s="35">
        <v>393.12025</v>
      </c>
      <c r="S64" s="36">
        <v>53.180709999999998</v>
      </c>
      <c r="T64" s="40">
        <v>2.3560669850938621E-2</v>
      </c>
      <c r="U64" s="41">
        <v>-0.15020872467011651</v>
      </c>
      <c r="V64" s="42">
        <v>-0.24715137039819779</v>
      </c>
      <c r="W64" s="34">
        <v>253.89209</v>
      </c>
      <c r="X64" s="35">
        <v>190.86355000000003</v>
      </c>
      <c r="Y64" s="36">
        <v>235.52623999999997</v>
      </c>
      <c r="Z64" s="40">
        <v>0.10434527823853675</v>
      </c>
      <c r="AA64" s="41">
        <v>-6.081820286607087E-3</v>
      </c>
      <c r="AB64" s="42">
        <v>-2.7087943605652351E-2</v>
      </c>
      <c r="AC64" s="34">
        <v>2882.2401199999999</v>
      </c>
      <c r="AD64" s="35">
        <v>3413.9812000000002</v>
      </c>
      <c r="AE64" s="35">
        <v>3195.3585200000002</v>
      </c>
      <c r="AF64" s="35">
        <v>313.11840000000029</v>
      </c>
      <c r="AG64" s="36">
        <v>-218.62267999999995</v>
      </c>
      <c r="AH64" s="34">
        <v>2882.2401199999999</v>
      </c>
      <c r="AI64" s="35">
        <v>3413.9812000000002</v>
      </c>
      <c r="AJ64" s="35">
        <v>3195.3585200000002</v>
      </c>
      <c r="AK64" s="35">
        <v>313.11840000000029</v>
      </c>
      <c r="AL64" s="36">
        <v>-218.62267999999995</v>
      </c>
      <c r="AM64" s="40">
        <v>1.3531784579577932</v>
      </c>
      <c r="AN64" s="41">
        <v>0.16701448658234375</v>
      </c>
      <c r="AO64" s="42">
        <v>-1.102128576821118</v>
      </c>
      <c r="AP64" s="40">
        <v>1.3531784579577932</v>
      </c>
      <c r="AQ64" s="41">
        <v>0.16701448658234375</v>
      </c>
      <c r="AR64" s="42">
        <v>-1.102128576821118</v>
      </c>
      <c r="AS64" s="41">
        <v>1.4156408807837251</v>
      </c>
      <c r="AT64" s="41">
        <v>0.16204761718751626</v>
      </c>
      <c r="AU64" s="41">
        <v>-0.93530851962033767</v>
      </c>
      <c r="AV64" s="34">
        <v>976</v>
      </c>
      <c r="AW64" s="35">
        <v>519</v>
      </c>
      <c r="AX64" s="36">
        <v>1026</v>
      </c>
      <c r="AY64" s="43">
        <v>21</v>
      </c>
      <c r="AZ64" s="44">
        <v>22</v>
      </c>
      <c r="BA64" s="45">
        <v>21</v>
      </c>
      <c r="BB64" s="43">
        <v>35</v>
      </c>
      <c r="BC64" s="44">
        <v>34</v>
      </c>
      <c r="BD64" s="45">
        <v>35</v>
      </c>
      <c r="BE64" s="27">
        <v>8.1428571428571423</v>
      </c>
      <c r="BF64" s="27">
        <v>0.3968253968253963</v>
      </c>
      <c r="BG64" s="27">
        <v>0.27922077922077904</v>
      </c>
      <c r="BH64" s="28">
        <v>4.8857142857142852</v>
      </c>
      <c r="BI64" s="27">
        <v>0.23809523809523725</v>
      </c>
      <c r="BJ64" s="29">
        <v>-0.2025210084033624</v>
      </c>
      <c r="BK64" s="35">
        <v>76</v>
      </c>
      <c r="BL64" s="35">
        <v>76</v>
      </c>
      <c r="BM64" s="35">
        <v>76</v>
      </c>
      <c r="BN64" s="34">
        <v>6699</v>
      </c>
      <c r="BO64" s="35">
        <v>3195</v>
      </c>
      <c r="BP64" s="36">
        <v>6269</v>
      </c>
      <c r="BQ64" s="49">
        <v>360.05448715903657</v>
      </c>
      <c r="BR64" s="49">
        <v>16.841643451020445</v>
      </c>
      <c r="BS64" s="49">
        <v>-94.459215501370352</v>
      </c>
      <c r="BT64" s="50">
        <v>2199.9820467836257</v>
      </c>
      <c r="BU64" s="49">
        <v>-155.73807616719387</v>
      </c>
      <c r="BV64" s="51">
        <v>-598.03583375587323</v>
      </c>
      <c r="BW64" s="46">
        <v>6.110136452241715</v>
      </c>
      <c r="BX64" s="46">
        <v>-0.75359305595500636</v>
      </c>
      <c r="BY64" s="46">
        <v>-4.59329119201346E-2</v>
      </c>
      <c r="BZ64" s="20">
        <v>0.4582602339181287</v>
      </c>
      <c r="CA64" s="21">
        <v>-2.8727262447093727E-2</v>
      </c>
      <c r="CB64" s="33">
        <v>-8.8450292397660446E-3</v>
      </c>
    </row>
    <row r="65" spans="1:80" x14ac:dyDescent="0.25">
      <c r="A65" s="82" t="s">
        <v>151</v>
      </c>
      <c r="B65" s="34">
        <v>2916.0630000000001</v>
      </c>
      <c r="C65" s="35">
        <v>1255.356</v>
      </c>
      <c r="D65" s="36">
        <v>2379.875</v>
      </c>
      <c r="E65" s="34">
        <v>2600.52</v>
      </c>
      <c r="F65" s="35">
        <v>1222.02</v>
      </c>
      <c r="G65" s="36">
        <v>2166.8879999999999</v>
      </c>
      <c r="H65" s="81">
        <v>1.0982916514374532</v>
      </c>
      <c r="I65" s="80">
        <v>-2.3046773185314562E-2</v>
      </c>
      <c r="J65" s="79">
        <v>7.1012228842078251E-2</v>
      </c>
      <c r="K65" s="34">
        <v>2173.9490000000001</v>
      </c>
      <c r="L65" s="35">
        <v>911.62800000000004</v>
      </c>
      <c r="M65" s="35">
        <v>1690.3889999999999</v>
      </c>
      <c r="N65" s="40">
        <v>0.78009984826165446</v>
      </c>
      <c r="O65" s="41">
        <v>-5.586718910010402E-2</v>
      </c>
      <c r="P65" s="42">
        <v>3.4098964479064908E-2</v>
      </c>
      <c r="Q65" s="34">
        <v>249.43199999999999</v>
      </c>
      <c r="R65" s="35">
        <v>251.745</v>
      </c>
      <c r="S65" s="36">
        <v>25.281999999999996</v>
      </c>
      <c r="T65" s="40">
        <v>1.1667423512428884E-2</v>
      </c>
      <c r="U65" s="41">
        <v>-8.4248777862680702E-2</v>
      </c>
      <c r="V65" s="42">
        <v>-0.19433984314441799</v>
      </c>
      <c r="W65" s="34">
        <v>177.13900000000001</v>
      </c>
      <c r="X65" s="35">
        <v>58.646999999999998</v>
      </c>
      <c r="Y65" s="36">
        <v>113.726</v>
      </c>
      <c r="Z65" s="40">
        <v>5.2483561679237692E-2</v>
      </c>
      <c r="AA65" s="41">
        <v>-1.5633199583894308E-2</v>
      </c>
      <c r="AB65" s="42">
        <v>4.4917121186740377E-3</v>
      </c>
      <c r="AC65" s="34">
        <v>427.22699999999998</v>
      </c>
      <c r="AD65" s="35">
        <v>525.21600000000001</v>
      </c>
      <c r="AE65" s="35">
        <v>417.56599999999997</v>
      </c>
      <c r="AF65" s="35">
        <v>-9.6610000000000014</v>
      </c>
      <c r="AG65" s="36">
        <v>-107.65000000000003</v>
      </c>
      <c r="AH65" s="34">
        <v>427.22699999999998</v>
      </c>
      <c r="AI65" s="35">
        <v>525.21600000000001</v>
      </c>
      <c r="AJ65" s="35">
        <v>417.56599999999997</v>
      </c>
      <c r="AK65" s="35">
        <v>-9.6610000000000014</v>
      </c>
      <c r="AL65" s="36">
        <v>-107.65000000000003</v>
      </c>
      <c r="AM65" s="40">
        <v>0.17545711434424074</v>
      </c>
      <c r="AN65" s="41">
        <v>2.8948962771383785E-2</v>
      </c>
      <c r="AO65" s="42">
        <v>-0.2429230104968402</v>
      </c>
      <c r="AP65" s="40">
        <v>0.17545711434424074</v>
      </c>
      <c r="AQ65" s="41">
        <v>2.8948962771383785E-2</v>
      </c>
      <c r="AR65" s="42">
        <v>-0.2429230104968402</v>
      </c>
      <c r="AS65" s="41">
        <v>0.19270308386958623</v>
      </c>
      <c r="AT65" s="41">
        <v>2.8417863990485126E-2</v>
      </c>
      <c r="AU65" s="41">
        <v>-0.23709020920254026</v>
      </c>
      <c r="AV65" s="34">
        <v>1814</v>
      </c>
      <c r="AW65" s="35">
        <v>871</v>
      </c>
      <c r="AX65" s="36">
        <v>1628</v>
      </c>
      <c r="AY65" s="43">
        <v>25</v>
      </c>
      <c r="AZ65" s="44">
        <v>23.5</v>
      </c>
      <c r="BA65" s="45">
        <v>23.6</v>
      </c>
      <c r="BB65" s="43">
        <v>54</v>
      </c>
      <c r="BC65" s="44">
        <v>51.5</v>
      </c>
      <c r="BD65" s="45">
        <v>51.5</v>
      </c>
      <c r="BE65" s="27">
        <v>11.497175141242936</v>
      </c>
      <c r="BF65" s="27">
        <v>-0.59615819209039778</v>
      </c>
      <c r="BG65" s="27">
        <v>-0.85743478783507854</v>
      </c>
      <c r="BH65" s="28">
        <v>5.2686084142394822</v>
      </c>
      <c r="BI65" s="27">
        <v>-0.33015701785928364</v>
      </c>
      <c r="BJ65" s="29">
        <v>-0.36893203883495129</v>
      </c>
      <c r="BK65" s="35">
        <v>111</v>
      </c>
      <c r="BL65" s="35">
        <v>103</v>
      </c>
      <c r="BM65" s="35">
        <v>103</v>
      </c>
      <c r="BN65" s="34">
        <v>10387</v>
      </c>
      <c r="BO65" s="35">
        <v>5026</v>
      </c>
      <c r="BP65" s="36">
        <v>8952</v>
      </c>
      <c r="BQ65" s="49">
        <v>242.05630026809652</v>
      </c>
      <c r="BR65" s="49">
        <v>-8.3066534240186343</v>
      </c>
      <c r="BS65" s="49">
        <v>-1.0833734286802326</v>
      </c>
      <c r="BT65" s="50">
        <v>1331.012285012285</v>
      </c>
      <c r="BU65" s="49">
        <v>-102.57095644306219</v>
      </c>
      <c r="BV65" s="51">
        <v>-71.995751727095012</v>
      </c>
      <c r="BW65" s="46">
        <v>5.4987714987714984</v>
      </c>
      <c r="BX65" s="46">
        <v>-0.22724834687348494</v>
      </c>
      <c r="BY65" s="46">
        <v>-0.27160737608498842</v>
      </c>
      <c r="BZ65" s="20">
        <v>0.48284789644012943</v>
      </c>
      <c r="CA65" s="21">
        <v>-3.4149764203940058E-2</v>
      </c>
      <c r="CB65" s="33">
        <v>-5.9331175836030259E-2</v>
      </c>
    </row>
    <row r="66" spans="1:80" x14ac:dyDescent="0.25">
      <c r="A66" s="82" t="s">
        <v>150</v>
      </c>
      <c r="B66" s="34">
        <v>7216.5455400000001</v>
      </c>
      <c r="C66" s="35">
        <v>3681.3851400000003</v>
      </c>
      <c r="D66" s="36">
        <v>6502.7529999999997</v>
      </c>
      <c r="E66" s="34">
        <v>7699.866</v>
      </c>
      <c r="F66" s="35">
        <v>3941.8302599999997</v>
      </c>
      <c r="G66" s="36">
        <v>6562.5439999999999</v>
      </c>
      <c r="H66" s="81">
        <v>0.9908890515629305</v>
      </c>
      <c r="I66" s="80">
        <v>5.3659034832769237E-2</v>
      </c>
      <c r="J66" s="79">
        <v>5.6961181213688095E-2</v>
      </c>
      <c r="K66" s="34">
        <v>5938.009</v>
      </c>
      <c r="L66" s="35">
        <v>2984.85986</v>
      </c>
      <c r="M66" s="35">
        <v>4728.299</v>
      </c>
      <c r="N66" s="40">
        <v>0.72049787399520671</v>
      </c>
      <c r="O66" s="41">
        <v>-5.0685546599385511E-2</v>
      </c>
      <c r="P66" s="42">
        <v>-3.6729013800819388E-2</v>
      </c>
      <c r="Q66" s="34">
        <v>971.11599999999999</v>
      </c>
      <c r="R66" s="35">
        <v>501.5634</v>
      </c>
      <c r="S66" s="36">
        <v>1105.9880000000001</v>
      </c>
      <c r="T66" s="40">
        <v>0.16853037480586799</v>
      </c>
      <c r="U66" s="41">
        <v>4.2409218931207332E-2</v>
      </c>
      <c r="V66" s="42">
        <v>4.1289127233731265E-2</v>
      </c>
      <c r="W66" s="34">
        <v>790.74099999999999</v>
      </c>
      <c r="X66" s="35">
        <v>455.40700000000004</v>
      </c>
      <c r="Y66" s="36">
        <v>728.25700000000006</v>
      </c>
      <c r="Z66" s="40">
        <v>0.1109717511989253</v>
      </c>
      <c r="AA66" s="41">
        <v>8.2763276681781378E-3</v>
      </c>
      <c r="AB66" s="42">
        <v>-4.5601134329120163E-3</v>
      </c>
      <c r="AC66" s="34">
        <v>3006.5822300000004</v>
      </c>
      <c r="AD66" s="35">
        <v>3536.0916099999999</v>
      </c>
      <c r="AE66" s="35">
        <v>2923.3861000000002</v>
      </c>
      <c r="AF66" s="35">
        <v>-83.196130000000267</v>
      </c>
      <c r="AG66" s="36">
        <v>-612.70550999999978</v>
      </c>
      <c r="AH66" s="34">
        <v>3006.5822300000004</v>
      </c>
      <c r="AI66" s="35">
        <v>3536.0916099999999</v>
      </c>
      <c r="AJ66" s="35">
        <v>2923.3861000000002</v>
      </c>
      <c r="AK66" s="35">
        <v>-83.196130000000267</v>
      </c>
      <c r="AL66" s="36">
        <v>-612.70550999999978</v>
      </c>
      <c r="AM66" s="40">
        <v>0.4495613011904343</v>
      </c>
      <c r="AN66" s="41">
        <v>3.293783317030452E-2</v>
      </c>
      <c r="AO66" s="42">
        <v>-0.51097161659061574</v>
      </c>
      <c r="AP66" s="40">
        <v>0.4495613011904343</v>
      </c>
      <c r="AQ66" s="41">
        <v>3.293783317030452E-2</v>
      </c>
      <c r="AR66" s="42">
        <v>-0.51097161659061574</v>
      </c>
      <c r="AS66" s="41">
        <v>0.44546537135598635</v>
      </c>
      <c r="AT66" s="41">
        <v>5.4993351453302253E-2</v>
      </c>
      <c r="AU66" s="41">
        <v>-0.45160309094761381</v>
      </c>
      <c r="AV66" s="34">
        <v>4232</v>
      </c>
      <c r="AW66" s="35">
        <v>2065</v>
      </c>
      <c r="AX66" s="36">
        <v>4062</v>
      </c>
      <c r="AY66" s="43">
        <v>77</v>
      </c>
      <c r="AZ66" s="44">
        <v>74</v>
      </c>
      <c r="BA66" s="45">
        <v>74</v>
      </c>
      <c r="BB66" s="43">
        <v>140</v>
      </c>
      <c r="BC66" s="44">
        <v>134</v>
      </c>
      <c r="BD66" s="45">
        <v>134</v>
      </c>
      <c r="BE66" s="27">
        <v>9.1486486486486491</v>
      </c>
      <c r="BF66" s="27">
        <v>-1.1524511524511283E-2</v>
      </c>
      <c r="BG66" s="27">
        <v>-0.15315315315315381</v>
      </c>
      <c r="BH66" s="28">
        <v>5.0522388059701493</v>
      </c>
      <c r="BI66" s="27">
        <v>1.4143567874911334E-2</v>
      </c>
      <c r="BJ66" s="29">
        <v>-8.4577114427860423E-2</v>
      </c>
      <c r="BK66" s="35">
        <v>229</v>
      </c>
      <c r="BL66" s="35">
        <v>220</v>
      </c>
      <c r="BM66" s="35">
        <v>216</v>
      </c>
      <c r="BN66" s="34">
        <v>20652</v>
      </c>
      <c r="BO66" s="35">
        <v>10601</v>
      </c>
      <c r="BP66" s="36">
        <v>19766</v>
      </c>
      <c r="BQ66" s="49">
        <v>332.01173732672265</v>
      </c>
      <c r="BR66" s="49">
        <v>-40.827019210174512</v>
      </c>
      <c r="BS66" s="49">
        <v>-39.823963078899453</v>
      </c>
      <c r="BT66" s="50">
        <v>1615.5942885278189</v>
      </c>
      <c r="BU66" s="49">
        <v>-203.84474738900531</v>
      </c>
      <c r="BV66" s="51">
        <v>-293.28235069736252</v>
      </c>
      <c r="BW66" s="46">
        <v>4.866075824716888</v>
      </c>
      <c r="BX66" s="46">
        <v>-1.3886368099747415E-2</v>
      </c>
      <c r="BY66" s="46">
        <v>-0.26758034961725219</v>
      </c>
      <c r="BZ66" s="20">
        <v>0.50838477366255141</v>
      </c>
      <c r="CA66" s="21">
        <v>1.0133911156821496E-2</v>
      </c>
      <c r="CB66" s="33">
        <v>-2.7019266741489023E-2</v>
      </c>
    </row>
    <row r="67" spans="1:80" x14ac:dyDescent="0.25">
      <c r="A67" s="82" t="s">
        <v>149</v>
      </c>
      <c r="B67" s="34">
        <v>1735.5509999999999</v>
      </c>
      <c r="C67" s="35">
        <v>1014.352</v>
      </c>
      <c r="D67" s="36">
        <v>1830.12</v>
      </c>
      <c r="E67" s="34">
        <v>1500.7539999999999</v>
      </c>
      <c r="F67" s="35">
        <v>809.279</v>
      </c>
      <c r="G67" s="36">
        <v>1762.78</v>
      </c>
      <c r="H67" s="81">
        <v>1.0382010233835193</v>
      </c>
      <c r="I67" s="80">
        <v>-0.11825166639775064</v>
      </c>
      <c r="J67" s="79">
        <v>-0.21520107898167251</v>
      </c>
      <c r="K67" s="34">
        <v>1306.2080000000001</v>
      </c>
      <c r="L67" s="35">
        <v>702.78399999999999</v>
      </c>
      <c r="M67" s="35">
        <v>1285.123</v>
      </c>
      <c r="N67" s="40">
        <v>0.72903198357140431</v>
      </c>
      <c r="O67" s="41">
        <v>-0.14133584486683415</v>
      </c>
      <c r="P67" s="42">
        <v>-0.13937557426711611</v>
      </c>
      <c r="Q67" s="34">
        <v>142.41900000000001</v>
      </c>
      <c r="R67" s="35">
        <v>76.08</v>
      </c>
      <c r="S67" s="36">
        <v>0.6</v>
      </c>
      <c r="T67" s="40">
        <v>3.4037145871861492E-4</v>
      </c>
      <c r="U67" s="41">
        <v>-9.4557926330259473E-2</v>
      </c>
      <c r="V67" s="42">
        <v>-9.3669234622744027E-2</v>
      </c>
      <c r="W67" s="34">
        <v>52.127000000000002</v>
      </c>
      <c r="X67" s="35">
        <v>30.414999999999999</v>
      </c>
      <c r="Y67" s="36">
        <v>145.024</v>
      </c>
      <c r="Z67" s="40">
        <v>8.2270050715347348E-2</v>
      </c>
      <c r="AA67" s="41">
        <v>4.7536176942563797E-2</v>
      </c>
      <c r="AB67" s="42">
        <v>4.4687214635330444E-2</v>
      </c>
      <c r="AC67" s="34">
        <v>843.904</v>
      </c>
      <c r="AD67" s="35">
        <v>860.298</v>
      </c>
      <c r="AE67" s="35">
        <v>755.61</v>
      </c>
      <c r="AF67" s="35">
        <v>-88.293999999999983</v>
      </c>
      <c r="AG67" s="36">
        <v>-104.68799999999999</v>
      </c>
      <c r="AH67" s="34">
        <v>843.904</v>
      </c>
      <c r="AI67" s="35">
        <v>860.298</v>
      </c>
      <c r="AJ67" s="35">
        <v>755.61</v>
      </c>
      <c r="AK67" s="35">
        <v>-88.293999999999983</v>
      </c>
      <c r="AL67" s="36">
        <v>-104.68799999999999</v>
      </c>
      <c r="AM67" s="40">
        <v>0.41287456560225561</v>
      </c>
      <c r="AN67" s="41">
        <v>-7.3371012891260301E-2</v>
      </c>
      <c r="AO67" s="42">
        <v>-0.43525113435200097</v>
      </c>
      <c r="AP67" s="40">
        <v>0.41287456560225561</v>
      </c>
      <c r="AQ67" s="41">
        <v>-7.3371012891260301E-2</v>
      </c>
      <c r="AR67" s="42">
        <v>-0.43525113435200097</v>
      </c>
      <c r="AS67" s="41">
        <v>0.42864679653728771</v>
      </c>
      <c r="AT67" s="41">
        <v>-0.13367321060578835</v>
      </c>
      <c r="AU67" s="41">
        <v>-0.63439573885532718</v>
      </c>
      <c r="AV67" s="34">
        <v>1169</v>
      </c>
      <c r="AW67" s="35">
        <v>621</v>
      </c>
      <c r="AX67" s="36">
        <v>1270</v>
      </c>
      <c r="AY67" s="43">
        <v>24</v>
      </c>
      <c r="AZ67" s="44">
        <v>25</v>
      </c>
      <c r="BA67" s="45">
        <v>25</v>
      </c>
      <c r="BB67" s="43">
        <v>33</v>
      </c>
      <c r="BC67" s="44">
        <v>32</v>
      </c>
      <c r="BD67" s="45">
        <v>32</v>
      </c>
      <c r="BE67" s="27">
        <v>8.4666666666666668</v>
      </c>
      <c r="BF67" s="27">
        <v>0.34861111111111143</v>
      </c>
      <c r="BG67" s="27">
        <v>0.18666666666666742</v>
      </c>
      <c r="BH67" s="28">
        <v>6.614583333333333</v>
      </c>
      <c r="BI67" s="27">
        <v>0.71054292929292906</v>
      </c>
      <c r="BJ67" s="29">
        <v>0.14583333333333304</v>
      </c>
      <c r="BK67" s="35">
        <v>100</v>
      </c>
      <c r="BL67" s="35">
        <v>100</v>
      </c>
      <c r="BM67" s="35">
        <v>100</v>
      </c>
      <c r="BN67" s="34">
        <v>6635</v>
      </c>
      <c r="BO67" s="35">
        <v>3683</v>
      </c>
      <c r="BP67" s="36">
        <v>6704</v>
      </c>
      <c r="BQ67" s="49">
        <v>262.94451073985681</v>
      </c>
      <c r="BR67" s="49">
        <v>36.757020159600586</v>
      </c>
      <c r="BS67" s="49">
        <v>43.210869686367801</v>
      </c>
      <c r="BT67" s="50">
        <v>1388.0157480314961</v>
      </c>
      <c r="BU67" s="49">
        <v>104.22276257383987</v>
      </c>
      <c r="BV67" s="51">
        <v>84.828952540352702</v>
      </c>
      <c r="BW67" s="46">
        <v>5.278740157480315</v>
      </c>
      <c r="BX67" s="46">
        <v>-0.39705111711335483</v>
      </c>
      <c r="BY67" s="46">
        <v>-0.65201668632000676</v>
      </c>
      <c r="BZ67" s="20">
        <v>0.37244444444444447</v>
      </c>
      <c r="CA67" s="21">
        <v>5.8698588090853598E-3</v>
      </c>
      <c r="CB67" s="33">
        <v>-3.6777777777777743E-2</v>
      </c>
    </row>
    <row r="68" spans="1:80" x14ac:dyDescent="0.25">
      <c r="A68" s="82" t="s">
        <v>148</v>
      </c>
      <c r="B68" s="34">
        <v>2773.7860000000001</v>
      </c>
      <c r="C68" s="35">
        <v>1547.7054799999999</v>
      </c>
      <c r="D68" s="36">
        <v>2929.6890699999999</v>
      </c>
      <c r="E68" s="34">
        <v>2826.70991</v>
      </c>
      <c r="F68" s="35">
        <v>1574.66625</v>
      </c>
      <c r="G68" s="36">
        <v>2978.4287300000001</v>
      </c>
      <c r="H68" s="81">
        <v>0.98363578100457005</v>
      </c>
      <c r="I68" s="80">
        <v>2.3585759446422827E-3</v>
      </c>
      <c r="J68" s="79">
        <v>7.5735835469115109E-4</v>
      </c>
      <c r="K68" s="34">
        <v>1969.8979099999999</v>
      </c>
      <c r="L68" s="35">
        <v>1010.70925</v>
      </c>
      <c r="M68" s="35">
        <v>1937.42923</v>
      </c>
      <c r="N68" s="40">
        <v>0.65048702038272377</v>
      </c>
      <c r="O68" s="41">
        <v>-4.6400163912745707E-2</v>
      </c>
      <c r="P68" s="42">
        <v>8.6308492734490372E-3</v>
      </c>
      <c r="Q68" s="34">
        <v>438.233</v>
      </c>
      <c r="R68" s="35">
        <v>313.91200000000003</v>
      </c>
      <c r="S68" s="36">
        <v>35.562910000000002</v>
      </c>
      <c r="T68" s="40">
        <v>1.1940158124918436E-2</v>
      </c>
      <c r="U68" s="41">
        <v>-0.14309272956181274</v>
      </c>
      <c r="V68" s="42">
        <v>-0.18741129174580815</v>
      </c>
      <c r="W68" s="34">
        <v>418.57900000000006</v>
      </c>
      <c r="X68" s="35">
        <v>250.04499999999999</v>
      </c>
      <c r="Y68" s="36">
        <v>439.57128999999998</v>
      </c>
      <c r="Z68" s="40">
        <v>0.14758496168548574</v>
      </c>
      <c r="AA68" s="41">
        <v>-4.9496633231360665E-4</v>
      </c>
      <c r="AB68" s="42">
        <v>-1.1207417334512942E-2</v>
      </c>
      <c r="AC68" s="34">
        <v>1337.5340000000001</v>
      </c>
      <c r="AD68" s="35">
        <v>1607.598</v>
      </c>
      <c r="AE68" s="35">
        <v>1419.7728400000003</v>
      </c>
      <c r="AF68" s="35">
        <v>82.238840000000209</v>
      </c>
      <c r="AG68" s="36">
        <v>-187.82515999999964</v>
      </c>
      <c r="AH68" s="34">
        <v>1337.5340000000001</v>
      </c>
      <c r="AI68" s="35">
        <v>1607.598</v>
      </c>
      <c r="AJ68" s="35">
        <v>1419.7728400000003</v>
      </c>
      <c r="AK68" s="35">
        <v>82.238840000000209</v>
      </c>
      <c r="AL68" s="36">
        <v>-187.82515999999964</v>
      </c>
      <c r="AM68" s="40">
        <v>0.48461553635109827</v>
      </c>
      <c r="AN68" s="41">
        <v>2.41034820752839E-3</v>
      </c>
      <c r="AO68" s="42">
        <v>-0.55408208459419961</v>
      </c>
      <c r="AP68" s="40">
        <v>0.48461553635109827</v>
      </c>
      <c r="AQ68" s="41">
        <v>2.41034820752839E-3</v>
      </c>
      <c r="AR68" s="42">
        <v>-0.55408208459419961</v>
      </c>
      <c r="AS68" s="41">
        <v>0.4766851815856612</v>
      </c>
      <c r="AT68" s="41">
        <v>3.5082222987423139E-3</v>
      </c>
      <c r="AU68" s="41">
        <v>-0.54422829769923475</v>
      </c>
      <c r="AV68" s="34">
        <v>1532</v>
      </c>
      <c r="AW68" s="35">
        <v>753</v>
      </c>
      <c r="AX68" s="36">
        <v>1557</v>
      </c>
      <c r="AY68" s="43">
        <v>31</v>
      </c>
      <c r="AZ68" s="44">
        <v>32.299999999999997</v>
      </c>
      <c r="BA68" s="45">
        <v>33</v>
      </c>
      <c r="BB68" s="43">
        <v>49</v>
      </c>
      <c r="BC68" s="44">
        <v>51</v>
      </c>
      <c r="BD68" s="45">
        <v>51</v>
      </c>
      <c r="BE68" s="27">
        <v>7.8636363636363633</v>
      </c>
      <c r="BF68" s="27">
        <v>-0.37292277614858271</v>
      </c>
      <c r="BG68" s="27">
        <v>9.2738530819025833E-2</v>
      </c>
      <c r="BH68" s="28">
        <v>5.0882352941176476</v>
      </c>
      <c r="BI68" s="27">
        <v>-0.12264905962384898</v>
      </c>
      <c r="BJ68" s="29">
        <v>0.16666666666666696</v>
      </c>
      <c r="BK68" s="35">
        <v>65</v>
      </c>
      <c r="BL68" s="35">
        <v>67</v>
      </c>
      <c r="BM68" s="35">
        <v>66</v>
      </c>
      <c r="BN68" s="34">
        <v>6792</v>
      </c>
      <c r="BO68" s="35">
        <v>3205</v>
      </c>
      <c r="BP68" s="36">
        <v>6550</v>
      </c>
      <c r="BQ68" s="49">
        <v>454.72194351145038</v>
      </c>
      <c r="BR68" s="49">
        <v>38.53968349967181</v>
      </c>
      <c r="BS68" s="49">
        <v>-36.593579109454481</v>
      </c>
      <c r="BT68" s="50">
        <v>1912.9278933847143</v>
      </c>
      <c r="BU68" s="49">
        <v>67.816986074009264</v>
      </c>
      <c r="BV68" s="51">
        <v>-178.26234565911022</v>
      </c>
      <c r="BW68" s="46">
        <v>4.2068079640333975</v>
      </c>
      <c r="BX68" s="46">
        <v>-0.22661240150185069</v>
      </c>
      <c r="BY68" s="46">
        <v>-4.9500136896217128E-2</v>
      </c>
      <c r="BZ68" s="20">
        <v>0.55134680134680136</v>
      </c>
      <c r="CA68" s="21">
        <v>-2.5958766014014589E-2</v>
      </c>
      <c r="CB68" s="33">
        <v>1.9837680285441528E-2</v>
      </c>
    </row>
    <row r="69" spans="1:80" x14ac:dyDescent="0.25">
      <c r="A69" s="82" t="s">
        <v>147</v>
      </c>
      <c r="B69" s="34">
        <v>3376.1689999999999</v>
      </c>
      <c r="C69" s="35">
        <v>2069.386</v>
      </c>
      <c r="D69" s="36">
        <v>3389.6610000000001</v>
      </c>
      <c r="E69" s="34">
        <v>3391.4609999999998</v>
      </c>
      <c r="F69" s="35">
        <v>2033.1420000000001</v>
      </c>
      <c r="G69" s="36">
        <v>3285.4409999999998</v>
      </c>
      <c r="H69" s="81">
        <v>1.0317217688584273</v>
      </c>
      <c r="I69" s="80">
        <v>3.6230740065821387E-2</v>
      </c>
      <c r="J69" s="79">
        <v>1.3895173372229008E-2</v>
      </c>
      <c r="K69" s="34">
        <v>2792.2840000000001</v>
      </c>
      <c r="L69" s="35">
        <v>1376.57</v>
      </c>
      <c r="M69" s="35">
        <v>2447.0360000000001</v>
      </c>
      <c r="N69" s="40">
        <v>0.74481203588802847</v>
      </c>
      <c r="O69" s="41">
        <v>-7.8515727574384964E-2</v>
      </c>
      <c r="P69" s="42">
        <v>6.7746685804266571E-2</v>
      </c>
      <c r="Q69" s="34">
        <v>346.702</v>
      </c>
      <c r="R69" s="35">
        <v>465.42100000000005</v>
      </c>
      <c r="S69" s="36">
        <v>165.63</v>
      </c>
      <c r="T69" s="40">
        <v>5.0413323508168309E-2</v>
      </c>
      <c r="U69" s="41">
        <v>-5.181459537398897E-2</v>
      </c>
      <c r="V69" s="42">
        <v>-0.17850379098752361</v>
      </c>
      <c r="W69" s="34">
        <v>252.47500000000002</v>
      </c>
      <c r="X69" s="35">
        <v>191.15100000000001</v>
      </c>
      <c r="Y69" s="36">
        <v>269.697</v>
      </c>
      <c r="Z69" s="40">
        <v>8.2088523275870739E-2</v>
      </c>
      <c r="AA69" s="41">
        <v>7.6442056204414077E-3</v>
      </c>
      <c r="AB69" s="42">
        <v>-1.1929012144675399E-2</v>
      </c>
      <c r="AC69" s="34">
        <v>1045.527</v>
      </c>
      <c r="AD69" s="35">
        <v>1086.8610000000001</v>
      </c>
      <c r="AE69" s="35">
        <v>974.697</v>
      </c>
      <c r="AF69" s="35">
        <v>-70.830000000000041</v>
      </c>
      <c r="AG69" s="36">
        <v>-112.1640000000001</v>
      </c>
      <c r="AH69" s="34">
        <v>1045.527</v>
      </c>
      <c r="AI69" s="35">
        <v>1086.8610000000001</v>
      </c>
      <c r="AJ69" s="35">
        <v>974.697</v>
      </c>
      <c r="AK69" s="35">
        <v>-70.830000000000041</v>
      </c>
      <c r="AL69" s="36">
        <v>-112.1640000000001</v>
      </c>
      <c r="AM69" s="40">
        <v>0.28754999393744685</v>
      </c>
      <c r="AN69" s="41">
        <v>-2.2128520378631555E-2</v>
      </c>
      <c r="AO69" s="42">
        <v>-0.23765941600347285</v>
      </c>
      <c r="AP69" s="40">
        <v>0.28754999393744685</v>
      </c>
      <c r="AQ69" s="41">
        <v>-2.2128520378631555E-2</v>
      </c>
      <c r="AR69" s="42">
        <v>-0.23765941600347285</v>
      </c>
      <c r="AS69" s="41">
        <v>0.29667158838037272</v>
      </c>
      <c r="AT69" s="41">
        <v>-1.1610594431105903E-2</v>
      </c>
      <c r="AU69" s="41">
        <v>-0.23790051725710865</v>
      </c>
      <c r="AV69" s="34">
        <v>1996</v>
      </c>
      <c r="AW69" s="35">
        <v>1152</v>
      </c>
      <c r="AX69" s="36">
        <v>2214</v>
      </c>
      <c r="AY69" s="43">
        <v>42</v>
      </c>
      <c r="AZ69" s="44">
        <v>34</v>
      </c>
      <c r="BA69" s="45">
        <v>38</v>
      </c>
      <c r="BB69" s="43">
        <v>70</v>
      </c>
      <c r="BC69" s="44">
        <v>68</v>
      </c>
      <c r="BD69" s="45">
        <v>67</v>
      </c>
      <c r="BE69" s="27">
        <v>9.7105263157894743</v>
      </c>
      <c r="BF69" s="27">
        <v>1.7898913951545534</v>
      </c>
      <c r="BG69" s="27">
        <v>-1.5835913312693499</v>
      </c>
      <c r="BH69" s="28">
        <v>5.5074626865671634</v>
      </c>
      <c r="BI69" s="27">
        <v>0.75508173418621105</v>
      </c>
      <c r="BJ69" s="29">
        <v>-0.13959613696224871</v>
      </c>
      <c r="BK69" s="35">
        <v>119</v>
      </c>
      <c r="BL69" s="35">
        <v>119</v>
      </c>
      <c r="BM69" s="35">
        <v>119</v>
      </c>
      <c r="BN69" s="34">
        <v>11738</v>
      </c>
      <c r="BO69" s="35">
        <v>6515</v>
      </c>
      <c r="BP69" s="36">
        <v>11990</v>
      </c>
      <c r="BQ69" s="49">
        <v>274.01509591326106</v>
      </c>
      <c r="BR69" s="49">
        <v>-14.914960314375662</v>
      </c>
      <c r="BS69" s="49">
        <v>-38.055817363791903</v>
      </c>
      <c r="BT69" s="50">
        <v>1483.939024390244</v>
      </c>
      <c r="BU69" s="49">
        <v>-215.18973312478602</v>
      </c>
      <c r="BV69" s="51">
        <v>-280.9411839430893</v>
      </c>
      <c r="BW69" s="46">
        <v>5.4155374887082202</v>
      </c>
      <c r="BX69" s="46">
        <v>-0.46522403433787218</v>
      </c>
      <c r="BY69" s="46">
        <v>-0.23984445573622448</v>
      </c>
      <c r="BZ69" s="20">
        <v>0.55975723622782447</v>
      </c>
      <c r="CA69" s="21">
        <v>1.4792288922935715E-2</v>
      </c>
      <c r="CB69" s="33">
        <v>-4.8552754435107426E-2</v>
      </c>
    </row>
    <row r="70" spans="1:80" x14ac:dyDescent="0.25">
      <c r="A70" s="82" t="s">
        <v>146</v>
      </c>
      <c r="B70" s="34">
        <v>2853.4740000000002</v>
      </c>
      <c r="C70" s="35">
        <v>1289.68</v>
      </c>
      <c r="D70" s="36">
        <v>2522.4520000000002</v>
      </c>
      <c r="E70" s="34">
        <v>3073.1170000000002</v>
      </c>
      <c r="F70" s="35">
        <v>1457.4290000000001</v>
      </c>
      <c r="G70" s="36">
        <v>2767.3829999999998</v>
      </c>
      <c r="H70" s="81">
        <v>0.9114936385747836</v>
      </c>
      <c r="I70" s="80">
        <v>-1.70339768723341E-2</v>
      </c>
      <c r="J70" s="79">
        <v>2.6592898984724722E-2</v>
      </c>
      <c r="K70" s="34">
        <v>2519.2339999999999</v>
      </c>
      <c r="L70" s="35">
        <v>1012.987</v>
      </c>
      <c r="M70" s="35">
        <v>2209.5830000000001</v>
      </c>
      <c r="N70" s="40">
        <v>0.79843772979742966</v>
      </c>
      <c r="O70" s="41">
        <v>-2.1327349111053051E-2</v>
      </c>
      <c r="P70" s="42">
        <v>0.10338706180605584</v>
      </c>
      <c r="Q70" s="34">
        <v>332.52300000000002</v>
      </c>
      <c r="R70" s="35">
        <v>388.61399999999998</v>
      </c>
      <c r="S70" s="36">
        <v>1.1120000000000001</v>
      </c>
      <c r="T70" s="40">
        <v>4.0182367240096514E-4</v>
      </c>
      <c r="U70" s="41">
        <v>-0.10780199674836401</v>
      </c>
      <c r="V70" s="42">
        <v>-0.26624169721266439</v>
      </c>
      <c r="W70" s="34">
        <v>221.36</v>
      </c>
      <c r="X70" s="35">
        <v>55.828000000000003</v>
      </c>
      <c r="Y70" s="36">
        <v>101.126</v>
      </c>
      <c r="Z70" s="40">
        <v>3.6542104941744605E-2</v>
      </c>
      <c r="AA70" s="41">
        <v>-3.54889957290076E-2</v>
      </c>
      <c r="AB70" s="42">
        <v>-1.7637061818161284E-3</v>
      </c>
      <c r="AC70" s="34">
        <v>1486.5889999999999</v>
      </c>
      <c r="AD70" s="35">
        <v>1068.5830000000001</v>
      </c>
      <c r="AE70" s="35">
        <v>959.48800000000006</v>
      </c>
      <c r="AF70" s="35">
        <v>-527.10099999999989</v>
      </c>
      <c r="AG70" s="36">
        <v>-109.09500000000003</v>
      </c>
      <c r="AH70" s="34">
        <v>1486.5889999999999</v>
      </c>
      <c r="AI70" s="35">
        <v>1068.5830000000001</v>
      </c>
      <c r="AJ70" s="35">
        <v>959.48800000000006</v>
      </c>
      <c r="AK70" s="35">
        <v>-527.10099999999989</v>
      </c>
      <c r="AL70" s="36">
        <v>-109.09500000000003</v>
      </c>
      <c r="AM70" s="40">
        <v>0.38037909145545684</v>
      </c>
      <c r="AN70" s="41">
        <v>-0.14059604271433052</v>
      </c>
      <c r="AO70" s="42">
        <v>-0.44818535864069103</v>
      </c>
      <c r="AP70" s="40">
        <v>0.38037909145545684</v>
      </c>
      <c r="AQ70" s="41">
        <v>-0.14059604271433052</v>
      </c>
      <c r="AR70" s="42">
        <v>-0.44818535864069103</v>
      </c>
      <c r="AS70" s="41">
        <v>0.34671312210850475</v>
      </c>
      <c r="AT70" s="41">
        <v>-0.13702667692941012</v>
      </c>
      <c r="AU70" s="41">
        <v>-0.38648417257960704</v>
      </c>
      <c r="AV70" s="34">
        <v>1545</v>
      </c>
      <c r="AW70" s="35">
        <v>581</v>
      </c>
      <c r="AX70" s="36">
        <v>1356</v>
      </c>
      <c r="AY70" s="43">
        <v>43</v>
      </c>
      <c r="AZ70" s="44">
        <v>42</v>
      </c>
      <c r="BA70" s="45">
        <v>41</v>
      </c>
      <c r="BB70" s="43">
        <v>62</v>
      </c>
      <c r="BC70" s="44">
        <v>61</v>
      </c>
      <c r="BD70" s="45">
        <v>62</v>
      </c>
      <c r="BE70" s="27">
        <v>5.5121951219512191</v>
      </c>
      <c r="BF70" s="27">
        <v>-0.47617697107203671</v>
      </c>
      <c r="BG70" s="27">
        <v>0.90108401084010747</v>
      </c>
      <c r="BH70" s="28">
        <v>3.6451612903225805</v>
      </c>
      <c r="BI70" s="27">
        <v>-0.50806451612903247</v>
      </c>
      <c r="BJ70" s="29">
        <v>0.47029790234443825</v>
      </c>
      <c r="BK70" s="35">
        <v>104</v>
      </c>
      <c r="BL70" s="35">
        <v>104</v>
      </c>
      <c r="BM70" s="35">
        <v>104</v>
      </c>
      <c r="BN70" s="34">
        <v>7820</v>
      </c>
      <c r="BO70" s="35">
        <v>2887</v>
      </c>
      <c r="BP70" s="36">
        <v>6275</v>
      </c>
      <c r="BQ70" s="49">
        <v>441.0172111553785</v>
      </c>
      <c r="BR70" s="49">
        <v>48.035497600391295</v>
      </c>
      <c r="BS70" s="49">
        <v>-63.807520399869134</v>
      </c>
      <c r="BT70" s="50">
        <v>2040.8429203539822</v>
      </c>
      <c r="BU70" s="49">
        <v>51.770428444597201</v>
      </c>
      <c r="BV70" s="51">
        <v>-467.64072852725712</v>
      </c>
      <c r="BW70" s="46">
        <v>4.6275811209439528</v>
      </c>
      <c r="BX70" s="46">
        <v>-0.4339075521952056</v>
      </c>
      <c r="BY70" s="46">
        <v>-0.34143781193040201</v>
      </c>
      <c r="BZ70" s="20">
        <v>0.33520299145299143</v>
      </c>
      <c r="CA70" s="21">
        <v>-8.0224122869150538E-2</v>
      </c>
      <c r="CB70" s="33">
        <v>2.6762820512820529E-2</v>
      </c>
    </row>
    <row r="71" spans="1:80" x14ac:dyDescent="0.25">
      <c r="A71" s="82" t="s">
        <v>145</v>
      </c>
      <c r="B71" s="34">
        <v>2814.085</v>
      </c>
      <c r="C71" s="35">
        <v>1424.8489999999999</v>
      </c>
      <c r="D71" s="36">
        <v>2470.1970000000001</v>
      </c>
      <c r="E71" s="34">
        <v>2982.6869999999999</v>
      </c>
      <c r="F71" s="35">
        <v>1530.8779999999999</v>
      </c>
      <c r="G71" s="36">
        <v>2697.652</v>
      </c>
      <c r="H71" s="81">
        <v>0.91568408378842048</v>
      </c>
      <c r="I71" s="80">
        <v>-2.7789032901329391E-2</v>
      </c>
      <c r="J71" s="79">
        <v>-1.5055661638713524E-2</v>
      </c>
      <c r="K71" s="34">
        <v>2330.817</v>
      </c>
      <c r="L71" s="35">
        <v>1178.5039999999999</v>
      </c>
      <c r="M71" s="35">
        <v>2087.4920000000002</v>
      </c>
      <c r="N71" s="40">
        <v>0.77381812035058639</v>
      </c>
      <c r="O71" s="41">
        <v>-7.6306203318922128E-3</v>
      </c>
      <c r="P71" s="42">
        <v>3.9958353611881936E-3</v>
      </c>
      <c r="Q71" s="34">
        <v>356.274</v>
      </c>
      <c r="R71" s="35">
        <v>237.79000000000002</v>
      </c>
      <c r="S71" s="36">
        <v>12.614000000000001</v>
      </c>
      <c r="T71" s="40">
        <v>4.6759181688371962E-3</v>
      </c>
      <c r="U71" s="41">
        <v>-0.11477141237573554</v>
      </c>
      <c r="V71" s="42">
        <v>-0.15065324587950632</v>
      </c>
      <c r="W71" s="34">
        <v>295.596</v>
      </c>
      <c r="X71" s="35">
        <v>114.584</v>
      </c>
      <c r="Y71" s="36">
        <v>176.30599999999998</v>
      </c>
      <c r="Z71" s="40">
        <v>6.5355353470351249E-2</v>
      </c>
      <c r="AA71" s="41">
        <v>-3.3748575302597436E-2</v>
      </c>
      <c r="AB71" s="42">
        <v>-9.49319749190701E-3</v>
      </c>
      <c r="AC71" s="34">
        <v>4315.0770000000002</v>
      </c>
      <c r="AD71" s="35">
        <v>4398.5169999999998</v>
      </c>
      <c r="AE71" s="35">
        <v>4286.366</v>
      </c>
      <c r="AF71" s="35">
        <v>-28.71100000000024</v>
      </c>
      <c r="AG71" s="36">
        <v>-112.15099999999984</v>
      </c>
      <c r="AH71" s="34">
        <v>4315.0770000000002</v>
      </c>
      <c r="AI71" s="35">
        <v>4398.5169999999998</v>
      </c>
      <c r="AJ71" s="35">
        <v>4286.366</v>
      </c>
      <c r="AK71" s="35">
        <v>-28.71100000000024</v>
      </c>
      <c r="AL71" s="36">
        <v>-112.15099999999984</v>
      </c>
      <c r="AM71" s="40">
        <v>1.7352324531201357</v>
      </c>
      <c r="AN71" s="41">
        <v>0.20184700101048025</v>
      </c>
      <c r="AO71" s="42">
        <v>-1.3517732576604453</v>
      </c>
      <c r="AP71" s="40">
        <v>1.7352324531201357</v>
      </c>
      <c r="AQ71" s="41">
        <v>0.20184700101048025</v>
      </c>
      <c r="AR71" s="42">
        <v>-1.3517732576604453</v>
      </c>
      <c r="AS71" s="41">
        <v>1.5889247389952448</v>
      </c>
      <c r="AT71" s="41">
        <v>0.14221678740662669</v>
      </c>
      <c r="AU71" s="41">
        <v>-1.2842741703887819</v>
      </c>
      <c r="AV71" s="34">
        <v>1884</v>
      </c>
      <c r="AW71" s="35">
        <v>996</v>
      </c>
      <c r="AX71" s="36">
        <v>1829</v>
      </c>
      <c r="AY71" s="43">
        <v>43</v>
      </c>
      <c r="AZ71" s="44">
        <v>41.41</v>
      </c>
      <c r="BA71" s="45">
        <v>41.41</v>
      </c>
      <c r="BB71" s="43">
        <v>62</v>
      </c>
      <c r="BC71" s="44">
        <v>61.23</v>
      </c>
      <c r="BD71" s="45">
        <v>61.23</v>
      </c>
      <c r="BE71" s="27">
        <v>7.3613458906866294</v>
      </c>
      <c r="BF71" s="27">
        <v>5.9020309291280881E-2</v>
      </c>
      <c r="BG71" s="27">
        <v>-0.65604121387748737</v>
      </c>
      <c r="BH71" s="28">
        <v>4.9784963797702657</v>
      </c>
      <c r="BI71" s="27">
        <v>-8.6019749261992295E-2</v>
      </c>
      <c r="BJ71" s="29">
        <v>-0.4436822908160476</v>
      </c>
      <c r="BK71" s="35">
        <v>125</v>
      </c>
      <c r="BL71" s="35">
        <v>125</v>
      </c>
      <c r="BM71" s="35">
        <v>125</v>
      </c>
      <c r="BN71" s="34">
        <v>8129</v>
      </c>
      <c r="BO71" s="35">
        <v>4557</v>
      </c>
      <c r="BP71" s="36">
        <v>8121</v>
      </c>
      <c r="BQ71" s="49">
        <v>332.18224356606328</v>
      </c>
      <c r="BR71" s="49">
        <v>-34.737057701005256</v>
      </c>
      <c r="BS71" s="49">
        <v>-3.7576291572195828</v>
      </c>
      <c r="BT71" s="50">
        <v>1474.9327501366868</v>
      </c>
      <c r="BU71" s="49">
        <v>-108.23444731554264</v>
      </c>
      <c r="BV71" s="51">
        <v>-62.093354280983931</v>
      </c>
      <c r="BW71" s="46">
        <v>4.4401312192454894</v>
      </c>
      <c r="BX71" s="46">
        <v>0.12537538060430009</v>
      </c>
      <c r="BY71" s="46">
        <v>-0.13516998557378734</v>
      </c>
      <c r="BZ71" s="20">
        <v>0.36093333333333333</v>
      </c>
      <c r="CA71" s="21">
        <v>1.6405156537753207E-3</v>
      </c>
      <c r="CB71" s="33">
        <v>-4.4133333333333358E-2</v>
      </c>
    </row>
    <row r="72" spans="1:80" x14ac:dyDescent="0.25">
      <c r="A72" s="82" t="s">
        <v>144</v>
      </c>
      <c r="B72" s="34">
        <v>5930.9208600000002</v>
      </c>
      <c r="C72" s="35">
        <v>2812.6959999999999</v>
      </c>
      <c r="D72" s="36">
        <v>5349.3249999999998</v>
      </c>
      <c r="E72" s="34">
        <v>5561.34</v>
      </c>
      <c r="F72" s="35">
        <v>2671.038</v>
      </c>
      <c r="G72" s="36">
        <v>4708.9269999999997</v>
      </c>
      <c r="H72" s="81">
        <v>1.1359965869082278</v>
      </c>
      <c r="I72" s="80">
        <v>6.9541225430598264E-2</v>
      </c>
      <c r="J72" s="79">
        <v>8.2961774224918905E-2</v>
      </c>
      <c r="K72" s="34">
        <v>3600.8180000000002</v>
      </c>
      <c r="L72" s="35">
        <v>1723.1379999999999</v>
      </c>
      <c r="M72" s="35">
        <v>3084.2420000000002</v>
      </c>
      <c r="N72" s="40">
        <v>0.65497766263949309</v>
      </c>
      <c r="O72" s="41">
        <v>7.5045716218605785E-3</v>
      </c>
      <c r="P72" s="42">
        <v>9.8584243508577085E-3</v>
      </c>
      <c r="Q72" s="34">
        <v>798.60500000000002</v>
      </c>
      <c r="R72" s="35">
        <v>525.26800000000003</v>
      </c>
      <c r="S72" s="36">
        <v>96.573999999999998</v>
      </c>
      <c r="T72" s="40">
        <v>2.0508706123496926E-2</v>
      </c>
      <c r="U72" s="41">
        <v>-0.12309067819754801</v>
      </c>
      <c r="V72" s="42">
        <v>-0.17614443022274751</v>
      </c>
      <c r="W72" s="34">
        <v>1161.9169999999999</v>
      </c>
      <c r="X72" s="35">
        <v>422.63200000000001</v>
      </c>
      <c r="Y72" s="36">
        <v>629.45500000000004</v>
      </c>
      <c r="Z72" s="40">
        <v>0.13367270293211173</v>
      </c>
      <c r="AA72" s="41">
        <v>-7.5254821729210886E-2</v>
      </c>
      <c r="AB72" s="42">
        <v>-2.4554922433008497E-2</v>
      </c>
      <c r="AC72" s="34">
        <v>262.36099999999999</v>
      </c>
      <c r="AD72" s="35">
        <v>428.42099999999999</v>
      </c>
      <c r="AE72" s="35">
        <v>158.68299999999999</v>
      </c>
      <c r="AF72" s="35">
        <v>-103.678</v>
      </c>
      <c r="AG72" s="36">
        <v>-269.738</v>
      </c>
      <c r="AH72" s="34">
        <v>262.36099999999999</v>
      </c>
      <c r="AI72" s="35">
        <v>428.42099999999999</v>
      </c>
      <c r="AJ72" s="35">
        <v>158.68299999999999</v>
      </c>
      <c r="AK72" s="35">
        <v>-103.678</v>
      </c>
      <c r="AL72" s="36">
        <v>-269.738</v>
      </c>
      <c r="AM72" s="40">
        <v>2.9664116500679991E-2</v>
      </c>
      <c r="AN72" s="41">
        <v>-1.4572015829030439E-2</v>
      </c>
      <c r="AO72" s="42">
        <v>-0.12265273537382049</v>
      </c>
      <c r="AP72" s="40">
        <v>2.9664116500679991E-2</v>
      </c>
      <c r="AQ72" s="41">
        <v>-1.4572015829030439E-2</v>
      </c>
      <c r="AR72" s="42">
        <v>-0.12265273537382049</v>
      </c>
      <c r="AS72" s="41">
        <v>3.3698335098420511E-2</v>
      </c>
      <c r="AT72" s="41">
        <v>-1.3477525395633079E-2</v>
      </c>
      <c r="AU72" s="41">
        <v>-0.12669661248375538</v>
      </c>
      <c r="AV72" s="34">
        <v>3822</v>
      </c>
      <c r="AW72" s="35">
        <v>1551</v>
      </c>
      <c r="AX72" s="36">
        <v>3015</v>
      </c>
      <c r="AY72" s="43">
        <v>47</v>
      </c>
      <c r="AZ72" s="44">
        <v>42</v>
      </c>
      <c r="BA72" s="45">
        <v>42</v>
      </c>
      <c r="BB72" s="43">
        <v>70</v>
      </c>
      <c r="BC72" s="44">
        <v>75</v>
      </c>
      <c r="BD72" s="45">
        <v>75</v>
      </c>
      <c r="BE72" s="27">
        <v>11.964285714285715</v>
      </c>
      <c r="BF72" s="27">
        <v>-1.5889057750759861</v>
      </c>
      <c r="BG72" s="27">
        <v>-0.3452380952380949</v>
      </c>
      <c r="BH72" s="28">
        <v>6.7</v>
      </c>
      <c r="BI72" s="27">
        <v>-2.3999999999999995</v>
      </c>
      <c r="BJ72" s="29">
        <v>-0.19333333333333336</v>
      </c>
      <c r="BK72" s="35">
        <v>153</v>
      </c>
      <c r="BL72" s="35">
        <v>153</v>
      </c>
      <c r="BM72" s="35">
        <v>153</v>
      </c>
      <c r="BN72" s="34">
        <v>18945</v>
      </c>
      <c r="BO72" s="35">
        <v>8157</v>
      </c>
      <c r="BP72" s="36">
        <v>14950</v>
      </c>
      <c r="BQ72" s="49">
        <v>314.97839464882941</v>
      </c>
      <c r="BR72" s="49">
        <v>21.426533999581579</v>
      </c>
      <c r="BS72" s="49">
        <v>-12.47508089364942</v>
      </c>
      <c r="BT72" s="50">
        <v>1561.833167495854</v>
      </c>
      <c r="BU72" s="49">
        <v>106.7468252666547</v>
      </c>
      <c r="BV72" s="51">
        <v>-160.3060974944749</v>
      </c>
      <c r="BW72" s="46">
        <v>4.9585406301824211</v>
      </c>
      <c r="BX72" s="46">
        <v>1.7117447821073384E-3</v>
      </c>
      <c r="BY72" s="46">
        <v>-0.30064699070732726</v>
      </c>
      <c r="BZ72" s="20">
        <v>0.54284676833696444</v>
      </c>
      <c r="CA72" s="21">
        <v>-0.14126112896560306</v>
      </c>
      <c r="CB72" s="33">
        <v>-4.9527959331880922E-2</v>
      </c>
    </row>
    <row r="73" spans="1:80" x14ac:dyDescent="0.25">
      <c r="A73" s="82" t="s">
        <v>143</v>
      </c>
      <c r="B73" s="34">
        <v>943.37931999999989</v>
      </c>
      <c r="C73" s="35">
        <v>442.19190000000003</v>
      </c>
      <c r="D73" s="36">
        <v>993.56610999999998</v>
      </c>
      <c r="E73" s="34">
        <v>828.51300000000003</v>
      </c>
      <c r="F73" s="35">
        <v>479.10572999999999</v>
      </c>
      <c r="G73" s="36">
        <v>889.68335000000002</v>
      </c>
      <c r="H73" s="81">
        <v>1.1167637452133952</v>
      </c>
      <c r="I73" s="80">
        <v>-2.1877796922938009E-2</v>
      </c>
      <c r="J73" s="79">
        <v>0.19381110175409022</v>
      </c>
      <c r="K73" s="34">
        <v>690.31100000000004</v>
      </c>
      <c r="L73" s="35">
        <v>364.67099999999999</v>
      </c>
      <c r="M73" s="35">
        <v>706.63732999999991</v>
      </c>
      <c r="N73" s="40">
        <v>0.79425711406198607</v>
      </c>
      <c r="O73" s="41">
        <v>-3.8935605907404858E-2</v>
      </c>
      <c r="P73" s="42">
        <v>3.31077953093174E-2</v>
      </c>
      <c r="Q73" s="34">
        <v>117.742</v>
      </c>
      <c r="R73" s="35">
        <v>102.12372999999999</v>
      </c>
      <c r="S73" s="36">
        <v>20.300739999999998</v>
      </c>
      <c r="T73" s="40">
        <v>2.2817938539593886E-2</v>
      </c>
      <c r="U73" s="41">
        <v>-0.11929449663040345</v>
      </c>
      <c r="V73" s="42">
        <v>-0.19033695317919228</v>
      </c>
      <c r="W73" s="34">
        <v>20.46</v>
      </c>
      <c r="X73" s="35">
        <v>12.311</v>
      </c>
      <c r="Y73" s="36">
        <v>23.482290000000003</v>
      </c>
      <c r="Z73" s="40">
        <v>2.6393986130009067E-2</v>
      </c>
      <c r="AA73" s="41">
        <v>1.6991412693973459E-3</v>
      </c>
      <c r="AB73" s="42">
        <v>6.9819660146387685E-4</v>
      </c>
      <c r="AC73" s="34">
        <v>164.38528999999997</v>
      </c>
      <c r="AD73" s="35">
        <v>242.136</v>
      </c>
      <c r="AE73" s="35">
        <v>192.04559</v>
      </c>
      <c r="AF73" s="35">
        <v>27.660300000000035</v>
      </c>
      <c r="AG73" s="36">
        <v>-50.090409999999991</v>
      </c>
      <c r="AH73" s="34">
        <v>164.38528999999997</v>
      </c>
      <c r="AI73" s="35">
        <v>242.136</v>
      </c>
      <c r="AJ73" s="35">
        <v>192.04559</v>
      </c>
      <c r="AK73" s="35">
        <v>27.660300000000035</v>
      </c>
      <c r="AL73" s="36">
        <v>-50.090409999999991</v>
      </c>
      <c r="AM73" s="40">
        <v>0.19328919139562842</v>
      </c>
      <c r="AN73" s="41">
        <v>1.9037661268807321E-2</v>
      </c>
      <c r="AO73" s="42">
        <v>-0.35429207366146553</v>
      </c>
      <c r="AP73" s="40">
        <v>0.19328919139562842</v>
      </c>
      <c r="AQ73" s="41">
        <v>1.9037661268807321E-2</v>
      </c>
      <c r="AR73" s="42">
        <v>-0.35429207366146553</v>
      </c>
      <c r="AS73" s="41">
        <v>0.21585836129225078</v>
      </c>
      <c r="AT73" s="41">
        <v>1.7448330309031479E-2</v>
      </c>
      <c r="AU73" s="41">
        <v>-0.28953321480098437</v>
      </c>
      <c r="AV73" s="34">
        <v>547</v>
      </c>
      <c r="AW73" s="35">
        <v>290</v>
      </c>
      <c r="AX73" s="36">
        <v>671</v>
      </c>
      <c r="AY73" s="43">
        <v>15</v>
      </c>
      <c r="AZ73" s="44">
        <v>15.97</v>
      </c>
      <c r="BA73" s="45">
        <v>16</v>
      </c>
      <c r="BB73" s="43">
        <v>29</v>
      </c>
      <c r="BC73" s="44">
        <v>26.53</v>
      </c>
      <c r="BD73" s="45">
        <v>28</v>
      </c>
      <c r="BE73" s="27">
        <v>6.989583333333333</v>
      </c>
      <c r="BF73" s="27">
        <v>0.91180555555555465</v>
      </c>
      <c r="BG73" s="27">
        <v>0.93656726153203884</v>
      </c>
      <c r="BH73" s="28">
        <v>3.9940476190476191</v>
      </c>
      <c r="BI73" s="27">
        <v>0.85036945812807874</v>
      </c>
      <c r="BJ73" s="29">
        <v>0.35037379067722085</v>
      </c>
      <c r="BK73" s="35">
        <v>85</v>
      </c>
      <c r="BL73" s="35">
        <v>65</v>
      </c>
      <c r="BM73" s="35">
        <v>65</v>
      </c>
      <c r="BN73" s="34">
        <v>5458</v>
      </c>
      <c r="BO73" s="35">
        <v>2560</v>
      </c>
      <c r="BP73" s="36">
        <v>6133</v>
      </c>
      <c r="BQ73" s="49">
        <v>145.06495189955976</v>
      </c>
      <c r="BR73" s="49">
        <v>-6.7329594232691079</v>
      </c>
      <c r="BS73" s="49">
        <v>-42.085723881690228</v>
      </c>
      <c r="BT73" s="50">
        <v>1325.9066318926975</v>
      </c>
      <c r="BU73" s="49">
        <v>-188.74236262284171</v>
      </c>
      <c r="BV73" s="51">
        <v>-326.18209224523343</v>
      </c>
      <c r="BW73" s="46">
        <v>9.1400894187779436</v>
      </c>
      <c r="BX73" s="46">
        <v>-0.8379727384432627</v>
      </c>
      <c r="BY73" s="46">
        <v>0.31250321188139196</v>
      </c>
      <c r="BZ73" s="20">
        <v>0.52418803418803417</v>
      </c>
      <c r="CA73" s="21">
        <v>0.16942690321630843</v>
      </c>
      <c r="CB73" s="33">
        <v>8.6581196581196562E-2</v>
      </c>
    </row>
    <row r="74" spans="1:80" x14ac:dyDescent="0.25">
      <c r="A74" s="82" t="s">
        <v>142</v>
      </c>
      <c r="B74" s="34">
        <v>1372.797</v>
      </c>
      <c r="C74" s="35">
        <v>682.06299999999999</v>
      </c>
      <c r="D74" s="36">
        <v>1251.9059999999999</v>
      </c>
      <c r="E74" s="34">
        <v>1345.8979999999999</v>
      </c>
      <c r="F74" s="35">
        <v>715.03200000000004</v>
      </c>
      <c r="G74" s="36">
        <v>1319.7719999999999</v>
      </c>
      <c r="H74" s="81">
        <v>0.94857748156499755</v>
      </c>
      <c r="I74" s="80">
        <v>-7.1408431186191668E-2</v>
      </c>
      <c r="J74" s="79">
        <v>-5.3140925184000931E-3</v>
      </c>
      <c r="K74" s="34">
        <v>1114.8399999999999</v>
      </c>
      <c r="L74" s="35">
        <v>532.07600000000002</v>
      </c>
      <c r="M74" s="35">
        <v>1033.6849999999999</v>
      </c>
      <c r="N74" s="40">
        <v>0.78322998214843165</v>
      </c>
      <c r="O74" s="41">
        <v>-4.5094303941598968E-2</v>
      </c>
      <c r="P74" s="42">
        <v>3.9101048058768573E-2</v>
      </c>
      <c r="Q74" s="34">
        <v>160.37200000000001</v>
      </c>
      <c r="R74" s="35">
        <v>148.81399999999999</v>
      </c>
      <c r="S74" s="36">
        <v>13.120000000000001</v>
      </c>
      <c r="T74" s="40">
        <v>9.941111040391826E-3</v>
      </c>
      <c r="U74" s="41">
        <v>-0.10921502114793152</v>
      </c>
      <c r="V74" s="42">
        <v>-0.1981810429331366</v>
      </c>
      <c r="W74" s="34">
        <v>70.686000000000007</v>
      </c>
      <c r="X74" s="35">
        <v>34.141999999999996</v>
      </c>
      <c r="Y74" s="36">
        <v>59.767000000000003</v>
      </c>
      <c r="Z74" s="40">
        <v>4.5285852404809319E-2</v>
      </c>
      <c r="AA74" s="41">
        <v>-7.2337293168367595E-3</v>
      </c>
      <c r="AB74" s="42">
        <v>-2.4630595319990942E-3</v>
      </c>
      <c r="AC74" s="34">
        <v>207.08500000000001</v>
      </c>
      <c r="AD74" s="35">
        <v>224.59</v>
      </c>
      <c r="AE74" s="35">
        <v>174.00399999999999</v>
      </c>
      <c r="AF74" s="35">
        <v>-33.081000000000017</v>
      </c>
      <c r="AG74" s="36">
        <v>-50.586000000000013</v>
      </c>
      <c r="AH74" s="34">
        <v>207.08500000000001</v>
      </c>
      <c r="AI74" s="35">
        <v>224.59</v>
      </c>
      <c r="AJ74" s="35">
        <v>174.00399999999999</v>
      </c>
      <c r="AK74" s="35">
        <v>-33.081000000000017</v>
      </c>
      <c r="AL74" s="36">
        <v>-50.586000000000013</v>
      </c>
      <c r="AM74" s="40">
        <v>0.13899126611742416</v>
      </c>
      <c r="AN74" s="41">
        <v>-1.1857694071154334E-2</v>
      </c>
      <c r="AO74" s="42">
        <v>-0.1902891669217526</v>
      </c>
      <c r="AP74" s="40">
        <v>0.13899126611742416</v>
      </c>
      <c r="AQ74" s="41">
        <v>-1.1857694071154334E-2</v>
      </c>
      <c r="AR74" s="42">
        <v>-0.1902891669217526</v>
      </c>
      <c r="AS74" s="41">
        <v>0.13184398517319659</v>
      </c>
      <c r="AT74" s="41">
        <v>-2.2019829172318456E-2</v>
      </c>
      <c r="AU74" s="41">
        <v>-0.18225384541340653</v>
      </c>
      <c r="AV74" s="34">
        <v>479</v>
      </c>
      <c r="AW74" s="35">
        <v>276</v>
      </c>
      <c r="AX74" s="36">
        <v>540</v>
      </c>
      <c r="AY74" s="43">
        <v>19</v>
      </c>
      <c r="AZ74" s="44">
        <v>18.5</v>
      </c>
      <c r="BA74" s="45">
        <v>19</v>
      </c>
      <c r="BB74" s="43">
        <v>27</v>
      </c>
      <c r="BC74" s="44">
        <v>27</v>
      </c>
      <c r="BD74" s="45">
        <v>26</v>
      </c>
      <c r="BE74" s="27">
        <v>4.7368421052631584</v>
      </c>
      <c r="BF74" s="27">
        <v>0.53508771929824661</v>
      </c>
      <c r="BG74" s="27">
        <v>-0.2361308677098144</v>
      </c>
      <c r="BH74" s="28">
        <v>3.4615384615384617</v>
      </c>
      <c r="BI74" s="27">
        <v>0.50474833808167174</v>
      </c>
      <c r="BJ74" s="29">
        <v>5.4131054131054679E-2</v>
      </c>
      <c r="BK74" s="35">
        <v>55</v>
      </c>
      <c r="BL74" s="35">
        <v>55</v>
      </c>
      <c r="BM74" s="35">
        <v>55</v>
      </c>
      <c r="BN74" s="34">
        <v>2525</v>
      </c>
      <c r="BO74" s="35">
        <v>1569</v>
      </c>
      <c r="BP74" s="36">
        <v>2992</v>
      </c>
      <c r="BQ74" s="49">
        <v>441.10026737967917</v>
      </c>
      <c r="BR74" s="49">
        <v>-91.928643511409973</v>
      </c>
      <c r="BS74" s="49">
        <v>-14.624398012290214</v>
      </c>
      <c r="BT74" s="50">
        <v>2444.0222222222224</v>
      </c>
      <c r="BU74" s="49">
        <v>-365.78571097193208</v>
      </c>
      <c r="BV74" s="51">
        <v>-146.67342995169065</v>
      </c>
      <c r="BW74" s="46">
        <v>5.5407407407407403</v>
      </c>
      <c r="BX74" s="46">
        <v>0.26934199335034403</v>
      </c>
      <c r="BY74" s="46">
        <v>-0.14404186795491203</v>
      </c>
      <c r="BZ74" s="20">
        <v>0.30222222222222223</v>
      </c>
      <c r="CA74" s="21">
        <v>4.8580835984150916E-2</v>
      </c>
      <c r="CB74" s="33">
        <v>-1.4747474747474731E-2</v>
      </c>
    </row>
    <row r="75" spans="1:80" x14ac:dyDescent="0.25">
      <c r="A75" s="82" t="s">
        <v>141</v>
      </c>
      <c r="B75" s="34">
        <v>5908.2068099999997</v>
      </c>
      <c r="C75" s="35">
        <v>2542.3420000000001</v>
      </c>
      <c r="D75" s="36">
        <v>5310.4739</v>
      </c>
      <c r="E75" s="34">
        <v>3764.5999700000002</v>
      </c>
      <c r="F75" s="35">
        <v>2698.17337</v>
      </c>
      <c r="G75" s="36">
        <v>5369.7290000000003</v>
      </c>
      <c r="H75" s="81">
        <v>0.98896497383759951</v>
      </c>
      <c r="I75" s="80">
        <v>-0.58044661227575822</v>
      </c>
      <c r="J75" s="79">
        <v>4.6719368619132728E-2</v>
      </c>
      <c r="K75" s="34">
        <v>1440.3519699999999</v>
      </c>
      <c r="L75" s="35">
        <v>902.81200000000001</v>
      </c>
      <c r="M75" s="35">
        <v>1641.0409999999999</v>
      </c>
      <c r="N75" s="40">
        <v>0.30560964994695261</v>
      </c>
      <c r="O75" s="41">
        <v>-7.6994605877870104E-2</v>
      </c>
      <c r="P75" s="42">
        <v>-2.8991532481884408E-2</v>
      </c>
      <c r="Q75" s="34">
        <v>93.236000000000004</v>
      </c>
      <c r="R75" s="35">
        <v>320.52600000000001</v>
      </c>
      <c r="S75" s="36">
        <v>79.603999999999999</v>
      </c>
      <c r="T75" s="40">
        <v>1.4824584257417832E-2</v>
      </c>
      <c r="U75" s="41">
        <v>-9.9419249980130971E-3</v>
      </c>
      <c r="V75" s="42">
        <v>-0.10396911653431448</v>
      </c>
      <c r="W75" s="34">
        <v>2231.0120000000002</v>
      </c>
      <c r="X75" s="35">
        <v>1474.83537</v>
      </c>
      <c r="Y75" s="36">
        <v>0</v>
      </c>
      <c r="Z75" s="40">
        <v>0</v>
      </c>
      <c r="AA75" s="41">
        <v>-0.59262923491974639</v>
      </c>
      <c r="AB75" s="42">
        <v>-0.54660511677943069</v>
      </c>
      <c r="AC75" s="34">
        <v>3183.6077999999998</v>
      </c>
      <c r="AD75" s="35">
        <v>4325.87157289881</v>
      </c>
      <c r="AE75" s="35">
        <v>4132.5088299999989</v>
      </c>
      <c r="AF75" s="35">
        <v>948.90102999999908</v>
      </c>
      <c r="AG75" s="36">
        <v>-193.36274289881112</v>
      </c>
      <c r="AH75" s="34">
        <v>3183.6077999999998</v>
      </c>
      <c r="AI75" s="35">
        <v>4325.87157289881</v>
      </c>
      <c r="AJ75" s="35">
        <v>4132.5088299999989</v>
      </c>
      <c r="AK75" s="35">
        <v>948.90102999999908</v>
      </c>
      <c r="AL75" s="36">
        <v>-193.36274289881112</v>
      </c>
      <c r="AM75" s="40">
        <v>0.77818080039899995</v>
      </c>
      <c r="AN75" s="41">
        <v>0.23933578322533744</v>
      </c>
      <c r="AO75" s="42">
        <v>-0.92334935286079356</v>
      </c>
      <c r="AP75" s="40">
        <v>0.77818080039899995</v>
      </c>
      <c r="AQ75" s="41">
        <v>0.23933578322533744</v>
      </c>
      <c r="AR75" s="42">
        <v>-0.92334935286079356</v>
      </c>
      <c r="AS75" s="41">
        <v>0.76959355490751924</v>
      </c>
      <c r="AT75" s="41">
        <v>-7.6076058164277982E-2</v>
      </c>
      <c r="AU75" s="41">
        <v>-0.8336657541482253</v>
      </c>
      <c r="AV75" s="34">
        <v>3117</v>
      </c>
      <c r="AW75" s="35">
        <v>1466</v>
      </c>
      <c r="AX75" s="36">
        <v>3102</v>
      </c>
      <c r="AY75" s="43">
        <v>30</v>
      </c>
      <c r="AZ75" s="44">
        <v>32</v>
      </c>
      <c r="BA75" s="45">
        <v>33.9</v>
      </c>
      <c r="BB75" s="43">
        <v>48</v>
      </c>
      <c r="BC75" s="44">
        <v>56</v>
      </c>
      <c r="BD75" s="45">
        <v>55.21</v>
      </c>
      <c r="BE75" s="27">
        <v>15.250737463126844</v>
      </c>
      <c r="BF75" s="27">
        <v>-2.065929203539822</v>
      </c>
      <c r="BG75" s="27">
        <v>-2.0095870206489508E-2</v>
      </c>
      <c r="BH75" s="28">
        <v>9.3642456076797682</v>
      </c>
      <c r="BI75" s="27">
        <v>-1.4586710589868979</v>
      </c>
      <c r="BJ75" s="29">
        <v>0.63805513148929194</v>
      </c>
      <c r="BK75" s="35">
        <v>108</v>
      </c>
      <c r="BL75" s="35">
        <v>114</v>
      </c>
      <c r="BM75" s="35">
        <v>108</v>
      </c>
      <c r="BN75" s="34">
        <v>8929</v>
      </c>
      <c r="BO75" s="35">
        <v>3875</v>
      </c>
      <c r="BP75" s="36">
        <v>7760</v>
      </c>
      <c r="BQ75" s="49">
        <v>691.97538659793815</v>
      </c>
      <c r="BR75" s="49">
        <v>270.360427475976</v>
      </c>
      <c r="BS75" s="49">
        <v>-4.3274185633522393</v>
      </c>
      <c r="BT75" s="50">
        <v>1731.0538362346872</v>
      </c>
      <c r="BU75" s="49">
        <v>523.28997033799169</v>
      </c>
      <c r="BV75" s="51">
        <v>-109.44641615276169</v>
      </c>
      <c r="BW75" s="46">
        <v>2.501611863313991</v>
      </c>
      <c r="BX75" s="46">
        <v>-0.36300154701645493</v>
      </c>
      <c r="BY75" s="46">
        <v>-0.14163506710892859</v>
      </c>
      <c r="BZ75" s="20">
        <v>0.39917695473251025</v>
      </c>
      <c r="CA75" s="21">
        <v>-5.7596116681445153E-2</v>
      </c>
      <c r="CB75" s="33">
        <v>2.149664284167202E-2</v>
      </c>
    </row>
    <row r="76" spans="1:80" x14ac:dyDescent="0.25">
      <c r="A76" s="82" t="s">
        <v>140</v>
      </c>
      <c r="B76" s="34">
        <v>998.32789999999977</v>
      </c>
      <c r="C76" s="35">
        <v>507.08519999999999</v>
      </c>
      <c r="D76" s="36">
        <v>869.41746999999998</v>
      </c>
      <c r="E76" s="34">
        <v>957.04529000000002</v>
      </c>
      <c r="F76" s="35">
        <v>494.05720000000002</v>
      </c>
      <c r="G76" s="36">
        <v>840.47447999999986</v>
      </c>
      <c r="H76" s="81">
        <v>1.0344364887795285</v>
      </c>
      <c r="I76" s="80">
        <v>-8.6989933458783142E-3</v>
      </c>
      <c r="J76" s="79">
        <v>8.067072444739809E-3</v>
      </c>
      <c r="K76" s="34">
        <v>718.94760999999994</v>
      </c>
      <c r="L76" s="35">
        <v>343.70984000000004</v>
      </c>
      <c r="M76" s="35">
        <v>584.34702000000004</v>
      </c>
      <c r="N76" s="40">
        <v>0.69525849256005978</v>
      </c>
      <c r="O76" s="41">
        <v>-5.5957377276152354E-2</v>
      </c>
      <c r="P76" s="42">
        <v>-4.298609342320292E-4</v>
      </c>
      <c r="Q76" s="34">
        <v>133.41048000000001</v>
      </c>
      <c r="R76" s="35">
        <v>93.936089999999993</v>
      </c>
      <c r="S76" s="36">
        <v>40.801760000000002</v>
      </c>
      <c r="T76" s="40">
        <v>4.8546102196940007E-2</v>
      </c>
      <c r="U76" s="41">
        <v>-9.0852191064604598E-2</v>
      </c>
      <c r="V76" s="42">
        <v>-0.14158591085741887</v>
      </c>
      <c r="W76" s="34">
        <v>104.68719999999999</v>
      </c>
      <c r="X76" s="35">
        <v>56.411270000000002</v>
      </c>
      <c r="Y76" s="36">
        <v>90.662369999999996</v>
      </c>
      <c r="Z76" s="40">
        <v>0.10787046145648588</v>
      </c>
      <c r="AA76" s="41">
        <v>-1.5153754457572638E-3</v>
      </c>
      <c r="AB76" s="42">
        <v>-6.3091719948634717E-3</v>
      </c>
      <c r="AC76" s="34">
        <v>167.49038000000002</v>
      </c>
      <c r="AD76" s="35">
        <v>196.85475999999997</v>
      </c>
      <c r="AE76" s="35">
        <v>138.22117</v>
      </c>
      <c r="AF76" s="35">
        <v>-29.269210000000015</v>
      </c>
      <c r="AG76" s="36">
        <v>-58.63358999999997</v>
      </c>
      <c r="AH76" s="34">
        <v>167.49038000000002</v>
      </c>
      <c r="AI76" s="35">
        <v>196.85475999999997</v>
      </c>
      <c r="AJ76" s="35">
        <v>138.22117</v>
      </c>
      <c r="AK76" s="35">
        <v>-29.269210000000015</v>
      </c>
      <c r="AL76" s="36">
        <v>-58.63358999999997</v>
      </c>
      <c r="AM76" s="40">
        <v>0.15898135794303742</v>
      </c>
      <c r="AN76" s="41">
        <v>-8.7895517951358249E-3</v>
      </c>
      <c r="AO76" s="42">
        <v>-0.2292270930233879</v>
      </c>
      <c r="AP76" s="40">
        <v>0.15898135794303742</v>
      </c>
      <c r="AQ76" s="41">
        <v>-8.7895517951358249E-3</v>
      </c>
      <c r="AR76" s="42">
        <v>-0.2292270930233879</v>
      </c>
      <c r="AS76" s="41">
        <v>0.16445611769199706</v>
      </c>
      <c r="AT76" s="41">
        <v>-1.0551671124350404E-2</v>
      </c>
      <c r="AU76" s="41">
        <v>-0.23398916354264535</v>
      </c>
      <c r="AV76" s="34">
        <v>553</v>
      </c>
      <c r="AW76" s="35">
        <v>317</v>
      </c>
      <c r="AX76" s="36">
        <v>555</v>
      </c>
      <c r="AY76" s="43">
        <v>6.5</v>
      </c>
      <c r="AZ76" s="44">
        <v>6</v>
      </c>
      <c r="BA76" s="45">
        <v>6.5</v>
      </c>
      <c r="BB76" s="43">
        <v>13</v>
      </c>
      <c r="BC76" s="44">
        <v>12.5</v>
      </c>
      <c r="BD76" s="45">
        <v>12.5</v>
      </c>
      <c r="BE76" s="27">
        <v>14.230769230769232</v>
      </c>
      <c r="BF76" s="27">
        <v>5.12820512820511E-2</v>
      </c>
      <c r="BG76" s="27">
        <v>-3.380341880341879</v>
      </c>
      <c r="BH76" s="28">
        <v>7.3999999999999995</v>
      </c>
      <c r="BI76" s="27">
        <v>0.31025641025640915</v>
      </c>
      <c r="BJ76" s="29">
        <v>-1.0533333333333337</v>
      </c>
      <c r="BK76" s="35">
        <v>45</v>
      </c>
      <c r="BL76" s="35">
        <v>45</v>
      </c>
      <c r="BM76" s="35">
        <v>45</v>
      </c>
      <c r="BN76" s="34">
        <v>4977</v>
      </c>
      <c r="BO76" s="35">
        <v>2558</v>
      </c>
      <c r="BP76" s="36">
        <v>4806</v>
      </c>
      <c r="BQ76" s="49">
        <v>174.88024968789011</v>
      </c>
      <c r="BR76" s="49">
        <v>-17.413358911667871</v>
      </c>
      <c r="BS76" s="49">
        <v>-18.261736238614986</v>
      </c>
      <c r="BT76" s="50">
        <v>1514.3684324324322</v>
      </c>
      <c r="BU76" s="49">
        <v>-216.27404496358963</v>
      </c>
      <c r="BV76" s="51">
        <v>-44.171630659050379</v>
      </c>
      <c r="BW76" s="46">
        <v>8.6594594594594589</v>
      </c>
      <c r="BX76" s="46">
        <v>8.6594594594594589</v>
      </c>
      <c r="BY76" s="46">
        <v>0.59005882854463287</v>
      </c>
      <c r="BZ76" s="20">
        <v>0.59333333333333327</v>
      </c>
      <c r="CA76" s="21">
        <v>0.59333333333333327</v>
      </c>
      <c r="CB76" s="33">
        <v>-3.8271604938271642E-2</v>
      </c>
    </row>
    <row r="77" spans="1:80" x14ac:dyDescent="0.25">
      <c r="A77" s="82" t="s">
        <v>139</v>
      </c>
      <c r="B77" s="34">
        <v>1506.2715799999999</v>
      </c>
      <c r="C77" s="35">
        <v>652.79783999999995</v>
      </c>
      <c r="D77" s="36">
        <v>1287.6790000000001</v>
      </c>
      <c r="E77" s="34">
        <v>1495.9262699999999</v>
      </c>
      <c r="F77" s="35">
        <v>691.78306000000009</v>
      </c>
      <c r="G77" s="36">
        <v>1170.405</v>
      </c>
      <c r="H77" s="81">
        <v>1.1001995035906376</v>
      </c>
      <c r="I77" s="80">
        <v>9.3283848583121776E-2</v>
      </c>
      <c r="J77" s="79">
        <v>0.1565541937445134</v>
      </c>
      <c r="K77" s="34">
        <v>995.35742000000005</v>
      </c>
      <c r="L77" s="35">
        <v>458.08732000000003</v>
      </c>
      <c r="M77" s="35">
        <v>770.09900000000005</v>
      </c>
      <c r="N77" s="40">
        <v>0.65797651240382604</v>
      </c>
      <c r="O77" s="41">
        <v>-7.4021496073706228E-3</v>
      </c>
      <c r="P77" s="42">
        <v>-4.2069761597707256E-3</v>
      </c>
      <c r="Q77" s="34">
        <v>335.44284999999996</v>
      </c>
      <c r="R77" s="35">
        <v>165.12</v>
      </c>
      <c r="S77" s="36">
        <v>35.357999999999997</v>
      </c>
      <c r="T77" s="40">
        <v>3.0210055493611183E-2</v>
      </c>
      <c r="U77" s="41">
        <v>-0.19402750001104613</v>
      </c>
      <c r="V77" s="42">
        <v>-0.20847748912478403</v>
      </c>
      <c r="W77" s="34">
        <v>165.126</v>
      </c>
      <c r="X77" s="35">
        <v>68.57574000000001</v>
      </c>
      <c r="Y77" s="36">
        <v>124.39700000000001</v>
      </c>
      <c r="Z77" s="40">
        <v>0.10628543111145287</v>
      </c>
      <c r="AA77" s="41">
        <v>-4.0983513726932236E-3</v>
      </c>
      <c r="AB77" s="42">
        <v>7.1564642934449224E-3</v>
      </c>
      <c r="AC77" s="34">
        <v>391.29399999999998</v>
      </c>
      <c r="AD77" s="35">
        <v>378.62907999999993</v>
      </c>
      <c r="AE77" s="35">
        <v>192.46199999999999</v>
      </c>
      <c r="AF77" s="35">
        <v>-198.83199999999999</v>
      </c>
      <c r="AG77" s="36">
        <v>-186.16707999999994</v>
      </c>
      <c r="AH77" s="34">
        <v>391.29399999999998</v>
      </c>
      <c r="AI77" s="35">
        <v>378.62907999999993</v>
      </c>
      <c r="AJ77" s="35">
        <v>192.46199999999999</v>
      </c>
      <c r="AK77" s="35">
        <v>-198.83199999999999</v>
      </c>
      <c r="AL77" s="36">
        <v>-186.16707999999994</v>
      </c>
      <c r="AM77" s="40">
        <v>0.14946426865701776</v>
      </c>
      <c r="AN77" s="41">
        <v>-0.11031225849487872</v>
      </c>
      <c r="AO77" s="42">
        <v>-0.43054543235547327</v>
      </c>
      <c r="AP77" s="40">
        <v>0.14946426865701776</v>
      </c>
      <c r="AQ77" s="41">
        <v>-0.11031225849487872</v>
      </c>
      <c r="AR77" s="42">
        <v>-0.43054543235547327</v>
      </c>
      <c r="AS77" s="41">
        <v>0.16444051418098862</v>
      </c>
      <c r="AT77" s="41">
        <v>-9.7132537811740943E-2</v>
      </c>
      <c r="AU77" s="41">
        <v>-0.38288291984470135</v>
      </c>
      <c r="AV77" s="34">
        <v>938</v>
      </c>
      <c r="AW77" s="35">
        <v>465</v>
      </c>
      <c r="AX77" s="36">
        <v>921</v>
      </c>
      <c r="AY77" s="43">
        <v>14</v>
      </c>
      <c r="AZ77" s="44">
        <v>9</v>
      </c>
      <c r="BA77" s="45">
        <v>9</v>
      </c>
      <c r="BB77" s="43">
        <v>24</v>
      </c>
      <c r="BC77" s="44">
        <v>20</v>
      </c>
      <c r="BD77" s="45">
        <v>20</v>
      </c>
      <c r="BE77" s="27">
        <v>17.055555555555554</v>
      </c>
      <c r="BF77" s="27">
        <v>5.8888888888888875</v>
      </c>
      <c r="BG77" s="27">
        <v>-0.16666666666666785</v>
      </c>
      <c r="BH77" s="28">
        <v>7.6749999999999998</v>
      </c>
      <c r="BI77" s="27">
        <v>1.1611111111111105</v>
      </c>
      <c r="BJ77" s="29">
        <v>-7.5000000000000178E-2</v>
      </c>
      <c r="BK77" s="35">
        <v>73</v>
      </c>
      <c r="BL77" s="35">
        <v>82</v>
      </c>
      <c r="BM77" s="35">
        <v>82</v>
      </c>
      <c r="BN77" s="34">
        <v>9410</v>
      </c>
      <c r="BO77" s="35">
        <v>4062</v>
      </c>
      <c r="BP77" s="36">
        <v>8105</v>
      </c>
      <c r="BQ77" s="49">
        <v>144.40530536705737</v>
      </c>
      <c r="BR77" s="49">
        <v>-14.566668065461243</v>
      </c>
      <c r="BS77" s="49">
        <v>-25.900716297147483</v>
      </c>
      <c r="BT77" s="50">
        <v>1270.798045602606</v>
      </c>
      <c r="BU77" s="49">
        <v>-324.00608019696756</v>
      </c>
      <c r="BV77" s="51">
        <v>-216.90745977373831</v>
      </c>
      <c r="BW77" s="46">
        <v>8.8002171552660151</v>
      </c>
      <c r="BX77" s="46">
        <v>-1.2317657871646883</v>
      </c>
      <c r="BY77" s="46">
        <v>6.4733284298272409E-2</v>
      </c>
      <c r="BZ77" s="20">
        <v>0.54911924119241196</v>
      </c>
      <c r="CA77" s="21">
        <v>-0.163058159852014</v>
      </c>
      <c r="CB77" s="33">
        <v>-1.2872628726287028E-3</v>
      </c>
    </row>
    <row r="78" spans="1:80" x14ac:dyDescent="0.25">
      <c r="A78" s="82" t="s">
        <v>138</v>
      </c>
      <c r="B78" s="34">
        <v>3963.3598099999999</v>
      </c>
      <c r="C78" s="35">
        <v>1779.2340099999999</v>
      </c>
      <c r="D78" s="36">
        <v>3886.4472400000004</v>
      </c>
      <c r="E78" s="34">
        <v>3856.2050099999997</v>
      </c>
      <c r="F78" s="35">
        <v>1811.8066399999998</v>
      </c>
      <c r="G78" s="36">
        <v>3775.93244</v>
      </c>
      <c r="H78" s="81">
        <v>1.0292682143433691</v>
      </c>
      <c r="I78" s="80">
        <v>1.4805838304363661E-3</v>
      </c>
      <c r="J78" s="79">
        <v>4.7246197910092325E-2</v>
      </c>
      <c r="K78" s="34">
        <v>2967.8382200000001</v>
      </c>
      <c r="L78" s="35">
        <v>1323.1004200000002</v>
      </c>
      <c r="M78" s="35">
        <v>2694.4550600000002</v>
      </c>
      <c r="N78" s="40">
        <v>0.71358667105812945</v>
      </c>
      <c r="O78" s="41">
        <v>-5.6039998764593535E-2</v>
      </c>
      <c r="P78" s="42">
        <v>-1.6679125958709129E-2</v>
      </c>
      <c r="Q78" s="34">
        <v>651.98713999999984</v>
      </c>
      <c r="R78" s="35">
        <v>403.00392999999974</v>
      </c>
      <c r="S78" s="36">
        <v>195.57017000000002</v>
      </c>
      <c r="T78" s="40">
        <v>5.1793874256923944E-2</v>
      </c>
      <c r="U78" s="41">
        <v>-0.11728093849531609</v>
      </c>
      <c r="V78" s="42">
        <v>-0.17063821154225373</v>
      </c>
      <c r="W78" s="34">
        <v>236.37965</v>
      </c>
      <c r="X78" s="35">
        <v>85.702290000000005</v>
      </c>
      <c r="Y78" s="36">
        <v>225.29150999999999</v>
      </c>
      <c r="Z78" s="40">
        <v>5.9665132673825061E-2</v>
      </c>
      <c r="AA78" s="41">
        <v>-1.6333847512119484E-3</v>
      </c>
      <c r="AB78" s="42">
        <v>1.2363015489841228E-2</v>
      </c>
      <c r="AC78" s="34">
        <v>1676.8404900000003</v>
      </c>
      <c r="AD78" s="35">
        <v>1519.59401</v>
      </c>
      <c r="AE78" s="35">
        <v>1297.70634</v>
      </c>
      <c r="AF78" s="35">
        <v>-379.13415000000032</v>
      </c>
      <c r="AG78" s="36">
        <v>-221.88767000000007</v>
      </c>
      <c r="AH78" s="34">
        <v>1676.8404900000003</v>
      </c>
      <c r="AI78" s="35">
        <v>1519.59401</v>
      </c>
      <c r="AJ78" s="35">
        <v>1297.70634</v>
      </c>
      <c r="AK78" s="35">
        <v>-379.13415000000032</v>
      </c>
      <c r="AL78" s="36">
        <v>-221.88767000000007</v>
      </c>
      <c r="AM78" s="40">
        <v>0.33390555946412381</v>
      </c>
      <c r="AN78" s="41">
        <v>-8.9180047290313202E-2</v>
      </c>
      <c r="AO78" s="42">
        <v>-0.52016647460181675</v>
      </c>
      <c r="AP78" s="40">
        <v>0.33390555946412381</v>
      </c>
      <c r="AQ78" s="41">
        <v>-8.9180047290313202E-2</v>
      </c>
      <c r="AR78" s="42">
        <v>-0.52016647460181675</v>
      </c>
      <c r="AS78" s="41">
        <v>0.3436783789489623</v>
      </c>
      <c r="AT78" s="41">
        <v>-9.1163774321307012E-2</v>
      </c>
      <c r="AU78" s="41">
        <v>-0.49503916212374305</v>
      </c>
      <c r="AV78" s="34">
        <v>3013</v>
      </c>
      <c r="AW78" s="35">
        <v>1500</v>
      </c>
      <c r="AX78" s="36">
        <v>3030</v>
      </c>
      <c r="AY78" s="43">
        <v>41.486666666666672</v>
      </c>
      <c r="AZ78" s="44">
        <v>41.963333333333331</v>
      </c>
      <c r="BA78" s="45">
        <v>42.806666666666665</v>
      </c>
      <c r="BB78" s="43">
        <v>135.27499999999998</v>
      </c>
      <c r="BC78" s="44">
        <v>129.76</v>
      </c>
      <c r="BD78" s="45">
        <v>128.40666666666667</v>
      </c>
      <c r="BE78" s="27">
        <v>11.797227846129887</v>
      </c>
      <c r="BF78" s="27">
        <v>-0.30706268898179268</v>
      </c>
      <c r="BG78" s="27">
        <v>-0.11793618596162148</v>
      </c>
      <c r="BH78" s="28">
        <v>3.9328176107159543</v>
      </c>
      <c r="BI78" s="27">
        <v>0.22062639529058536</v>
      </c>
      <c r="BJ78" s="29">
        <v>7.955003981583042E-2</v>
      </c>
      <c r="BK78" s="35">
        <v>140</v>
      </c>
      <c r="BL78" s="35">
        <v>140</v>
      </c>
      <c r="BM78" s="35">
        <v>140</v>
      </c>
      <c r="BN78" s="34">
        <v>13390</v>
      </c>
      <c r="BO78" s="35">
        <v>6178</v>
      </c>
      <c r="BP78" s="36">
        <v>12933</v>
      </c>
      <c r="BQ78" s="49">
        <v>291.96106394494706</v>
      </c>
      <c r="BR78" s="49">
        <v>3.9696516970008702</v>
      </c>
      <c r="BS78" s="49">
        <v>-1.3064401016699776</v>
      </c>
      <c r="BT78" s="50">
        <v>1246.1823234323433</v>
      </c>
      <c r="BU78" s="49">
        <v>-33.673305508911199</v>
      </c>
      <c r="BV78" s="51">
        <v>38.311230099010118</v>
      </c>
      <c r="BW78" s="46">
        <v>4.2683168316831681</v>
      </c>
      <c r="BX78" s="46">
        <v>-0.17575884040445189</v>
      </c>
      <c r="BY78" s="46">
        <v>0.14965016501650119</v>
      </c>
      <c r="BZ78" s="20">
        <v>0.51321428571428573</v>
      </c>
      <c r="CA78" s="21">
        <v>-1.5199289660615567E-2</v>
      </c>
      <c r="CB78" s="33">
        <v>2.2896825396825415E-2</v>
      </c>
    </row>
    <row r="79" spans="1:80" x14ac:dyDescent="0.25">
      <c r="A79" s="82" t="s">
        <v>137</v>
      </c>
      <c r="B79" s="34">
        <v>153.00346999999999</v>
      </c>
      <c r="C79" s="35">
        <v>95.194519999999997</v>
      </c>
      <c r="D79" s="36">
        <v>109.0912</v>
      </c>
      <c r="E79" s="34">
        <v>385.55132000000003</v>
      </c>
      <c r="F79" s="35">
        <v>196.1156</v>
      </c>
      <c r="G79" s="36">
        <v>397.41957000000008</v>
      </c>
      <c r="H79" s="81">
        <v>0.27449881242637342</v>
      </c>
      <c r="I79" s="80">
        <v>-0.12234451831361726</v>
      </c>
      <c r="J79" s="79">
        <v>-0.21090122714212595</v>
      </c>
      <c r="K79" s="34">
        <v>256.42009000000002</v>
      </c>
      <c r="L79" s="35">
        <v>127.32860000000001</v>
      </c>
      <c r="M79" s="35">
        <v>255.72867000000002</v>
      </c>
      <c r="N79" s="40">
        <v>0.6434727660744034</v>
      </c>
      <c r="O79" s="41">
        <v>-2.1601056004587282E-2</v>
      </c>
      <c r="P79" s="42">
        <v>-5.7800215671712785E-3</v>
      </c>
      <c r="Q79" s="34">
        <v>121.21702999999999</v>
      </c>
      <c r="R79" s="35">
        <v>64.66592</v>
      </c>
      <c r="S79" s="36">
        <v>113.94604000000001</v>
      </c>
      <c r="T79" s="40">
        <v>0.28671471815039201</v>
      </c>
      <c r="U79" s="41">
        <v>-2.7684490753885571E-2</v>
      </c>
      <c r="V79" s="42">
        <v>-4.3018969531770979E-2</v>
      </c>
      <c r="W79" s="34">
        <v>7.9142000000000001</v>
      </c>
      <c r="X79" s="35">
        <v>4.1210800000000001</v>
      </c>
      <c r="Y79" s="36">
        <v>8.8418700000000001</v>
      </c>
      <c r="Z79" s="40">
        <v>2.2248199805560653E-2</v>
      </c>
      <c r="AA79" s="41">
        <v>1.7212307888289785E-3</v>
      </c>
      <c r="AB79" s="42">
        <v>1.2346751292982849E-3</v>
      </c>
      <c r="AC79" s="34">
        <v>1270.12201</v>
      </c>
      <c r="AD79" s="35">
        <v>1617.6668100000004</v>
      </c>
      <c r="AE79" s="35">
        <v>890.32797000000005</v>
      </c>
      <c r="AF79" s="35">
        <v>-379.79404</v>
      </c>
      <c r="AG79" s="36">
        <v>-727.33884000000035</v>
      </c>
      <c r="AH79" s="34">
        <v>1270.12201</v>
      </c>
      <c r="AI79" s="35">
        <v>1617.6668100000004</v>
      </c>
      <c r="AJ79" s="35">
        <v>890.32797000000005</v>
      </c>
      <c r="AK79" s="35">
        <v>-379.79404</v>
      </c>
      <c r="AL79" s="36">
        <v>-727.33884000000035</v>
      </c>
      <c r="AM79" s="40">
        <v>8.1613179614854356</v>
      </c>
      <c r="AN79" s="41">
        <v>-0.13994481379672052</v>
      </c>
      <c r="AO79" s="42">
        <v>-8.8319586472941491</v>
      </c>
      <c r="AP79" s="40">
        <v>8.1613179614854356</v>
      </c>
      <c r="AQ79" s="41">
        <v>-0.13994481379672052</v>
      </c>
      <c r="AR79" s="42">
        <v>-8.8319586472941491</v>
      </c>
      <c r="AS79" s="41">
        <v>2.2402720882617833</v>
      </c>
      <c r="AT79" s="41">
        <v>-1.0540286808290862</v>
      </c>
      <c r="AU79" s="41">
        <v>-6.0082650500382826</v>
      </c>
      <c r="AV79" s="34">
        <v>34</v>
      </c>
      <c r="AW79" s="35">
        <v>22</v>
      </c>
      <c r="AX79" s="36">
        <v>39</v>
      </c>
      <c r="AY79" s="43">
        <v>3.5</v>
      </c>
      <c r="AZ79" s="44">
        <v>4.25</v>
      </c>
      <c r="BA79" s="45">
        <v>4</v>
      </c>
      <c r="BB79" s="43">
        <v>10.5</v>
      </c>
      <c r="BC79" s="44">
        <v>10.5</v>
      </c>
      <c r="BD79" s="45">
        <v>10</v>
      </c>
      <c r="BE79" s="27">
        <v>1.625</v>
      </c>
      <c r="BF79" s="27">
        <v>5.9523809523811533E-3</v>
      </c>
      <c r="BG79" s="27">
        <v>-0.10049019607843146</v>
      </c>
      <c r="BH79" s="28">
        <v>0.65</v>
      </c>
      <c r="BI79" s="27">
        <v>0.11031746031746037</v>
      </c>
      <c r="BJ79" s="29">
        <v>-4.8412698412698463E-2</v>
      </c>
      <c r="BK79" s="35">
        <v>30</v>
      </c>
      <c r="BL79" s="35">
        <v>30</v>
      </c>
      <c r="BM79" s="35">
        <v>30</v>
      </c>
      <c r="BN79" s="34">
        <v>1607</v>
      </c>
      <c r="BO79" s="35">
        <v>891</v>
      </c>
      <c r="BP79" s="36">
        <v>1596</v>
      </c>
      <c r="BQ79" s="49">
        <v>249.00975563909779</v>
      </c>
      <c r="BR79" s="49">
        <v>9.0898303124020856</v>
      </c>
      <c r="BS79" s="49">
        <v>28.902460465135931</v>
      </c>
      <c r="BT79" s="50">
        <v>10190.245384615386</v>
      </c>
      <c r="BU79" s="49">
        <v>-1149.4993212669669</v>
      </c>
      <c r="BV79" s="51">
        <v>1275.8999300699306</v>
      </c>
      <c r="BW79" s="46">
        <v>40.92307692307692</v>
      </c>
      <c r="BX79" s="46">
        <v>-6.3416289592760222</v>
      </c>
      <c r="BY79" s="46">
        <v>0.4230769230769198</v>
      </c>
      <c r="BZ79" s="20">
        <v>0.29555555555555557</v>
      </c>
      <c r="CA79" s="21">
        <v>-3.9287906691221064E-4</v>
      </c>
      <c r="CB79" s="33">
        <v>-3.4444444444444444E-2</v>
      </c>
    </row>
    <row r="80" spans="1:80" x14ac:dyDescent="0.25">
      <c r="A80" s="82" t="s">
        <v>136</v>
      </c>
      <c r="B80" s="34">
        <v>21395.499520000001</v>
      </c>
      <c r="C80" s="35">
        <v>11014.232</v>
      </c>
      <c r="D80" s="36">
        <v>23016.625380000001</v>
      </c>
      <c r="E80" s="34">
        <v>21200.475200000001</v>
      </c>
      <c r="F80" s="35">
        <v>11006.632</v>
      </c>
      <c r="G80" s="36">
        <v>22804.148120000002</v>
      </c>
      <c r="H80" s="81">
        <v>1.009317482893108</v>
      </c>
      <c r="I80" s="80">
        <v>1.1842871341682937E-4</v>
      </c>
      <c r="J80" s="79">
        <v>8.6269901065769705E-3</v>
      </c>
      <c r="K80" s="34">
        <v>3602.8719999999998</v>
      </c>
      <c r="L80" s="35">
        <v>1793.0350000000001</v>
      </c>
      <c r="M80" s="35">
        <v>4174.1648999999998</v>
      </c>
      <c r="N80" s="40">
        <v>0.18304410574930083</v>
      </c>
      <c r="O80" s="41">
        <v>1.3101122584470659E-2</v>
      </c>
      <c r="P80" s="42">
        <v>2.0139140815431861E-2</v>
      </c>
      <c r="Q80" s="34">
        <v>2382.6495299999997</v>
      </c>
      <c r="R80" s="35">
        <v>1322.4359999999997</v>
      </c>
      <c r="S80" s="36">
        <v>325.04588999999999</v>
      </c>
      <c r="T80" s="40">
        <v>1.4253805416871672E-2</v>
      </c>
      <c r="U80" s="41">
        <v>-9.8132804200256135E-2</v>
      </c>
      <c r="V80" s="42">
        <v>-0.1058952101948068</v>
      </c>
      <c r="W80" s="34">
        <v>15214.953670000001</v>
      </c>
      <c r="X80" s="35">
        <v>7891.1610000000001</v>
      </c>
      <c r="Y80" s="36">
        <v>16542.210900000002</v>
      </c>
      <c r="Z80" s="40">
        <v>0.72540358942380001</v>
      </c>
      <c r="AA80" s="41">
        <v>7.7331822057580268E-3</v>
      </c>
      <c r="AB80" s="42">
        <v>8.4575699693474338E-3</v>
      </c>
      <c r="AC80" s="34">
        <v>6184.27556</v>
      </c>
      <c r="AD80" s="35">
        <v>7448.6826700000001</v>
      </c>
      <c r="AE80" s="35">
        <v>7881.7580199999993</v>
      </c>
      <c r="AF80" s="35">
        <v>1697.4824599999993</v>
      </c>
      <c r="AG80" s="36">
        <v>433.07534999999916</v>
      </c>
      <c r="AH80" s="34">
        <v>6184.27556</v>
      </c>
      <c r="AI80" s="35">
        <v>7448.6826700000001</v>
      </c>
      <c r="AJ80" s="35">
        <v>7881.7580199999993</v>
      </c>
      <c r="AK80" s="35">
        <v>1697.4824599999993</v>
      </c>
      <c r="AL80" s="36">
        <v>433.07534999999916</v>
      </c>
      <c r="AM80" s="40">
        <v>0.34243760281421404</v>
      </c>
      <c r="AN80" s="41">
        <v>5.3391976456246215E-2</v>
      </c>
      <c r="AO80" s="42">
        <v>-0.33384038642734176</v>
      </c>
      <c r="AP80" s="40">
        <v>0.34243760281421404</v>
      </c>
      <c r="AQ80" s="41">
        <v>5.3391976456246215E-2</v>
      </c>
      <c r="AR80" s="42">
        <v>-0.33384038642734176</v>
      </c>
      <c r="AS80" s="41">
        <v>0.34562825932039237</v>
      </c>
      <c r="AT80" s="41">
        <v>5.392368658515484E-2</v>
      </c>
      <c r="AU80" s="41">
        <v>-0.33111669499442437</v>
      </c>
      <c r="AV80" s="34">
        <v>4697</v>
      </c>
      <c r="AW80" s="35">
        <v>2324</v>
      </c>
      <c r="AX80" s="36">
        <v>4687</v>
      </c>
      <c r="AY80" s="43">
        <v>75</v>
      </c>
      <c r="AZ80" s="44">
        <v>71.67</v>
      </c>
      <c r="BA80" s="45">
        <v>70</v>
      </c>
      <c r="BB80" s="43">
        <v>112</v>
      </c>
      <c r="BC80" s="44">
        <v>112.67</v>
      </c>
      <c r="BD80" s="45">
        <v>112.3</v>
      </c>
      <c r="BE80" s="27">
        <v>11.15952380952381</v>
      </c>
      <c r="BF80" s="27">
        <v>0.72174603174603291</v>
      </c>
      <c r="BG80" s="27">
        <v>0.35072421880710003</v>
      </c>
      <c r="BH80" s="28">
        <v>6.9560700504600774</v>
      </c>
      <c r="BI80" s="27">
        <v>-3.3513282873255612E-2</v>
      </c>
      <c r="BJ80" s="29">
        <v>8.0533823721224529E-2</v>
      </c>
      <c r="BK80" s="35">
        <v>151</v>
      </c>
      <c r="BL80" s="35">
        <v>151</v>
      </c>
      <c r="BM80" s="35">
        <v>151</v>
      </c>
      <c r="BN80" s="34">
        <v>17211</v>
      </c>
      <c r="BO80" s="35">
        <v>7892</v>
      </c>
      <c r="BP80" s="36">
        <v>16951</v>
      </c>
      <c r="BQ80" s="49">
        <v>1345.298101586927</v>
      </c>
      <c r="BR80" s="49">
        <v>113.50011192915008</v>
      </c>
      <c r="BS80" s="49">
        <v>-49.358766127213812</v>
      </c>
      <c r="BT80" s="50">
        <v>4865.4039086835928</v>
      </c>
      <c r="BU80" s="49">
        <v>351.78347010577727</v>
      </c>
      <c r="BV80" s="51">
        <v>129.33161952696628</v>
      </c>
      <c r="BW80" s="46">
        <v>3.6165991039044165</v>
      </c>
      <c r="BX80" s="46">
        <v>-4.7654675103460775E-2</v>
      </c>
      <c r="BY80" s="46">
        <v>0.22072991285450261</v>
      </c>
      <c r="BZ80" s="20">
        <v>0.62365710080941872</v>
      </c>
      <c r="CA80" s="21">
        <v>-6.0673878664438963E-3</v>
      </c>
      <c r="CB80" s="33">
        <v>4.293598233995588E-2</v>
      </c>
    </row>
    <row r="81" spans="1:80" x14ac:dyDescent="0.25">
      <c r="A81" s="82" t="s">
        <v>135</v>
      </c>
      <c r="B81" s="34">
        <v>1748.96</v>
      </c>
      <c r="C81" s="35">
        <v>979.75119999999993</v>
      </c>
      <c r="D81" s="36">
        <v>2185.7630099999997</v>
      </c>
      <c r="E81" s="34">
        <v>1725.4670000000001</v>
      </c>
      <c r="F81" s="35">
        <v>1037.3399999999999</v>
      </c>
      <c r="G81" s="36">
        <v>2292.5329999999999</v>
      </c>
      <c r="H81" s="81">
        <v>0.95342706517201703</v>
      </c>
      <c r="I81" s="80">
        <v>-6.0188379226513988E-2</v>
      </c>
      <c r="J81" s="79">
        <v>8.9429037591726157E-3</v>
      </c>
      <c r="K81" s="34">
        <v>905.88900000000001</v>
      </c>
      <c r="L81" s="35">
        <v>517.64499999999998</v>
      </c>
      <c r="M81" s="35">
        <v>1174.211</v>
      </c>
      <c r="N81" s="40">
        <v>0.51218935561669121</v>
      </c>
      <c r="O81" s="41">
        <v>-1.2821554473156915E-2</v>
      </c>
      <c r="P81" s="42">
        <v>1.3177459806252956E-2</v>
      </c>
      <c r="Q81" s="34">
        <v>210.501</v>
      </c>
      <c r="R81" s="35">
        <v>185.17599999999999</v>
      </c>
      <c r="S81" s="36">
        <v>6.218</v>
      </c>
      <c r="T81" s="40">
        <v>2.7122837490234602E-3</v>
      </c>
      <c r="U81" s="41">
        <v>-0.1192842539998874</v>
      </c>
      <c r="V81" s="42">
        <v>-0.1757981371351611</v>
      </c>
      <c r="W81" s="34">
        <v>609.077</v>
      </c>
      <c r="X81" s="35">
        <v>334.51900000000001</v>
      </c>
      <c r="Y81" s="36">
        <v>797.67399999999998</v>
      </c>
      <c r="Z81" s="40">
        <v>0.34794439164016394</v>
      </c>
      <c r="AA81" s="41">
        <v>-5.0481605210770386E-3</v>
      </c>
      <c r="AB81" s="42">
        <v>2.5466708334786703E-2</v>
      </c>
      <c r="AC81" s="34">
        <v>859.79723000000001</v>
      </c>
      <c r="AD81" s="35">
        <v>1179.05817</v>
      </c>
      <c r="AE81" s="35">
        <v>875.92079999999976</v>
      </c>
      <c r="AF81" s="35">
        <v>16.123569999999745</v>
      </c>
      <c r="AG81" s="36">
        <v>-303.13737000000026</v>
      </c>
      <c r="AH81" s="34">
        <v>859.79723000000001</v>
      </c>
      <c r="AI81" s="35">
        <v>1179.05817</v>
      </c>
      <c r="AJ81" s="35">
        <v>875.92079999999976</v>
      </c>
      <c r="AK81" s="35">
        <v>16.123569999999745</v>
      </c>
      <c r="AL81" s="36">
        <v>-303.13737000000026</v>
      </c>
      <c r="AM81" s="40">
        <v>0.40073914509148906</v>
      </c>
      <c r="AN81" s="41">
        <v>-9.0865711509004965E-2</v>
      </c>
      <c r="AO81" s="42">
        <v>-0.80268695941340984</v>
      </c>
      <c r="AP81" s="40">
        <v>0.40073914509148906</v>
      </c>
      <c r="AQ81" s="41">
        <v>-9.0865711509004965E-2</v>
      </c>
      <c r="AR81" s="42">
        <v>-0.80268695941340984</v>
      </c>
      <c r="AS81" s="41">
        <v>0.38207554700412155</v>
      </c>
      <c r="AT81" s="41">
        <v>-0.11622272818746426</v>
      </c>
      <c r="AU81" s="41">
        <v>-0.75454134813151397</v>
      </c>
      <c r="AV81" s="34">
        <v>1569</v>
      </c>
      <c r="AW81" s="35">
        <v>851</v>
      </c>
      <c r="AX81" s="36">
        <v>1930</v>
      </c>
      <c r="AY81" s="43">
        <v>16</v>
      </c>
      <c r="AZ81" s="44">
        <v>13</v>
      </c>
      <c r="BA81" s="45">
        <v>13</v>
      </c>
      <c r="BB81" s="43">
        <v>21</v>
      </c>
      <c r="BC81" s="44">
        <v>20</v>
      </c>
      <c r="BD81" s="45">
        <v>20</v>
      </c>
      <c r="BE81" s="27">
        <v>24.743589743589741</v>
      </c>
      <c r="BF81" s="27">
        <v>8.3998397435897409</v>
      </c>
      <c r="BG81" s="27">
        <v>2.9230769230769198</v>
      </c>
      <c r="BH81" s="28">
        <v>16.083333333333332</v>
      </c>
      <c r="BI81" s="27">
        <v>3.6309523809523814</v>
      </c>
      <c r="BJ81" s="29">
        <v>1.9000000000000004</v>
      </c>
      <c r="BK81" s="35">
        <v>40</v>
      </c>
      <c r="BL81" s="35">
        <v>40</v>
      </c>
      <c r="BM81" s="35">
        <v>40</v>
      </c>
      <c r="BN81" s="34">
        <v>1780</v>
      </c>
      <c r="BO81" s="35">
        <v>1096</v>
      </c>
      <c r="BP81" s="36">
        <v>2431</v>
      </c>
      <c r="BQ81" s="49">
        <v>943.04113533525299</v>
      </c>
      <c r="BR81" s="49">
        <v>-26.322347810814449</v>
      </c>
      <c r="BS81" s="49">
        <v>-3.4369668545278955</v>
      </c>
      <c r="BT81" s="50">
        <v>1187.8409326424871</v>
      </c>
      <c r="BU81" s="49">
        <v>88.116904599147347</v>
      </c>
      <c r="BV81" s="51">
        <v>-31.124989801696074</v>
      </c>
      <c r="BW81" s="46">
        <v>1.2595854922279792</v>
      </c>
      <c r="BX81" s="46">
        <v>0.12510493136118517</v>
      </c>
      <c r="BY81" s="46">
        <v>-2.8311100016439106E-2</v>
      </c>
      <c r="BZ81" s="20">
        <v>0.33763888888888888</v>
      </c>
      <c r="CA81" s="21">
        <v>9.1782535297728646E-2</v>
      </c>
      <c r="CB81" s="33">
        <v>3.3194444444444471E-2</v>
      </c>
    </row>
    <row r="82" spans="1:80" x14ac:dyDescent="0.25">
      <c r="A82" s="82" t="s">
        <v>134</v>
      </c>
      <c r="B82" s="34">
        <v>994.36900000000003</v>
      </c>
      <c r="C82" s="35">
        <v>637.79340000000002</v>
      </c>
      <c r="D82" s="36">
        <v>1002.922</v>
      </c>
      <c r="E82" s="34">
        <v>1000.39</v>
      </c>
      <c r="F82" s="35">
        <v>722.23599999999999</v>
      </c>
      <c r="G82" s="36">
        <v>1155.7049999999999</v>
      </c>
      <c r="H82" s="81">
        <v>0.8678010391925276</v>
      </c>
      <c r="I82" s="80">
        <v>-0.1261803080820354</v>
      </c>
      <c r="J82" s="79">
        <v>-1.5280668171824274E-2</v>
      </c>
      <c r="K82" s="34">
        <v>663.00800000000004</v>
      </c>
      <c r="L82" s="35">
        <v>523.87599999999998</v>
      </c>
      <c r="M82" s="35">
        <v>820.81</v>
      </c>
      <c r="N82" s="40">
        <v>0.71022449500521323</v>
      </c>
      <c r="O82" s="41">
        <v>4.7474967321009975E-2</v>
      </c>
      <c r="P82" s="42">
        <v>-1.5128436723473748E-2</v>
      </c>
      <c r="Q82" s="34">
        <v>302.41699999999997</v>
      </c>
      <c r="R82" s="35">
        <v>164.67700000000002</v>
      </c>
      <c r="S82" s="36">
        <v>34.085999999999999</v>
      </c>
      <c r="T82" s="40">
        <v>2.9493685672381795E-2</v>
      </c>
      <c r="U82" s="41">
        <v>-0.27280541767731181</v>
      </c>
      <c r="V82" s="42">
        <v>-0.1985162722914971</v>
      </c>
      <c r="W82" s="34">
        <v>34.965000000000003</v>
      </c>
      <c r="X82" s="35">
        <v>33.683</v>
      </c>
      <c r="Y82" s="36">
        <v>73.513000000000005</v>
      </c>
      <c r="Z82" s="40">
        <v>6.3608792901302683E-2</v>
      </c>
      <c r="AA82" s="41">
        <v>2.8657423935199461E-2</v>
      </c>
      <c r="AB82" s="42">
        <v>1.6971682593868546E-2</v>
      </c>
      <c r="AC82" s="34">
        <v>848.10529000000008</v>
      </c>
      <c r="AD82" s="35">
        <v>994.19299999999998</v>
      </c>
      <c r="AE82" s="35">
        <v>888.92656999999997</v>
      </c>
      <c r="AF82" s="35">
        <v>40.821279999999888</v>
      </c>
      <c r="AG82" s="36">
        <v>-105.26643000000001</v>
      </c>
      <c r="AH82" s="34">
        <v>848.10529000000008</v>
      </c>
      <c r="AI82" s="35">
        <v>994.19299999999998</v>
      </c>
      <c r="AJ82" s="35">
        <v>888.92656999999997</v>
      </c>
      <c r="AK82" s="35">
        <v>40.821279999999888</v>
      </c>
      <c r="AL82" s="36">
        <v>-105.26643000000001</v>
      </c>
      <c r="AM82" s="40">
        <v>0.88633669417960714</v>
      </c>
      <c r="AN82" s="41">
        <v>3.342867914695824E-2</v>
      </c>
      <c r="AO82" s="42">
        <v>-0.67246432194881312</v>
      </c>
      <c r="AP82" s="40">
        <v>0.88633669417960714</v>
      </c>
      <c r="AQ82" s="41">
        <v>3.342867914695824E-2</v>
      </c>
      <c r="AR82" s="42">
        <v>-0.67246432194881312</v>
      </c>
      <c r="AS82" s="41">
        <v>0.76916390428353254</v>
      </c>
      <c r="AT82" s="41">
        <v>-7.8610753599893002E-2</v>
      </c>
      <c r="AU82" s="41">
        <v>-0.60738475848043927</v>
      </c>
      <c r="AV82" s="34">
        <v>506</v>
      </c>
      <c r="AW82" s="35">
        <v>324</v>
      </c>
      <c r="AX82" s="36">
        <v>581</v>
      </c>
      <c r="AY82" s="43">
        <v>10</v>
      </c>
      <c r="AZ82" s="44">
        <v>15</v>
      </c>
      <c r="BA82" s="45">
        <v>14</v>
      </c>
      <c r="BB82" s="43">
        <v>20</v>
      </c>
      <c r="BC82" s="44">
        <v>20</v>
      </c>
      <c r="BD82" s="45">
        <v>21</v>
      </c>
      <c r="BE82" s="27">
        <v>6.916666666666667</v>
      </c>
      <c r="BF82" s="27">
        <v>-1.5166666666666666</v>
      </c>
      <c r="BG82" s="27">
        <v>-0.28333333333333321</v>
      </c>
      <c r="BH82" s="28">
        <v>4.6111111111111116</v>
      </c>
      <c r="BI82" s="27">
        <v>0.39444444444444482</v>
      </c>
      <c r="BJ82" s="29">
        <v>-0.78888888888888786</v>
      </c>
      <c r="BK82" s="35">
        <v>53</v>
      </c>
      <c r="BL82" s="35">
        <v>53</v>
      </c>
      <c r="BM82" s="35">
        <v>53</v>
      </c>
      <c r="BN82" s="34">
        <v>3942</v>
      </c>
      <c r="BO82" s="35">
        <v>2276</v>
      </c>
      <c r="BP82" s="36">
        <v>5495</v>
      </c>
      <c r="BQ82" s="49">
        <v>210.31938125568698</v>
      </c>
      <c r="BR82" s="49">
        <v>-43.457889165419061</v>
      </c>
      <c r="BS82" s="49">
        <v>-107.00750802375066</v>
      </c>
      <c r="BT82" s="50">
        <v>1989.1652323580035</v>
      </c>
      <c r="BU82" s="49">
        <v>12.109896389624055</v>
      </c>
      <c r="BV82" s="51">
        <v>-239.95822443211978</v>
      </c>
      <c r="BW82" s="46">
        <v>9.4578313253012052</v>
      </c>
      <c r="BX82" s="46">
        <v>1.6673174913091104</v>
      </c>
      <c r="BY82" s="46">
        <v>2.4331399672765137</v>
      </c>
      <c r="BZ82" s="20">
        <v>0.57599580712788268</v>
      </c>
      <c r="CA82" s="21">
        <v>0.16507117458331894</v>
      </c>
      <c r="CB82" s="33">
        <v>9.8846960167714937E-2</v>
      </c>
    </row>
    <row r="83" spans="1:80" x14ac:dyDescent="0.25">
      <c r="A83" s="82" t="s">
        <v>133</v>
      </c>
      <c r="B83" s="34">
        <v>2561.3470000000002</v>
      </c>
      <c r="C83" s="35">
        <v>1113.3800000000001</v>
      </c>
      <c r="D83" s="36">
        <v>1900.9259999999999</v>
      </c>
      <c r="E83" s="34">
        <v>2795.1860000000001</v>
      </c>
      <c r="F83" s="35">
        <v>1315.42</v>
      </c>
      <c r="G83" s="36">
        <v>1954.9949999999999</v>
      </c>
      <c r="H83" s="81">
        <v>0.97234315177276676</v>
      </c>
      <c r="I83" s="80">
        <v>5.6000911936133324E-2</v>
      </c>
      <c r="J83" s="79">
        <v>0.12593668083572762</v>
      </c>
      <c r="K83" s="34">
        <v>1916.442</v>
      </c>
      <c r="L83" s="35">
        <v>947.94399999999996</v>
      </c>
      <c r="M83" s="35">
        <v>1436.2139999999999</v>
      </c>
      <c r="N83" s="40">
        <v>0.73463819600561642</v>
      </c>
      <c r="O83" s="41">
        <v>4.9015843861608843E-2</v>
      </c>
      <c r="P83" s="42">
        <v>1.3998400350996643E-2</v>
      </c>
      <c r="Q83" s="34">
        <v>387.125</v>
      </c>
      <c r="R83" s="35">
        <v>265.46699999999998</v>
      </c>
      <c r="S83" s="36">
        <v>57.186</v>
      </c>
      <c r="T83" s="40">
        <v>2.9251225706459608E-2</v>
      </c>
      <c r="U83" s="41">
        <v>-0.10924581885515453</v>
      </c>
      <c r="V83" s="42">
        <v>-0.17256036298764568</v>
      </c>
      <c r="W83" s="34">
        <v>491.61900000000003</v>
      </c>
      <c r="X83" s="35">
        <v>102.009</v>
      </c>
      <c r="Y83" s="36">
        <v>226.35400000000001</v>
      </c>
      <c r="Z83" s="40">
        <v>0.11578239330535374</v>
      </c>
      <c r="AA83" s="41">
        <v>-6.0098209989024529E-2</v>
      </c>
      <c r="AB83" s="42">
        <v>3.8233777654078871E-2</v>
      </c>
      <c r="AC83" s="34">
        <v>343.74400000000003</v>
      </c>
      <c r="AD83" s="35">
        <v>419.108</v>
      </c>
      <c r="AE83" s="35">
        <v>185.024</v>
      </c>
      <c r="AF83" s="35">
        <v>-158.72000000000003</v>
      </c>
      <c r="AG83" s="36">
        <v>-234.084</v>
      </c>
      <c r="AH83" s="34">
        <v>343.74400000000003</v>
      </c>
      <c r="AI83" s="35">
        <v>419.108</v>
      </c>
      <c r="AJ83" s="35">
        <v>185.024</v>
      </c>
      <c r="AK83" s="35">
        <v>-158.72000000000003</v>
      </c>
      <c r="AL83" s="36">
        <v>-234.084</v>
      </c>
      <c r="AM83" s="40">
        <v>9.7333615301174278E-2</v>
      </c>
      <c r="AN83" s="41">
        <v>-3.6870770125712424E-2</v>
      </c>
      <c r="AO83" s="42">
        <v>-0.27909491763457089</v>
      </c>
      <c r="AP83" s="40">
        <v>9.7333615301174278E-2</v>
      </c>
      <c r="AQ83" s="41">
        <v>-3.6870770125712424E-2</v>
      </c>
      <c r="AR83" s="42">
        <v>-0.27909491763457089</v>
      </c>
      <c r="AS83" s="41">
        <v>9.4641674275381782E-2</v>
      </c>
      <c r="AT83" s="41">
        <v>-2.833547286259043E-2</v>
      </c>
      <c r="AU83" s="41">
        <v>-0.22396987184676931</v>
      </c>
      <c r="AV83" s="34">
        <v>1239</v>
      </c>
      <c r="AW83" s="35">
        <v>594</v>
      </c>
      <c r="AX83" s="36">
        <v>1121</v>
      </c>
      <c r="AY83" s="43">
        <v>17</v>
      </c>
      <c r="AZ83" s="44">
        <v>14</v>
      </c>
      <c r="BA83" s="45">
        <v>17</v>
      </c>
      <c r="BB83" s="43">
        <v>41</v>
      </c>
      <c r="BC83" s="44">
        <v>46</v>
      </c>
      <c r="BD83" s="45">
        <v>43</v>
      </c>
      <c r="BE83" s="27">
        <v>10.990196078431373</v>
      </c>
      <c r="BF83" s="27">
        <v>-1.1568627450980387</v>
      </c>
      <c r="BG83" s="27">
        <v>-3.1526610644257715</v>
      </c>
      <c r="BH83" s="28">
        <v>4.3449612403100772</v>
      </c>
      <c r="BI83" s="27">
        <v>-0.69162412554358088</v>
      </c>
      <c r="BJ83" s="29">
        <v>4.0613414223121147E-2</v>
      </c>
      <c r="BK83" s="35">
        <v>80</v>
      </c>
      <c r="BL83" s="35">
        <v>80</v>
      </c>
      <c r="BM83" s="35">
        <v>80</v>
      </c>
      <c r="BN83" s="34">
        <v>8921</v>
      </c>
      <c r="BO83" s="35">
        <v>4206</v>
      </c>
      <c r="BP83" s="36">
        <v>7873</v>
      </c>
      <c r="BQ83" s="49">
        <v>248.31639781531817</v>
      </c>
      <c r="BR83" s="49">
        <v>-65.010135084580952</v>
      </c>
      <c r="BS83" s="49">
        <v>-64.43205677336465</v>
      </c>
      <c r="BT83" s="50">
        <v>1743.9741302408563</v>
      </c>
      <c r="BU83" s="49">
        <v>-512.02748396414768</v>
      </c>
      <c r="BV83" s="51">
        <v>-470.53765427092799</v>
      </c>
      <c r="BW83" s="46">
        <v>7.023193577163247</v>
      </c>
      <c r="BX83" s="46">
        <v>-0.17696784333715687</v>
      </c>
      <c r="BY83" s="46">
        <v>-5.7614503644833448E-2</v>
      </c>
      <c r="BZ83" s="20">
        <v>0.54673611111111109</v>
      </c>
      <c r="CA83" s="21">
        <v>-6.9355049109883438E-2</v>
      </c>
      <c r="CB83" s="33">
        <v>-3.7430555555555634E-2</v>
      </c>
    </row>
    <row r="84" spans="1:80" x14ac:dyDescent="0.25">
      <c r="A84" s="82" t="s">
        <v>132</v>
      </c>
      <c r="B84" s="34">
        <v>1132.7529999999999</v>
      </c>
      <c r="C84" s="35">
        <v>589.43799999999999</v>
      </c>
      <c r="D84" s="36">
        <v>970.20899999999995</v>
      </c>
      <c r="E84" s="34">
        <v>1311.462</v>
      </c>
      <c r="F84" s="35">
        <v>753.06299999999999</v>
      </c>
      <c r="G84" s="36">
        <v>944.62199999999996</v>
      </c>
      <c r="H84" s="81">
        <v>1.0270870252863049</v>
      </c>
      <c r="I84" s="80">
        <v>0.16335403111643954</v>
      </c>
      <c r="J84" s="79">
        <v>0.24436632329988417</v>
      </c>
      <c r="K84" s="34">
        <v>724.12099999999998</v>
      </c>
      <c r="L84" s="35">
        <v>382.21800000000002</v>
      </c>
      <c r="M84" s="35">
        <v>588.97900000000004</v>
      </c>
      <c r="N84" s="40">
        <v>0.62350760409984107</v>
      </c>
      <c r="O84" s="41">
        <v>7.1359695887479591E-2</v>
      </c>
      <c r="P84" s="42">
        <v>0.11595644304160291</v>
      </c>
      <c r="Q84" s="34">
        <v>483.64300000000003</v>
      </c>
      <c r="R84" s="35">
        <v>335.98399999999998</v>
      </c>
      <c r="S84" s="36">
        <v>4.8479999999999999</v>
      </c>
      <c r="T84" s="40">
        <v>5.1322116148046519E-3</v>
      </c>
      <c r="U84" s="41">
        <v>-0.3636493466766289</v>
      </c>
      <c r="V84" s="42">
        <v>-0.44102435164749876</v>
      </c>
      <c r="W84" s="34">
        <v>103.69799999999999</v>
      </c>
      <c r="X84" s="35">
        <v>34.860999999999997</v>
      </c>
      <c r="Y84" s="36">
        <v>69.046999999999997</v>
      </c>
      <c r="Z84" s="40">
        <v>7.3094846404170133E-2</v>
      </c>
      <c r="AA84" s="41">
        <v>-5.9756870920348593E-3</v>
      </c>
      <c r="AB84" s="42">
        <v>2.6802570724711712E-2</v>
      </c>
      <c r="AC84" s="34">
        <v>346.81799999999998</v>
      </c>
      <c r="AD84" s="35">
        <v>384.15600000000001</v>
      </c>
      <c r="AE84" s="35">
        <v>234.62200000000001</v>
      </c>
      <c r="AF84" s="35">
        <v>-112.19599999999997</v>
      </c>
      <c r="AG84" s="36">
        <v>-149.53399999999999</v>
      </c>
      <c r="AH84" s="34">
        <v>346.81799999999998</v>
      </c>
      <c r="AI84" s="35">
        <v>384.15600000000001</v>
      </c>
      <c r="AJ84" s="35">
        <v>234.62200000000001</v>
      </c>
      <c r="AK84" s="35">
        <v>-112.19599999999997</v>
      </c>
      <c r="AL84" s="36">
        <v>-149.53399999999999</v>
      </c>
      <c r="AM84" s="40">
        <v>0.24182624568520805</v>
      </c>
      <c r="AN84" s="41">
        <v>-6.4346415080201558E-2</v>
      </c>
      <c r="AO84" s="42">
        <v>-0.40990642170304992</v>
      </c>
      <c r="AP84" s="40">
        <v>0.24182624568520805</v>
      </c>
      <c r="AQ84" s="41">
        <v>-6.4346415080201558E-2</v>
      </c>
      <c r="AR84" s="42">
        <v>-0.40990642170304992</v>
      </c>
      <c r="AS84" s="41">
        <v>0.2483765993169755</v>
      </c>
      <c r="AT84" s="41">
        <v>-1.6074829698886156E-2</v>
      </c>
      <c r="AU84" s="41">
        <v>-0.26174805160864423</v>
      </c>
      <c r="AV84" s="34">
        <v>450</v>
      </c>
      <c r="AW84" s="35">
        <v>194</v>
      </c>
      <c r="AX84" s="36">
        <v>460</v>
      </c>
      <c r="AY84" s="43">
        <v>9</v>
      </c>
      <c r="AZ84" s="44">
        <v>9</v>
      </c>
      <c r="BA84" s="45">
        <v>9</v>
      </c>
      <c r="BB84" s="43">
        <v>15</v>
      </c>
      <c r="BC84" s="44">
        <v>16</v>
      </c>
      <c r="BD84" s="45">
        <v>15</v>
      </c>
      <c r="BE84" s="27">
        <v>8.518518518518519</v>
      </c>
      <c r="BF84" s="27">
        <v>0.18518518518518512</v>
      </c>
      <c r="BG84" s="27">
        <v>1.333333333333333</v>
      </c>
      <c r="BH84" s="28">
        <v>5.1111111111111116</v>
      </c>
      <c r="BI84" s="27">
        <v>0.1111111111111116</v>
      </c>
      <c r="BJ84" s="29">
        <v>1.0694444444444446</v>
      </c>
      <c r="BK84" s="35">
        <v>36</v>
      </c>
      <c r="BL84" s="35">
        <v>36</v>
      </c>
      <c r="BM84" s="35">
        <v>36</v>
      </c>
      <c r="BN84" s="34">
        <v>3792</v>
      </c>
      <c r="BO84" s="35">
        <v>1562</v>
      </c>
      <c r="BP84" s="36">
        <v>3628</v>
      </c>
      <c r="BQ84" s="49">
        <v>260.36990077177506</v>
      </c>
      <c r="BR84" s="49">
        <v>-85.479782772528722</v>
      </c>
      <c r="BS84" s="49">
        <v>-221.74469589915964</v>
      </c>
      <c r="BT84" s="50">
        <v>2053.5260869565218</v>
      </c>
      <c r="BU84" s="49">
        <v>-860.83391304347833</v>
      </c>
      <c r="BV84" s="51">
        <v>-1828.2419542805915</v>
      </c>
      <c r="BW84" s="46">
        <v>7.8869565217391306</v>
      </c>
      <c r="BX84" s="46">
        <v>-0.53971014492753522</v>
      </c>
      <c r="BY84" s="46">
        <v>-0.16458987001344649</v>
      </c>
      <c r="BZ84" s="20">
        <v>0.55987654320987645</v>
      </c>
      <c r="CA84" s="21">
        <v>-2.2075574653843577E-2</v>
      </c>
      <c r="CB84" s="33">
        <v>7.7777777777777724E-2</v>
      </c>
    </row>
    <row r="85" spans="1:80" x14ac:dyDescent="0.25">
      <c r="A85" s="82" t="s">
        <v>131</v>
      </c>
      <c r="B85" s="34">
        <v>2492.52</v>
      </c>
      <c r="C85" s="35">
        <v>1292.9829999999999</v>
      </c>
      <c r="D85" s="36">
        <v>2017.2809999999999</v>
      </c>
      <c r="E85" s="34">
        <v>2278.806</v>
      </c>
      <c r="F85" s="35">
        <v>1287.3820000000001</v>
      </c>
      <c r="G85" s="36">
        <v>2066.431</v>
      </c>
      <c r="H85" s="81">
        <v>0.97621502968161045</v>
      </c>
      <c r="I85" s="80">
        <v>-0.11756829369036581</v>
      </c>
      <c r="J85" s="79">
        <v>-2.8135660323376332E-2</v>
      </c>
      <c r="K85" s="34">
        <v>1608.202</v>
      </c>
      <c r="L85" s="35">
        <v>958.90800000000002</v>
      </c>
      <c r="M85" s="35">
        <v>1440.6189999999999</v>
      </c>
      <c r="N85" s="40">
        <v>0.69715320763190247</v>
      </c>
      <c r="O85" s="41">
        <v>-8.5681218713549168E-3</v>
      </c>
      <c r="P85" s="42">
        <v>-4.7697970961553038E-2</v>
      </c>
      <c r="Q85" s="34">
        <v>413.32</v>
      </c>
      <c r="R85" s="35">
        <v>229.286</v>
      </c>
      <c r="S85" s="36">
        <v>423.70500000000004</v>
      </c>
      <c r="T85" s="40">
        <v>0.20504192978134766</v>
      </c>
      <c r="U85" s="41">
        <v>2.3666244444377343E-2</v>
      </c>
      <c r="V85" s="42">
        <v>2.6939393005161572E-2</v>
      </c>
      <c r="W85" s="34">
        <v>257.28399999999999</v>
      </c>
      <c r="X85" s="35">
        <v>99.188000000000002</v>
      </c>
      <c r="Y85" s="36">
        <v>197.35199999999998</v>
      </c>
      <c r="Z85" s="40">
        <v>9.5503793739060233E-2</v>
      </c>
      <c r="AA85" s="41">
        <v>-1.7399191420712029E-2</v>
      </c>
      <c r="AB85" s="42">
        <v>1.8457509108701878E-2</v>
      </c>
      <c r="AC85" s="34">
        <v>387.471</v>
      </c>
      <c r="AD85" s="35">
        <v>504.18</v>
      </c>
      <c r="AE85" s="35">
        <v>288.41800000000001</v>
      </c>
      <c r="AF85" s="35">
        <v>-99.052999999999997</v>
      </c>
      <c r="AG85" s="36">
        <v>-215.762</v>
      </c>
      <c r="AH85" s="34">
        <v>387.471</v>
      </c>
      <c r="AI85" s="35">
        <v>504.18</v>
      </c>
      <c r="AJ85" s="35">
        <v>288.41800000000001</v>
      </c>
      <c r="AK85" s="35">
        <v>-99.052999999999997</v>
      </c>
      <c r="AL85" s="36">
        <v>-215.762</v>
      </c>
      <c r="AM85" s="40">
        <v>0.14297363629558799</v>
      </c>
      <c r="AN85" s="41">
        <v>-1.2479880627044526E-2</v>
      </c>
      <c r="AO85" s="42">
        <v>-0.24696188489842616</v>
      </c>
      <c r="AP85" s="40">
        <v>0.14297363629558799</v>
      </c>
      <c r="AQ85" s="41">
        <v>-1.2479880627044526E-2</v>
      </c>
      <c r="AR85" s="42">
        <v>-0.24696188489842616</v>
      </c>
      <c r="AS85" s="41">
        <v>0.1395730125999852</v>
      </c>
      <c r="AT85" s="41">
        <v>-3.0459451769513562E-2</v>
      </c>
      <c r="AU85" s="41">
        <v>-0.25205899716867708</v>
      </c>
      <c r="AV85" s="34">
        <v>1273</v>
      </c>
      <c r="AW85" s="35">
        <v>567</v>
      </c>
      <c r="AX85" s="36">
        <v>1078</v>
      </c>
      <c r="AY85" s="43">
        <v>18</v>
      </c>
      <c r="AZ85" s="44">
        <v>18</v>
      </c>
      <c r="BA85" s="45">
        <v>18</v>
      </c>
      <c r="BB85" s="43">
        <v>38</v>
      </c>
      <c r="BC85" s="44">
        <v>43</v>
      </c>
      <c r="BD85" s="45">
        <v>43</v>
      </c>
      <c r="BE85" s="27">
        <v>9.981481481481481</v>
      </c>
      <c r="BF85" s="27">
        <v>-1.8055555555555571</v>
      </c>
      <c r="BG85" s="27">
        <v>-0.51851851851851904</v>
      </c>
      <c r="BH85" s="28">
        <v>4.1782945736434103</v>
      </c>
      <c r="BI85" s="27">
        <v>-1.4050387596899228</v>
      </c>
      <c r="BJ85" s="29">
        <v>-0.21705426356589186</v>
      </c>
      <c r="BK85" s="35">
        <v>88</v>
      </c>
      <c r="BL85" s="35">
        <v>88</v>
      </c>
      <c r="BM85" s="35">
        <v>88</v>
      </c>
      <c r="BN85" s="34">
        <v>8462</v>
      </c>
      <c r="BO85" s="35">
        <v>3471</v>
      </c>
      <c r="BP85" s="36">
        <v>7214</v>
      </c>
      <c r="BQ85" s="49">
        <v>286.44732464652066</v>
      </c>
      <c r="BR85" s="49">
        <v>17.148577305466517</v>
      </c>
      <c r="BS85" s="49">
        <v>-84.449246946680148</v>
      </c>
      <c r="BT85" s="50">
        <v>1916.9118738404452</v>
      </c>
      <c r="BU85" s="49">
        <v>126.80503959064163</v>
      </c>
      <c r="BV85" s="51">
        <v>-353.60311734121274</v>
      </c>
      <c r="BW85" s="46">
        <v>6.6920222634508351</v>
      </c>
      <c r="BX85" s="46">
        <v>4.4732396993647505E-2</v>
      </c>
      <c r="BY85" s="46">
        <v>0.57032914175771321</v>
      </c>
      <c r="BZ85" s="20">
        <v>0.45542929292929296</v>
      </c>
      <c r="CA85" s="21">
        <v>-7.5836402701043581E-2</v>
      </c>
      <c r="CB85" s="33">
        <v>1.7171717171717171E-2</v>
      </c>
    </row>
    <row r="86" spans="1:80" x14ac:dyDescent="0.25">
      <c r="A86" s="82" t="s">
        <v>130</v>
      </c>
      <c r="B86" s="34">
        <v>5646.3469999999998</v>
      </c>
      <c r="C86" s="35">
        <v>2820.4079999999999</v>
      </c>
      <c r="D86" s="36">
        <v>5902.2190000000001</v>
      </c>
      <c r="E86" s="34">
        <v>5688.6109999999999</v>
      </c>
      <c r="F86" s="35">
        <v>2951.663</v>
      </c>
      <c r="G86" s="36">
        <v>5797.1509999999998</v>
      </c>
      <c r="H86" s="81">
        <v>1.0181240750844682</v>
      </c>
      <c r="I86" s="80">
        <v>2.5553656752119625E-2</v>
      </c>
      <c r="J86" s="79">
        <v>6.2592227444680071E-2</v>
      </c>
      <c r="K86" s="34">
        <v>4247.9059999999999</v>
      </c>
      <c r="L86" s="35">
        <v>2152.8820000000001</v>
      </c>
      <c r="M86" s="35">
        <v>4268.6289999999999</v>
      </c>
      <c r="N86" s="40">
        <v>0.73633220870044613</v>
      </c>
      <c r="O86" s="41">
        <v>-1.0406494297526492E-2</v>
      </c>
      <c r="P86" s="42">
        <v>6.9528723737719567E-3</v>
      </c>
      <c r="Q86" s="34">
        <v>660.38099999999997</v>
      </c>
      <c r="R86" s="35">
        <v>523.15300000000002</v>
      </c>
      <c r="S86" s="36">
        <v>100.556</v>
      </c>
      <c r="T86" s="40">
        <v>1.7345761737101551E-2</v>
      </c>
      <c r="U86" s="41">
        <v>-9.8742506558972834E-2</v>
      </c>
      <c r="V86" s="42">
        <v>-0.1598943229202594</v>
      </c>
      <c r="W86" s="34">
        <v>780.32399999999996</v>
      </c>
      <c r="X86" s="35">
        <v>275.62800000000004</v>
      </c>
      <c r="Y86" s="36">
        <v>685.173</v>
      </c>
      <c r="Z86" s="40">
        <v>0.11819133225958751</v>
      </c>
      <c r="AA86" s="41">
        <v>-1.8981696446365479E-2</v>
      </c>
      <c r="AB86" s="42">
        <v>2.4810753243622599E-2</v>
      </c>
      <c r="AC86" s="34">
        <v>2019.569</v>
      </c>
      <c r="AD86" s="35">
        <v>2039.6880000000001</v>
      </c>
      <c r="AE86" s="35">
        <v>1883.7840000000001</v>
      </c>
      <c r="AF86" s="35">
        <v>-135.78499999999985</v>
      </c>
      <c r="AG86" s="36">
        <v>-155.904</v>
      </c>
      <c r="AH86" s="34">
        <v>2019.569</v>
      </c>
      <c r="AI86" s="35">
        <v>2039.6880000000001</v>
      </c>
      <c r="AJ86" s="35">
        <v>1883.7840000000001</v>
      </c>
      <c r="AK86" s="35">
        <v>-135.78499999999985</v>
      </c>
      <c r="AL86" s="36">
        <v>-155.904</v>
      </c>
      <c r="AM86" s="40">
        <v>0.31916538508652426</v>
      </c>
      <c r="AN86" s="41">
        <v>-3.8511711273299165E-2</v>
      </c>
      <c r="AO86" s="42">
        <v>-0.40402360033686135</v>
      </c>
      <c r="AP86" s="40">
        <v>0.31916538508652426</v>
      </c>
      <c r="AQ86" s="41">
        <v>-3.8511711273299165E-2</v>
      </c>
      <c r="AR86" s="42">
        <v>-0.40402360033686135</v>
      </c>
      <c r="AS86" s="41">
        <v>0.32494996249019564</v>
      </c>
      <c r="AT86" s="41">
        <v>-3.0069742671574085E-2</v>
      </c>
      <c r="AU86" s="41">
        <v>-0.36608014494415581</v>
      </c>
      <c r="AV86" s="34">
        <v>4027</v>
      </c>
      <c r="AW86" s="35">
        <v>2108</v>
      </c>
      <c r="AX86" s="36">
        <v>4229</v>
      </c>
      <c r="AY86" s="43">
        <v>64</v>
      </c>
      <c r="AZ86" s="44">
        <v>65</v>
      </c>
      <c r="BA86" s="45">
        <v>63</v>
      </c>
      <c r="BB86" s="43">
        <v>121</v>
      </c>
      <c r="BC86" s="44">
        <v>120</v>
      </c>
      <c r="BD86" s="45">
        <v>115</v>
      </c>
      <c r="BE86" s="27">
        <v>11.187830687830688</v>
      </c>
      <c r="BF86" s="27">
        <v>0.70085152116402227</v>
      </c>
      <c r="BG86" s="27">
        <v>0.37757427757427919</v>
      </c>
      <c r="BH86" s="28">
        <v>6.1289855072463766</v>
      </c>
      <c r="BI86" s="27">
        <v>0.58215355132351121</v>
      </c>
      <c r="BJ86" s="29">
        <v>0.2734299516908214</v>
      </c>
      <c r="BK86" s="35">
        <v>150</v>
      </c>
      <c r="BL86" s="35">
        <v>150</v>
      </c>
      <c r="BM86" s="35">
        <v>150</v>
      </c>
      <c r="BN86" s="34">
        <v>17680</v>
      </c>
      <c r="BO86" s="35">
        <v>8682</v>
      </c>
      <c r="BP86" s="36">
        <v>17340</v>
      </c>
      <c r="BQ86" s="49">
        <v>334.32243367935411</v>
      </c>
      <c r="BR86" s="49">
        <v>12.568417842250028</v>
      </c>
      <c r="BS86" s="49">
        <v>-5.6525720796876158</v>
      </c>
      <c r="BT86" s="50">
        <v>1370.808938283282</v>
      </c>
      <c r="BU86" s="49">
        <v>-41.808643042767244</v>
      </c>
      <c r="BV86" s="51">
        <v>-29.410701185408698</v>
      </c>
      <c r="BW86" s="46">
        <v>4.1002601087727593</v>
      </c>
      <c r="BX86" s="46">
        <v>-0.29010492723419379</v>
      </c>
      <c r="BY86" s="46">
        <v>-1.8335716654185319E-2</v>
      </c>
      <c r="BZ86" s="20">
        <v>0.64222222222222214</v>
      </c>
      <c r="CA86" s="21">
        <v>-8.9748311847759332E-3</v>
      </c>
      <c r="CB86" s="33">
        <v>-8.8888888888905004E-4</v>
      </c>
    </row>
    <row r="87" spans="1:80" x14ac:dyDescent="0.25">
      <c r="A87" s="82" t="s">
        <v>129</v>
      </c>
      <c r="B87" s="34">
        <v>9952.6810399999995</v>
      </c>
      <c r="C87" s="35">
        <v>4771.2623499999991</v>
      </c>
      <c r="D87" s="36">
        <v>9700.2469999999994</v>
      </c>
      <c r="E87" s="34">
        <v>9869.3639999999996</v>
      </c>
      <c r="F87" s="35">
        <v>4765.1722599999994</v>
      </c>
      <c r="G87" s="36">
        <v>9642.3009999999995</v>
      </c>
      <c r="H87" s="81">
        <v>1.0060095614107047</v>
      </c>
      <c r="I87" s="80">
        <v>-2.4324253272451912E-3</v>
      </c>
      <c r="J87" s="79">
        <v>4.7315194706218922E-3</v>
      </c>
      <c r="K87" s="34">
        <v>1551.4580000000001</v>
      </c>
      <c r="L87" s="35">
        <v>705.24626000000001</v>
      </c>
      <c r="M87" s="35">
        <v>1568.068</v>
      </c>
      <c r="N87" s="40">
        <v>0.16262383843856359</v>
      </c>
      <c r="O87" s="41">
        <v>5.4244484880054678E-3</v>
      </c>
      <c r="P87" s="42">
        <v>1.4623677789596806E-2</v>
      </c>
      <c r="Q87" s="34">
        <v>626.84</v>
      </c>
      <c r="R87" s="35">
        <v>372.21499999999997</v>
      </c>
      <c r="S87" s="36">
        <v>94.236000000000004</v>
      </c>
      <c r="T87" s="40">
        <v>9.7731858816687018E-3</v>
      </c>
      <c r="U87" s="41">
        <v>-5.374053192223438E-2</v>
      </c>
      <c r="V87" s="42">
        <v>-6.8338365955494057E-2</v>
      </c>
      <c r="W87" s="34">
        <v>7691.0659999999998</v>
      </c>
      <c r="X87" s="35">
        <v>3687.7109999999998</v>
      </c>
      <c r="Y87" s="36">
        <v>7401.6850000000004</v>
      </c>
      <c r="Z87" s="40">
        <v>0.76762642029117334</v>
      </c>
      <c r="AA87" s="41">
        <v>-1.1660471954365481E-2</v>
      </c>
      <c r="AB87" s="42">
        <v>-6.2618672226971706E-3</v>
      </c>
      <c r="AC87" s="34">
        <v>1404.6774800000001</v>
      </c>
      <c r="AD87" s="35">
        <v>1468.09511</v>
      </c>
      <c r="AE87" s="35">
        <v>777.01736000000005</v>
      </c>
      <c r="AF87" s="35">
        <v>-627.66012000000001</v>
      </c>
      <c r="AG87" s="36">
        <v>-691.07774999999992</v>
      </c>
      <c r="AH87" s="34">
        <v>1404.6774800000001</v>
      </c>
      <c r="AI87" s="35">
        <v>1468.09511</v>
      </c>
      <c r="AJ87" s="35">
        <v>777.01736000000005</v>
      </c>
      <c r="AK87" s="35">
        <v>-627.66012000000001</v>
      </c>
      <c r="AL87" s="36">
        <v>-691.07774999999992</v>
      </c>
      <c r="AM87" s="40">
        <v>8.0102842742045655E-2</v>
      </c>
      <c r="AN87" s="41">
        <v>-6.1032744177154985E-2</v>
      </c>
      <c r="AO87" s="42">
        <v>-0.22759248027870593</v>
      </c>
      <c r="AP87" s="40">
        <v>8.0102842742045655E-2</v>
      </c>
      <c r="AQ87" s="41">
        <v>-6.1032744177154985E-2</v>
      </c>
      <c r="AR87" s="42">
        <v>-0.22759248027870593</v>
      </c>
      <c r="AS87" s="41">
        <v>8.0584225694676007E-2</v>
      </c>
      <c r="AT87" s="41">
        <v>-6.1742825977549279E-2</v>
      </c>
      <c r="AU87" s="41">
        <v>-0.22750434485366344</v>
      </c>
      <c r="AV87" s="34">
        <v>3263</v>
      </c>
      <c r="AW87" s="35">
        <v>1435</v>
      </c>
      <c r="AX87" s="36">
        <v>2929</v>
      </c>
      <c r="AY87" s="43">
        <v>28</v>
      </c>
      <c r="AZ87" s="44">
        <v>27</v>
      </c>
      <c r="BA87" s="45">
        <v>27</v>
      </c>
      <c r="BB87" s="43">
        <v>40</v>
      </c>
      <c r="BC87" s="44">
        <v>44</v>
      </c>
      <c r="BD87" s="45">
        <v>44</v>
      </c>
      <c r="BE87" s="27">
        <v>18.080246913580247</v>
      </c>
      <c r="BF87" s="27">
        <v>-1.3423721340388006</v>
      </c>
      <c r="BG87" s="27">
        <v>0.36419753086419959</v>
      </c>
      <c r="BH87" s="28">
        <v>11.094696969696969</v>
      </c>
      <c r="BI87" s="27">
        <v>-2.5011363636363644</v>
      </c>
      <c r="BJ87" s="29">
        <v>0.22348484848484595</v>
      </c>
      <c r="BK87" s="35">
        <v>48</v>
      </c>
      <c r="BL87" s="35">
        <v>48</v>
      </c>
      <c r="BM87" s="35">
        <v>48</v>
      </c>
      <c r="BN87" s="34">
        <v>4596</v>
      </c>
      <c r="BO87" s="35">
        <v>2016</v>
      </c>
      <c r="BP87" s="36">
        <v>4058</v>
      </c>
      <c r="BQ87" s="49">
        <v>2376.1214884179399</v>
      </c>
      <c r="BR87" s="49">
        <v>228.74028737355366</v>
      </c>
      <c r="BS87" s="49">
        <v>12.444772148098764</v>
      </c>
      <c r="BT87" s="50">
        <v>3292.0112666439059</v>
      </c>
      <c r="BU87" s="49">
        <v>267.38239750507637</v>
      </c>
      <c r="BV87" s="51">
        <v>-28.6662664571395</v>
      </c>
      <c r="BW87" s="46">
        <v>1.3854557869580062</v>
      </c>
      <c r="BX87" s="46">
        <v>-2.3063980127497885E-2</v>
      </c>
      <c r="BY87" s="46">
        <v>-1.9422261822481524E-2</v>
      </c>
      <c r="BZ87" s="20">
        <v>0.46967592592592594</v>
      </c>
      <c r="CA87" s="21">
        <v>-5.9329598935952521E-2</v>
      </c>
      <c r="CB87" s="33">
        <v>3.0092592592592671E-3</v>
      </c>
    </row>
    <row r="88" spans="1:80" x14ac:dyDescent="0.25">
      <c r="A88" s="82" t="s">
        <v>128</v>
      </c>
      <c r="B88" s="34">
        <v>6029.5389999999998</v>
      </c>
      <c r="C88" s="35">
        <v>3042.902</v>
      </c>
      <c r="D88" s="36">
        <v>6591.5280000000002</v>
      </c>
      <c r="E88" s="34">
        <v>5701.2879999999996</v>
      </c>
      <c r="F88" s="35">
        <v>2992.7249999999999</v>
      </c>
      <c r="G88" s="36">
        <v>6251.6760000000004</v>
      </c>
      <c r="H88" s="81">
        <v>1.0543617423551701</v>
      </c>
      <c r="I88" s="80">
        <v>-3.2131424778711892E-3</v>
      </c>
      <c r="J88" s="79">
        <v>3.7595417350366755E-2</v>
      </c>
      <c r="K88" s="34">
        <v>4116.1850000000004</v>
      </c>
      <c r="L88" s="35">
        <v>2151.8919999999998</v>
      </c>
      <c r="M88" s="35">
        <v>4380.3069999999998</v>
      </c>
      <c r="N88" s="40">
        <v>0.70066123068437958</v>
      </c>
      <c r="O88" s="41">
        <v>-2.1313347691594542E-2</v>
      </c>
      <c r="P88" s="42">
        <v>-1.8379777092813465E-2</v>
      </c>
      <c r="Q88" s="34">
        <v>824.54800000000012</v>
      </c>
      <c r="R88" s="35">
        <v>453.238</v>
      </c>
      <c r="S88" s="36">
        <v>370.815</v>
      </c>
      <c r="T88" s="40">
        <v>5.931449422522856E-2</v>
      </c>
      <c r="U88" s="41">
        <v>-8.5310369489777632E-2</v>
      </c>
      <c r="V88" s="42">
        <v>-9.213209709204917E-2</v>
      </c>
      <c r="W88" s="34">
        <v>760.55499999999995</v>
      </c>
      <c r="X88" s="35">
        <v>387.59500000000003</v>
      </c>
      <c r="Y88" s="36">
        <v>746.66300000000001</v>
      </c>
      <c r="Z88" s="40">
        <v>0.11943405256446431</v>
      </c>
      <c r="AA88" s="41">
        <v>-1.3966505344555555E-2</v>
      </c>
      <c r="AB88" s="42">
        <v>-1.0078348341064955E-2</v>
      </c>
      <c r="AC88" s="34">
        <v>1972.5820000000001</v>
      </c>
      <c r="AD88" s="35">
        <v>2447.221</v>
      </c>
      <c r="AE88" s="35">
        <v>2374.799</v>
      </c>
      <c r="AF88" s="35">
        <v>402.21699999999987</v>
      </c>
      <c r="AG88" s="36">
        <v>-72.422000000000025</v>
      </c>
      <c r="AH88" s="34">
        <v>1972.5820000000001</v>
      </c>
      <c r="AI88" s="35">
        <v>2447.221</v>
      </c>
      <c r="AJ88" s="35">
        <v>2374.799</v>
      </c>
      <c r="AK88" s="35">
        <v>402.21699999999987</v>
      </c>
      <c r="AL88" s="36">
        <v>-72.422000000000025</v>
      </c>
      <c r="AM88" s="40">
        <v>0.36028049945323753</v>
      </c>
      <c r="AN88" s="41">
        <v>3.3127461716853324E-2</v>
      </c>
      <c r="AO88" s="42">
        <v>-0.44395867749035117</v>
      </c>
      <c r="AP88" s="40">
        <v>0.36028049945323753</v>
      </c>
      <c r="AQ88" s="41">
        <v>3.3127461716853324E-2</v>
      </c>
      <c r="AR88" s="42">
        <v>-0.44395867749035117</v>
      </c>
      <c r="AS88" s="41">
        <v>0.37986597514010639</v>
      </c>
      <c r="AT88" s="41">
        <v>3.3877138933270268E-2</v>
      </c>
      <c r="AU88" s="41">
        <v>-0.43785733722571413</v>
      </c>
      <c r="AV88" s="34">
        <v>4569</v>
      </c>
      <c r="AW88" s="35">
        <v>2261</v>
      </c>
      <c r="AX88" s="36">
        <v>4622</v>
      </c>
      <c r="AY88" s="43">
        <v>59</v>
      </c>
      <c r="AZ88" s="44">
        <v>61</v>
      </c>
      <c r="BA88" s="45">
        <v>62</v>
      </c>
      <c r="BB88" s="43">
        <v>96</v>
      </c>
      <c r="BC88" s="44">
        <v>100</v>
      </c>
      <c r="BD88" s="45">
        <v>100</v>
      </c>
      <c r="BE88" s="27">
        <v>12.424731182795698</v>
      </c>
      <c r="BF88" s="27">
        <v>-0.48204847822124997</v>
      </c>
      <c r="BG88" s="27">
        <v>6.9539925965097282E-2</v>
      </c>
      <c r="BH88" s="28">
        <v>7.7033333333333331</v>
      </c>
      <c r="BI88" s="27">
        <v>-0.22895833333333382</v>
      </c>
      <c r="BJ88" s="29">
        <v>0.16666666666666696</v>
      </c>
      <c r="BK88" s="35">
        <v>174</v>
      </c>
      <c r="BL88" s="35">
        <v>174</v>
      </c>
      <c r="BM88" s="35">
        <v>174</v>
      </c>
      <c r="BN88" s="34">
        <v>18841</v>
      </c>
      <c r="BO88" s="35">
        <v>9436</v>
      </c>
      <c r="BP88" s="36">
        <v>18962</v>
      </c>
      <c r="BQ88" s="49">
        <v>329.69496888513868</v>
      </c>
      <c r="BR88" s="49">
        <v>27.094894579103993</v>
      </c>
      <c r="BS88" s="49">
        <v>12.534625519305678</v>
      </c>
      <c r="BT88" s="50">
        <v>1352.5910861099092</v>
      </c>
      <c r="BU88" s="49">
        <v>104.77143191862001</v>
      </c>
      <c r="BV88" s="51">
        <v>28.962160855596949</v>
      </c>
      <c r="BW88" s="46">
        <v>4.1025530073561232</v>
      </c>
      <c r="BX88" s="46">
        <v>-2.1106436723544064E-2</v>
      </c>
      <c r="BY88" s="46">
        <v>-7.082160564697304E-2</v>
      </c>
      <c r="BZ88" s="20">
        <v>0.60542784163473817</v>
      </c>
      <c r="CA88" s="21">
        <v>7.1869068535099778E-3</v>
      </c>
      <c r="CB88" s="33">
        <v>2.8735632183908288E-3</v>
      </c>
    </row>
    <row r="89" spans="1:80" x14ac:dyDescent="0.25">
      <c r="A89" s="82" t="s">
        <v>127</v>
      </c>
      <c r="B89" s="34">
        <v>811.85244999999998</v>
      </c>
      <c r="C89" s="35">
        <v>515.56074000000001</v>
      </c>
      <c r="D89" s="36">
        <v>933.80100000000004</v>
      </c>
      <c r="E89" s="34">
        <v>827.04657999999995</v>
      </c>
      <c r="F89" s="35">
        <v>495.36535000000003</v>
      </c>
      <c r="G89" s="36">
        <v>860.82899999999995</v>
      </c>
      <c r="H89" s="81">
        <v>1.0847694489846416</v>
      </c>
      <c r="I89" s="80">
        <v>0.10314100189040409</v>
      </c>
      <c r="J89" s="79">
        <v>4.4000771886011369E-2</v>
      </c>
      <c r="K89" s="34">
        <v>603.57799999999997</v>
      </c>
      <c r="L89" s="35">
        <v>310.34965</v>
      </c>
      <c r="M89" s="35">
        <v>577.74900000000002</v>
      </c>
      <c r="N89" s="40">
        <v>0.67115420135706405</v>
      </c>
      <c r="O89" s="41">
        <v>-5.8645080323056042E-2</v>
      </c>
      <c r="P89" s="42">
        <v>4.4647623939002901E-2</v>
      </c>
      <c r="Q89" s="34">
        <v>132.91531000000001</v>
      </c>
      <c r="R89" s="35">
        <v>141.10999999999999</v>
      </c>
      <c r="S89" s="36">
        <v>36.256</v>
      </c>
      <c r="T89" s="40">
        <v>4.2117540185100645E-2</v>
      </c>
      <c r="U89" s="41">
        <v>-0.11859325073552685</v>
      </c>
      <c r="V89" s="42">
        <v>-0.2427429168492882</v>
      </c>
      <c r="W89" s="34">
        <v>90.553269999999998</v>
      </c>
      <c r="X89" s="35">
        <v>43.905699999999996</v>
      </c>
      <c r="Y89" s="36">
        <v>70.911000000000001</v>
      </c>
      <c r="Z89" s="40">
        <v>8.2375245257768973E-2</v>
      </c>
      <c r="AA89" s="41">
        <v>-2.7114682141483437E-2</v>
      </c>
      <c r="AB89" s="42">
        <v>-6.2577202897809159E-3</v>
      </c>
      <c r="AC89" s="34">
        <v>278.85305999999997</v>
      </c>
      <c r="AD89" s="35">
        <v>339.37400000000002</v>
      </c>
      <c r="AE89" s="35">
        <v>261.04899999999998</v>
      </c>
      <c r="AF89" s="35">
        <v>-17.804059999999993</v>
      </c>
      <c r="AG89" s="36">
        <v>-78.325000000000045</v>
      </c>
      <c r="AH89" s="34">
        <v>278.85305999999997</v>
      </c>
      <c r="AI89" s="35">
        <v>339.37400000000002</v>
      </c>
      <c r="AJ89" s="35">
        <v>261.04899999999998</v>
      </c>
      <c r="AK89" s="35">
        <v>-17.804059999999993</v>
      </c>
      <c r="AL89" s="36">
        <v>-78.325000000000045</v>
      </c>
      <c r="AM89" s="40">
        <v>0.27955527997935314</v>
      </c>
      <c r="AN89" s="41">
        <v>-6.3922232467643836E-2</v>
      </c>
      <c r="AO89" s="42">
        <v>-0.37870663499888979</v>
      </c>
      <c r="AP89" s="40">
        <v>0.27955527997935314</v>
      </c>
      <c r="AQ89" s="41">
        <v>-6.3922232467643836E-2</v>
      </c>
      <c r="AR89" s="42">
        <v>-0.37870663499888979</v>
      </c>
      <c r="AS89" s="41">
        <v>0.30325302702395018</v>
      </c>
      <c r="AT89" s="41">
        <v>-3.3914270131187085E-2</v>
      </c>
      <c r="AU89" s="41">
        <v>-0.38184535541236675</v>
      </c>
      <c r="AV89" s="34">
        <v>476</v>
      </c>
      <c r="AW89" s="35">
        <v>315</v>
      </c>
      <c r="AX89" s="36">
        <v>573</v>
      </c>
      <c r="AY89" s="43">
        <v>9</v>
      </c>
      <c r="AZ89" s="44">
        <v>11</v>
      </c>
      <c r="BA89" s="45">
        <v>9</v>
      </c>
      <c r="BB89" s="43">
        <v>14</v>
      </c>
      <c r="BC89" s="44">
        <v>17</v>
      </c>
      <c r="BD89" s="45">
        <v>17</v>
      </c>
      <c r="BE89" s="27">
        <v>10.611111111111111</v>
      </c>
      <c r="BF89" s="27">
        <v>1.7962962962962958</v>
      </c>
      <c r="BG89" s="27">
        <v>1.0656565656565657</v>
      </c>
      <c r="BH89" s="28">
        <v>5.617647058823529</v>
      </c>
      <c r="BI89" s="27">
        <v>-4.9019607843137969E-2</v>
      </c>
      <c r="BJ89" s="29">
        <v>-0.55882352941176539</v>
      </c>
      <c r="BK89" s="35">
        <v>50</v>
      </c>
      <c r="BL89" s="35">
        <v>41</v>
      </c>
      <c r="BM89" s="35">
        <v>45</v>
      </c>
      <c r="BN89" s="34">
        <v>3253</v>
      </c>
      <c r="BO89" s="35">
        <v>2295</v>
      </c>
      <c r="BP89" s="36">
        <v>3925</v>
      </c>
      <c r="BQ89" s="49">
        <v>219.31949044585988</v>
      </c>
      <c r="BR89" s="49">
        <v>-34.921696151127492</v>
      </c>
      <c r="BS89" s="49">
        <v>3.4740220362738228</v>
      </c>
      <c r="BT89" s="50">
        <v>1502.3193717277486</v>
      </c>
      <c r="BU89" s="49">
        <v>-235.17344339830174</v>
      </c>
      <c r="BV89" s="51">
        <v>-70.269040970664264</v>
      </c>
      <c r="BW89" s="46">
        <v>6.8499127399650961</v>
      </c>
      <c r="BX89" s="46">
        <v>1.5879126519718234E-2</v>
      </c>
      <c r="BY89" s="46">
        <v>-0.4358015457491895</v>
      </c>
      <c r="BZ89" s="20">
        <v>0.48456790123456794</v>
      </c>
      <c r="CA89" s="21">
        <v>0.12512038742241322</v>
      </c>
      <c r="CB89" s="33">
        <v>-0.13738331827762718</v>
      </c>
    </row>
    <row r="90" spans="1:80" x14ac:dyDescent="0.25">
      <c r="A90" s="82" t="s">
        <v>126</v>
      </c>
      <c r="B90" s="34">
        <v>1404.5221200000001</v>
      </c>
      <c r="C90" s="35">
        <v>768.41886000000011</v>
      </c>
      <c r="D90" s="36">
        <v>1282.7171900000001</v>
      </c>
      <c r="E90" s="34">
        <v>1369.01126</v>
      </c>
      <c r="F90" s="35">
        <v>705.67588999999998</v>
      </c>
      <c r="G90" s="36">
        <v>1212.2767099999999</v>
      </c>
      <c r="H90" s="81">
        <v>1.0581059418356724</v>
      </c>
      <c r="I90" s="80">
        <v>3.2166885644125731E-2</v>
      </c>
      <c r="J90" s="79">
        <v>-3.0805938092661522E-2</v>
      </c>
      <c r="K90" s="34">
        <v>956.54499999999996</v>
      </c>
      <c r="L90" s="35">
        <v>505.16346000000004</v>
      </c>
      <c r="M90" s="35">
        <v>806.18943000000002</v>
      </c>
      <c r="N90" s="40">
        <v>0.66502096703647806</v>
      </c>
      <c r="O90" s="41">
        <v>-3.3691328434342194E-2</v>
      </c>
      <c r="P90" s="42">
        <v>-5.0836648560960151E-2</v>
      </c>
      <c r="Q90" s="34">
        <v>235.93437</v>
      </c>
      <c r="R90" s="35">
        <v>145.89008999999999</v>
      </c>
      <c r="S90" s="36">
        <v>134.34130999999999</v>
      </c>
      <c r="T90" s="40">
        <v>0.11081736446128707</v>
      </c>
      <c r="U90" s="41">
        <v>-6.1521882770324471E-2</v>
      </c>
      <c r="V90" s="42">
        <v>-9.5920731692175104E-2</v>
      </c>
      <c r="W90" s="34">
        <v>176.53189</v>
      </c>
      <c r="X90" s="35">
        <v>54.622340000000001</v>
      </c>
      <c r="Y90" s="36">
        <v>99.041139999999999</v>
      </c>
      <c r="Z90" s="40">
        <v>8.1698459751816901E-2</v>
      </c>
      <c r="AA90" s="41">
        <v>-4.7249997545751279E-2</v>
      </c>
      <c r="AB90" s="42">
        <v>4.294171502717159E-3</v>
      </c>
      <c r="AC90" s="34">
        <v>328.11658999999997</v>
      </c>
      <c r="AD90" s="35">
        <v>303.73177000000004</v>
      </c>
      <c r="AE90" s="35">
        <v>336.96959999999996</v>
      </c>
      <c r="AF90" s="35">
        <v>8.8530099999999834</v>
      </c>
      <c r="AG90" s="36">
        <v>33.237829999999917</v>
      </c>
      <c r="AH90" s="34">
        <v>328.11658999999997</v>
      </c>
      <c r="AI90" s="35">
        <v>303.73177000000004</v>
      </c>
      <c r="AJ90" s="35">
        <v>336.96959999999996</v>
      </c>
      <c r="AK90" s="35">
        <v>8.8530099999999834</v>
      </c>
      <c r="AL90" s="36">
        <v>33.237829999999917</v>
      </c>
      <c r="AM90" s="40">
        <v>0.2626998395491994</v>
      </c>
      <c r="AN90" s="41">
        <v>2.9085441222742314E-2</v>
      </c>
      <c r="AO90" s="42">
        <v>-0.13256866023749247</v>
      </c>
      <c r="AP90" s="40">
        <v>0.2626998395491994</v>
      </c>
      <c r="AQ90" s="41">
        <v>2.9085441222742314E-2</v>
      </c>
      <c r="AR90" s="42">
        <v>-0.13256866023749247</v>
      </c>
      <c r="AS90" s="41">
        <v>0.27796426114628564</v>
      </c>
      <c r="AT90" s="41">
        <v>3.829012581448421E-2</v>
      </c>
      <c r="AU90" s="41">
        <v>-0.15244830403289322</v>
      </c>
      <c r="AV90" s="34">
        <v>802</v>
      </c>
      <c r="AW90" s="35">
        <v>428</v>
      </c>
      <c r="AX90" s="36">
        <v>939</v>
      </c>
      <c r="AY90" s="43">
        <v>11</v>
      </c>
      <c r="AZ90" s="44">
        <v>11</v>
      </c>
      <c r="BA90" s="45">
        <v>11</v>
      </c>
      <c r="BB90" s="43">
        <v>14</v>
      </c>
      <c r="BC90" s="44">
        <v>15</v>
      </c>
      <c r="BD90" s="45">
        <v>15</v>
      </c>
      <c r="BE90" s="27">
        <v>14.227272727272727</v>
      </c>
      <c r="BF90" s="27">
        <v>2.0757575757575761</v>
      </c>
      <c r="BG90" s="27">
        <v>1.2575757575757578</v>
      </c>
      <c r="BH90" s="28">
        <v>10.433333333333334</v>
      </c>
      <c r="BI90" s="27">
        <v>0.88571428571428612</v>
      </c>
      <c r="BJ90" s="29">
        <v>0.9222222222222225</v>
      </c>
      <c r="BK90" s="35">
        <v>49</v>
      </c>
      <c r="BL90" s="35">
        <v>49</v>
      </c>
      <c r="BM90" s="35">
        <v>49</v>
      </c>
      <c r="BN90" s="34">
        <v>5220</v>
      </c>
      <c r="BO90" s="35">
        <v>2930</v>
      </c>
      <c r="BP90" s="36">
        <v>5888</v>
      </c>
      <c r="BQ90" s="49">
        <v>205.88938688858696</v>
      </c>
      <c r="BR90" s="49">
        <v>-56.373306598003069</v>
      </c>
      <c r="BS90" s="49">
        <v>-34.955626763290184</v>
      </c>
      <c r="BT90" s="50">
        <v>1291.0295101171459</v>
      </c>
      <c r="BU90" s="49">
        <v>-415.96707342400123</v>
      </c>
      <c r="BV90" s="51">
        <v>-357.74593380808778</v>
      </c>
      <c r="BW90" s="46">
        <v>6.2705005324813632</v>
      </c>
      <c r="BX90" s="46">
        <v>-0.23822764706975885</v>
      </c>
      <c r="BY90" s="46">
        <v>-0.57529386004200145</v>
      </c>
      <c r="BZ90" s="20">
        <v>0.66757369614512474</v>
      </c>
      <c r="CA90" s="21">
        <v>7.9006777665025507E-2</v>
      </c>
      <c r="CB90" s="33">
        <v>3.1746031746032743E-3</v>
      </c>
    </row>
    <row r="91" spans="1:80" x14ac:dyDescent="0.25">
      <c r="A91" s="82" t="s">
        <v>125</v>
      </c>
      <c r="B91" s="34">
        <v>4298.9530000000004</v>
      </c>
      <c r="C91" s="35">
        <v>1990.50648</v>
      </c>
      <c r="D91" s="36">
        <v>4874.6857699999991</v>
      </c>
      <c r="E91" s="34">
        <v>4434.527</v>
      </c>
      <c r="F91" s="35">
        <v>2096.4554399999997</v>
      </c>
      <c r="G91" s="36">
        <v>4998.3783200000007</v>
      </c>
      <c r="H91" s="81">
        <v>0.97525346380743716</v>
      </c>
      <c r="I91" s="80">
        <v>5.825833758054122E-3</v>
      </c>
      <c r="J91" s="79">
        <v>2.5790650517210412E-2</v>
      </c>
      <c r="K91" s="34">
        <v>824.50300000000004</v>
      </c>
      <c r="L91" s="35">
        <v>472.34546999999998</v>
      </c>
      <c r="M91" s="35">
        <v>1034.74082</v>
      </c>
      <c r="N91" s="40">
        <v>0.20701530651645428</v>
      </c>
      <c r="O91" s="41">
        <v>2.1087246996239373E-2</v>
      </c>
      <c r="P91" s="42">
        <v>-1.8291399740083203E-2</v>
      </c>
      <c r="Q91" s="34">
        <v>188</v>
      </c>
      <c r="R91" s="35">
        <v>144.48696999999999</v>
      </c>
      <c r="S91" s="36">
        <v>361.01249999999999</v>
      </c>
      <c r="T91" s="40">
        <v>7.2225925467762506E-2</v>
      </c>
      <c r="U91" s="41">
        <v>2.9831325096629349E-2</v>
      </c>
      <c r="V91" s="42">
        <v>3.3062779316336138E-3</v>
      </c>
      <c r="W91" s="34">
        <v>3422.0239999999999</v>
      </c>
      <c r="X91" s="35">
        <v>1479.623</v>
      </c>
      <c r="Y91" s="36">
        <v>2952.3739999999998</v>
      </c>
      <c r="Z91" s="40">
        <v>0.59066637436919733</v>
      </c>
      <c r="AA91" s="41">
        <v>-0.18101096573945463</v>
      </c>
      <c r="AB91" s="42">
        <v>-0.1151072718381364</v>
      </c>
      <c r="AC91" s="34">
        <v>3549.8471300000001</v>
      </c>
      <c r="AD91" s="35">
        <v>3947.7379450000003</v>
      </c>
      <c r="AE91" s="35">
        <v>4021.9114800000011</v>
      </c>
      <c r="AF91" s="35">
        <v>472.06435000000101</v>
      </c>
      <c r="AG91" s="36">
        <v>74.173535000000811</v>
      </c>
      <c r="AH91" s="34">
        <v>3549.8471300000001</v>
      </c>
      <c r="AI91" s="35">
        <v>3947.7379450000003</v>
      </c>
      <c r="AJ91" s="35">
        <v>4021.9114800000011</v>
      </c>
      <c r="AK91" s="35">
        <v>472.06435000000101</v>
      </c>
      <c r="AL91" s="36">
        <v>74.173535000000811</v>
      </c>
      <c r="AM91" s="40">
        <v>0.82506066437180869</v>
      </c>
      <c r="AN91" s="41">
        <v>-6.8623958364277815E-4</v>
      </c>
      <c r="AO91" s="42">
        <v>-1.158222477213342</v>
      </c>
      <c r="AP91" s="40">
        <v>0.82506066437180869</v>
      </c>
      <c r="AQ91" s="41">
        <v>-6.8623958364277815E-4</v>
      </c>
      <c r="AR91" s="42">
        <v>-1.158222477213342</v>
      </c>
      <c r="AS91" s="41">
        <v>0.80464327077987174</v>
      </c>
      <c r="AT91" s="41">
        <v>4.1414066577230013E-3</v>
      </c>
      <c r="AU91" s="41">
        <v>-1.078410320380645</v>
      </c>
      <c r="AV91" s="34">
        <v>821</v>
      </c>
      <c r="AW91" s="35">
        <v>512</v>
      </c>
      <c r="AX91" s="36">
        <v>1181</v>
      </c>
      <c r="AY91" s="43">
        <v>17</v>
      </c>
      <c r="AZ91" s="44">
        <v>14</v>
      </c>
      <c r="BA91" s="45">
        <v>14</v>
      </c>
      <c r="BB91" s="43">
        <v>40</v>
      </c>
      <c r="BC91" s="44">
        <v>40</v>
      </c>
      <c r="BD91" s="45">
        <v>38</v>
      </c>
      <c r="BE91" s="27">
        <v>14.05952380952381</v>
      </c>
      <c r="BF91" s="27">
        <v>6.0105042016806731</v>
      </c>
      <c r="BG91" s="27">
        <v>1.8690476190476204</v>
      </c>
      <c r="BH91" s="28">
        <v>5.1798245614035086</v>
      </c>
      <c r="BI91" s="27">
        <v>1.7589912280701756</v>
      </c>
      <c r="BJ91" s="29">
        <v>0.91315789473684195</v>
      </c>
      <c r="BK91" s="35">
        <v>57</v>
      </c>
      <c r="BL91" s="35">
        <v>57</v>
      </c>
      <c r="BM91" s="35">
        <v>57</v>
      </c>
      <c r="BN91" s="34">
        <v>3234</v>
      </c>
      <c r="BO91" s="35">
        <v>2061</v>
      </c>
      <c r="BP91" s="36">
        <v>4694</v>
      </c>
      <c r="BQ91" s="49">
        <v>1064.8441244141459</v>
      </c>
      <c r="BR91" s="49">
        <v>-306.37634559203843</v>
      </c>
      <c r="BS91" s="49">
        <v>47.641096757668606</v>
      </c>
      <c r="BT91" s="50">
        <v>4232.3271126164273</v>
      </c>
      <c r="BU91" s="49">
        <v>-1169.0456035833295</v>
      </c>
      <c r="BV91" s="51">
        <v>137.68758136642782</v>
      </c>
      <c r="BW91" s="46">
        <v>3.9745977984758678</v>
      </c>
      <c r="BX91" s="46">
        <v>3.5499138305344236E-2</v>
      </c>
      <c r="BY91" s="46">
        <v>-5.0792826524132195E-2</v>
      </c>
      <c r="BZ91" s="20">
        <v>0.45750487329434697</v>
      </c>
      <c r="CA91" s="21">
        <v>0.14404165724316931</v>
      </c>
      <c r="CB91" s="33">
        <v>5.5750487329434717E-2</v>
      </c>
    </row>
    <row r="92" spans="1:80" x14ac:dyDescent="0.25">
      <c r="A92" s="82" t="s">
        <v>124</v>
      </c>
      <c r="B92" s="34">
        <v>201.68199999999999</v>
      </c>
      <c r="C92" s="35">
        <v>100.36</v>
      </c>
      <c r="D92" s="36">
        <v>247.84299999999999</v>
      </c>
      <c r="E92" s="34">
        <v>210.929</v>
      </c>
      <c r="F92" s="35">
        <v>109.12</v>
      </c>
      <c r="G92" s="36">
        <v>210.46439999999998</v>
      </c>
      <c r="H92" s="81">
        <v>1.1776005823312636</v>
      </c>
      <c r="I92" s="80">
        <v>0.22143997852619191</v>
      </c>
      <c r="J92" s="79">
        <v>0.25787917470663024</v>
      </c>
      <c r="K92" s="34">
        <v>171.77099999999999</v>
      </c>
      <c r="L92" s="35">
        <v>83.801000000000002</v>
      </c>
      <c r="M92" s="35">
        <v>162.78100000000001</v>
      </c>
      <c r="N92" s="40">
        <v>0.77343721788578035</v>
      </c>
      <c r="O92" s="41">
        <v>-4.0917375365977282E-2</v>
      </c>
      <c r="P92" s="42">
        <v>5.4661768300618974E-3</v>
      </c>
      <c r="Q92" s="34">
        <v>33.491</v>
      </c>
      <c r="R92" s="35">
        <v>22.355</v>
      </c>
      <c r="S92" s="36">
        <v>4.8940000000000001</v>
      </c>
      <c r="T92" s="40">
        <v>2.3253338806943125E-2</v>
      </c>
      <c r="U92" s="41">
        <v>-0.13552520752855363</v>
      </c>
      <c r="V92" s="42">
        <v>-0.18161286353909792</v>
      </c>
      <c r="W92" s="34">
        <v>5.6669999999999998</v>
      </c>
      <c r="X92" s="35">
        <v>2.964</v>
      </c>
      <c r="Y92" s="36">
        <v>5.8949999999999996</v>
      </c>
      <c r="Z92" s="40">
        <v>2.8009487590300308E-2</v>
      </c>
      <c r="AA92" s="41">
        <v>1.1426271775547871E-3</v>
      </c>
      <c r="AB92" s="42">
        <v>8.4673099205984093E-4</v>
      </c>
      <c r="AC92" s="34">
        <v>36.411000000000001</v>
      </c>
      <c r="AD92" s="35">
        <v>38.084000000000003</v>
      </c>
      <c r="AE92" s="35">
        <v>24.414999999999999</v>
      </c>
      <c r="AF92" s="35">
        <v>-11.996000000000002</v>
      </c>
      <c r="AG92" s="36">
        <v>-13.669000000000004</v>
      </c>
      <c r="AH92" s="34">
        <v>36.411000000000001</v>
      </c>
      <c r="AI92" s="35">
        <v>38.084000000000003</v>
      </c>
      <c r="AJ92" s="35">
        <v>24.414999999999999</v>
      </c>
      <c r="AK92" s="35">
        <v>-11.996000000000002</v>
      </c>
      <c r="AL92" s="36">
        <v>-13.669000000000004</v>
      </c>
      <c r="AM92" s="40">
        <v>9.8509943795063809E-2</v>
      </c>
      <c r="AN92" s="41">
        <v>-8.2026742671750308E-2</v>
      </c>
      <c r="AO92" s="42">
        <v>-0.28096395018660225</v>
      </c>
      <c r="AP92" s="40">
        <v>9.8509943795063809E-2</v>
      </c>
      <c r="AQ92" s="41">
        <v>-8.2026742671750308E-2</v>
      </c>
      <c r="AR92" s="42">
        <v>-0.28096395018660225</v>
      </c>
      <c r="AS92" s="41">
        <v>0.1160053671784872</v>
      </c>
      <c r="AT92" s="41">
        <v>-5.6616699962588724E-2</v>
      </c>
      <c r="AU92" s="41">
        <v>-0.23300489675113156</v>
      </c>
      <c r="AV92" s="34">
        <v>118</v>
      </c>
      <c r="AW92" s="35">
        <v>58</v>
      </c>
      <c r="AX92" s="36">
        <v>119</v>
      </c>
      <c r="AY92" s="43">
        <v>5</v>
      </c>
      <c r="AZ92" s="44">
        <v>5</v>
      </c>
      <c r="BA92" s="45">
        <v>5</v>
      </c>
      <c r="BB92" s="43">
        <v>7</v>
      </c>
      <c r="BC92" s="44">
        <v>7.5</v>
      </c>
      <c r="BD92" s="45">
        <v>7.5</v>
      </c>
      <c r="BE92" s="27">
        <v>3.9666666666666668</v>
      </c>
      <c r="BF92" s="27">
        <v>3.3333333333333215E-2</v>
      </c>
      <c r="BG92" s="27">
        <v>0.10000000000000009</v>
      </c>
      <c r="BH92" s="28">
        <v>2.6444444444444444</v>
      </c>
      <c r="BI92" s="27">
        <v>-0.16507936507936538</v>
      </c>
      <c r="BJ92" s="29">
        <v>6.666666666666643E-2</v>
      </c>
      <c r="BK92" s="35">
        <v>10</v>
      </c>
      <c r="BL92" s="35">
        <v>10</v>
      </c>
      <c r="BM92" s="35">
        <v>10</v>
      </c>
      <c r="BN92" s="34">
        <v>695</v>
      </c>
      <c r="BO92" s="35">
        <v>336</v>
      </c>
      <c r="BP92" s="36">
        <v>711</v>
      </c>
      <c r="BQ92" s="49">
        <v>296.01181434599158</v>
      </c>
      <c r="BR92" s="49">
        <v>-7.4831496827853812</v>
      </c>
      <c r="BS92" s="49">
        <v>-28.750090415913178</v>
      </c>
      <c r="BT92" s="50">
        <v>1768.6084033613445</v>
      </c>
      <c r="BU92" s="49">
        <v>-18.925494943740205</v>
      </c>
      <c r="BV92" s="51">
        <v>-112.7709069834832</v>
      </c>
      <c r="BW92" s="46">
        <v>5.9747899159663866</v>
      </c>
      <c r="BX92" s="46">
        <v>8.4959407491810524E-2</v>
      </c>
      <c r="BY92" s="46">
        <v>0.18168646769052454</v>
      </c>
      <c r="BZ92" s="20">
        <v>0.39499999999999996</v>
      </c>
      <c r="CA92" s="21">
        <v>1.1022099447513756E-2</v>
      </c>
      <c r="CB92" s="33">
        <v>2.1666666666666612E-2</v>
      </c>
    </row>
    <row r="93" spans="1:80" x14ac:dyDescent="0.25">
      <c r="A93" s="82" t="s">
        <v>123</v>
      </c>
      <c r="B93" s="34">
        <v>442.51600000000002</v>
      </c>
      <c r="C93" s="35">
        <v>246.541</v>
      </c>
      <c r="D93" s="36">
        <v>560.83100000000002</v>
      </c>
      <c r="E93" s="34">
        <v>405.59899999999999</v>
      </c>
      <c r="F93" s="35">
        <v>240.00700000000001</v>
      </c>
      <c r="G93" s="36">
        <v>483.72800000000001</v>
      </c>
      <c r="H93" s="81">
        <v>1.1593932954056825</v>
      </c>
      <c r="I93" s="80">
        <v>6.8374826425236179E-2</v>
      </c>
      <c r="J93" s="79">
        <v>0.13216908944502292</v>
      </c>
      <c r="K93" s="34">
        <v>309.88600000000002</v>
      </c>
      <c r="L93" s="35">
        <v>173.38300000000001</v>
      </c>
      <c r="M93" s="35">
        <v>347.45499999999998</v>
      </c>
      <c r="N93" s="40">
        <v>0.71828589620613237</v>
      </c>
      <c r="O93" s="41">
        <v>-4.5734725146484467E-2</v>
      </c>
      <c r="P93" s="42">
        <v>-4.1222002243884726E-3</v>
      </c>
      <c r="Q93" s="34">
        <v>83.551999999999992</v>
      </c>
      <c r="R93" s="35">
        <v>59.49</v>
      </c>
      <c r="S93" s="36">
        <v>26.777999999999999</v>
      </c>
      <c r="T93" s="40">
        <v>5.5357556312638501E-2</v>
      </c>
      <c r="U93" s="41">
        <v>-0.15063900679525868</v>
      </c>
      <c r="V93" s="42">
        <v>-0.19251021421072123</v>
      </c>
      <c r="W93" s="34">
        <v>12.161</v>
      </c>
      <c r="X93" s="35">
        <v>7.1340000000000003</v>
      </c>
      <c r="Y93" s="36">
        <v>15.055999999999999</v>
      </c>
      <c r="Z93" s="40">
        <v>3.1124929712565738E-2</v>
      </c>
      <c r="AA93" s="41">
        <v>1.1421141730796926E-3</v>
      </c>
      <c r="AB93" s="42">
        <v>1.4007966664462482E-3</v>
      </c>
      <c r="AC93" s="34">
        <v>107.467</v>
      </c>
      <c r="AD93" s="35">
        <v>126.386</v>
      </c>
      <c r="AE93" s="35">
        <v>121.352</v>
      </c>
      <c r="AF93" s="35">
        <v>13.885000000000005</v>
      </c>
      <c r="AG93" s="36">
        <v>-5.0339999999999918</v>
      </c>
      <c r="AH93" s="34">
        <v>107.467</v>
      </c>
      <c r="AI93" s="35">
        <v>126.386</v>
      </c>
      <c r="AJ93" s="35">
        <v>121.352</v>
      </c>
      <c r="AK93" s="35">
        <v>13.885000000000005</v>
      </c>
      <c r="AL93" s="36">
        <v>-5.0339999999999918</v>
      </c>
      <c r="AM93" s="40">
        <v>0.21637890915445115</v>
      </c>
      <c r="AN93" s="41">
        <v>-2.6475586502203052E-2</v>
      </c>
      <c r="AO93" s="42">
        <v>-0.29625793421034419</v>
      </c>
      <c r="AP93" s="40">
        <v>0.21637890915445115</v>
      </c>
      <c r="AQ93" s="41">
        <v>-2.6475586502203052E-2</v>
      </c>
      <c r="AR93" s="42">
        <v>-0.29625793421034419</v>
      </c>
      <c r="AS93" s="41">
        <v>0.25086825654086592</v>
      </c>
      <c r="AT93" s="41">
        <v>-1.409048349547537E-2</v>
      </c>
      <c r="AU93" s="41">
        <v>-0.27572471783071489</v>
      </c>
      <c r="AV93" s="34">
        <v>483</v>
      </c>
      <c r="AW93" s="35">
        <v>247</v>
      </c>
      <c r="AX93" s="36">
        <v>507</v>
      </c>
      <c r="AY93" s="43">
        <v>7</v>
      </c>
      <c r="AZ93" s="44">
        <v>7</v>
      </c>
      <c r="BA93" s="45">
        <v>7</v>
      </c>
      <c r="BB93" s="43">
        <v>14</v>
      </c>
      <c r="BC93" s="44">
        <v>13</v>
      </c>
      <c r="BD93" s="45">
        <v>13</v>
      </c>
      <c r="BE93" s="27">
        <v>12.071428571428571</v>
      </c>
      <c r="BF93" s="27">
        <v>0.57142857142857117</v>
      </c>
      <c r="BG93" s="27">
        <v>0.3095238095238102</v>
      </c>
      <c r="BH93" s="28">
        <v>6.5</v>
      </c>
      <c r="BI93" s="27">
        <v>0.75</v>
      </c>
      <c r="BJ93" s="29">
        <v>0.16666666666666696</v>
      </c>
      <c r="BK93" s="35">
        <v>45</v>
      </c>
      <c r="BL93" s="35">
        <v>45</v>
      </c>
      <c r="BM93" s="35">
        <v>45</v>
      </c>
      <c r="BN93" s="34">
        <v>3479</v>
      </c>
      <c r="BO93" s="35">
        <v>1664</v>
      </c>
      <c r="BP93" s="36">
        <v>3578</v>
      </c>
      <c r="BQ93" s="49">
        <v>135.19508105086641</v>
      </c>
      <c r="BR93" s="49">
        <v>18.610142850234041</v>
      </c>
      <c r="BS93" s="49">
        <v>-9.0398949106720465</v>
      </c>
      <c r="BT93" s="50">
        <v>954.09861932938861</v>
      </c>
      <c r="BU93" s="49">
        <v>114.34913692773227</v>
      </c>
      <c r="BV93" s="51">
        <v>-17.589639779923118</v>
      </c>
      <c r="BW93" s="46">
        <v>7.057199211045365</v>
      </c>
      <c r="BX93" s="46">
        <v>-0.14569933967927273</v>
      </c>
      <c r="BY93" s="46">
        <v>0.32035710578220744</v>
      </c>
      <c r="BZ93" s="20">
        <v>0.44172839506172834</v>
      </c>
      <c r="CA93" s="21">
        <v>1.4595184503103376E-2</v>
      </c>
      <c r="CB93" s="33">
        <v>3.0864197530864168E-2</v>
      </c>
    </row>
    <row r="94" spans="1:80" x14ac:dyDescent="0.25">
      <c r="A94" s="82" t="s">
        <v>122</v>
      </c>
      <c r="B94" s="34">
        <v>639.07899999999995</v>
      </c>
      <c r="C94" s="35">
        <v>290.32254999999998</v>
      </c>
      <c r="D94" s="36">
        <v>541.09100000000001</v>
      </c>
      <c r="E94" s="34">
        <v>689.41</v>
      </c>
      <c r="F94" s="35">
        <v>305.839</v>
      </c>
      <c r="G94" s="36">
        <v>624.19799999999998</v>
      </c>
      <c r="H94" s="81">
        <v>0.86685795212416572</v>
      </c>
      <c r="I94" s="80">
        <v>-6.0136144277104897E-2</v>
      </c>
      <c r="J94" s="79">
        <v>-8.2408001531188879E-2</v>
      </c>
      <c r="K94" s="34">
        <v>387.01400000000001</v>
      </c>
      <c r="L94" s="35">
        <v>190.49799999999999</v>
      </c>
      <c r="M94" s="35">
        <v>401.02300000000002</v>
      </c>
      <c r="N94" s="40">
        <v>0.64246120621982139</v>
      </c>
      <c r="O94" s="41">
        <v>8.1091339232107207E-2</v>
      </c>
      <c r="P94" s="42">
        <v>1.9591003269903373E-2</v>
      </c>
      <c r="Q94" s="34">
        <v>295.23699999999997</v>
      </c>
      <c r="R94" s="35">
        <v>114.035</v>
      </c>
      <c r="S94" s="36">
        <v>223.17500000000001</v>
      </c>
      <c r="T94" s="40">
        <v>0.35753879378017878</v>
      </c>
      <c r="U94" s="41">
        <v>-7.0707097634219007E-2</v>
      </c>
      <c r="V94" s="42">
        <v>-1.5320782663636401E-2</v>
      </c>
      <c r="W94" s="34">
        <v>7.1589999999999998</v>
      </c>
      <c r="X94" s="35">
        <v>1.306</v>
      </c>
      <c r="Y94" s="36">
        <v>4.407</v>
      </c>
      <c r="Z94" s="40">
        <v>7.060259725279479E-3</v>
      </c>
      <c r="AA94" s="41">
        <v>-3.3239818726085698E-3</v>
      </c>
      <c r="AB94" s="42">
        <v>2.7900391190127825E-3</v>
      </c>
      <c r="AC94" s="34">
        <v>384.44400000000002</v>
      </c>
      <c r="AD94" s="35">
        <v>407.29381000000001</v>
      </c>
      <c r="AE94" s="35">
        <v>406.495</v>
      </c>
      <c r="AF94" s="35">
        <v>22.050999999999988</v>
      </c>
      <c r="AG94" s="36">
        <v>-0.79881000000000313</v>
      </c>
      <c r="AH94" s="34">
        <v>384.44400000000002</v>
      </c>
      <c r="AI94" s="35">
        <v>407.29381000000001</v>
      </c>
      <c r="AJ94" s="35">
        <v>406.495</v>
      </c>
      <c r="AK94" s="35">
        <v>22.050999999999988</v>
      </c>
      <c r="AL94" s="36">
        <v>-0.79881000000000313</v>
      </c>
      <c r="AM94" s="40">
        <v>0.75125071383556552</v>
      </c>
      <c r="AN94" s="41">
        <v>0.14969128221600037</v>
      </c>
      <c r="AO94" s="42">
        <v>-0.65165033535954531</v>
      </c>
      <c r="AP94" s="40">
        <v>0.75125071383556552</v>
      </c>
      <c r="AQ94" s="41">
        <v>0.14969128221600037</v>
      </c>
      <c r="AR94" s="42">
        <v>-0.65165033535954531</v>
      </c>
      <c r="AS94" s="41">
        <v>0.65122765532731608</v>
      </c>
      <c r="AT94" s="41">
        <v>9.3585613581475435E-2</v>
      </c>
      <c r="AU94" s="41">
        <v>-0.68049854702097823</v>
      </c>
      <c r="AV94" s="34">
        <v>511</v>
      </c>
      <c r="AW94" s="35">
        <v>241</v>
      </c>
      <c r="AX94" s="36">
        <v>542</v>
      </c>
      <c r="AY94" s="43">
        <v>7</v>
      </c>
      <c r="AZ94" s="44">
        <v>7</v>
      </c>
      <c r="BA94" s="45">
        <v>7</v>
      </c>
      <c r="BB94" s="43">
        <v>21</v>
      </c>
      <c r="BC94" s="44">
        <v>20</v>
      </c>
      <c r="BD94" s="45">
        <v>20</v>
      </c>
      <c r="BE94" s="27">
        <v>12.904761904761905</v>
      </c>
      <c r="BF94" s="27">
        <v>0.73809523809523903</v>
      </c>
      <c r="BG94" s="27">
        <v>1.4285714285714288</v>
      </c>
      <c r="BH94" s="28">
        <v>4.5166666666666666</v>
      </c>
      <c r="BI94" s="27">
        <v>0.46111111111111125</v>
      </c>
      <c r="BJ94" s="29">
        <v>0.5</v>
      </c>
      <c r="BK94" s="35">
        <v>70</v>
      </c>
      <c r="BL94" s="35">
        <v>70</v>
      </c>
      <c r="BM94" s="35">
        <v>70</v>
      </c>
      <c r="BN94" s="34">
        <v>3844</v>
      </c>
      <c r="BO94" s="35">
        <v>1564</v>
      </c>
      <c r="BP94" s="36">
        <v>3819</v>
      </c>
      <c r="BQ94" s="49">
        <v>163.44540455616652</v>
      </c>
      <c r="BR94" s="49">
        <v>-15.901629783063441</v>
      </c>
      <c r="BS94" s="49">
        <v>-32.103828180406367</v>
      </c>
      <c r="BT94" s="50">
        <v>1151.6568265682656</v>
      </c>
      <c r="BU94" s="49">
        <v>-197.4821166802667</v>
      </c>
      <c r="BV94" s="51">
        <v>-117.38466720766792</v>
      </c>
      <c r="BW94" s="46">
        <v>7.0461254612546123</v>
      </c>
      <c r="BX94" s="46">
        <v>-0.47637943111329406</v>
      </c>
      <c r="BY94" s="46">
        <v>0.55649890523801471</v>
      </c>
      <c r="BZ94" s="20">
        <v>0.30309523809523808</v>
      </c>
      <c r="CA94" s="21">
        <v>-2.98605630097315E-4</v>
      </c>
      <c r="CB94" s="33">
        <v>5.4841269841269857E-2</v>
      </c>
    </row>
    <row r="95" spans="1:80" x14ac:dyDescent="0.25">
      <c r="A95" s="82" t="s">
        <v>121</v>
      </c>
      <c r="B95" s="34">
        <v>377.53501</v>
      </c>
      <c r="C95" s="35">
        <v>244.52965</v>
      </c>
      <c r="D95" s="36">
        <v>481.87540999999999</v>
      </c>
      <c r="E95" s="34">
        <v>409.25029000000001</v>
      </c>
      <c r="F95" s="35">
        <v>266.65438</v>
      </c>
      <c r="G95" s="36">
        <v>540.16042999999991</v>
      </c>
      <c r="H95" s="81">
        <v>0.89209683500881409</v>
      </c>
      <c r="I95" s="80">
        <v>-3.0407117279161011E-2</v>
      </c>
      <c r="J95" s="79">
        <v>-2.4931604576539756E-2</v>
      </c>
      <c r="K95" s="34">
        <v>245.97300000000001</v>
      </c>
      <c r="L95" s="35">
        <v>166.84264000000002</v>
      </c>
      <c r="M95" s="35">
        <v>334.59291999999999</v>
      </c>
      <c r="N95" s="40">
        <v>0.61943248971421339</v>
      </c>
      <c r="O95" s="41">
        <v>1.8399317569118501E-2</v>
      </c>
      <c r="P95" s="42">
        <v>-6.2562388939573221E-3</v>
      </c>
      <c r="Q95" s="34">
        <v>162.00228999999999</v>
      </c>
      <c r="R95" s="35">
        <v>99.1173</v>
      </c>
      <c r="S95" s="36">
        <v>60.069360000000003</v>
      </c>
      <c r="T95" s="40">
        <v>0.1112065169231297</v>
      </c>
      <c r="U95" s="41">
        <v>-0.28464485803863265</v>
      </c>
      <c r="V95" s="42">
        <v>-0.26050048447695978</v>
      </c>
      <c r="W95" s="34">
        <v>1.2749999999999999</v>
      </c>
      <c r="X95" s="35">
        <v>0.69444000000000006</v>
      </c>
      <c r="Y95" s="36">
        <v>1.54216</v>
      </c>
      <c r="Z95" s="40">
        <v>2.8550036514151922E-3</v>
      </c>
      <c r="AA95" s="41">
        <v>-2.6044924172753453E-4</v>
      </c>
      <c r="AB95" s="42">
        <v>2.5073365967532256E-4</v>
      </c>
      <c r="AC95" s="34">
        <v>1288.9146499999999</v>
      </c>
      <c r="AD95" s="35">
        <v>554.51667999999995</v>
      </c>
      <c r="AE95" s="35">
        <v>556.28597000000002</v>
      </c>
      <c r="AF95" s="35">
        <v>-732.62867999999992</v>
      </c>
      <c r="AG95" s="36">
        <v>1.7692900000000691</v>
      </c>
      <c r="AH95" s="34">
        <v>1288.9146499999999</v>
      </c>
      <c r="AI95" s="35">
        <v>554.51667999999995</v>
      </c>
      <c r="AJ95" s="35">
        <v>556.28597000000002</v>
      </c>
      <c r="AK95" s="35">
        <v>-732.62867999999992</v>
      </c>
      <c r="AL95" s="36">
        <v>1.7692900000000691</v>
      </c>
      <c r="AM95" s="40">
        <v>1.1544186701703663</v>
      </c>
      <c r="AN95" s="41">
        <v>-2.259608150812408</v>
      </c>
      <c r="AO95" s="42">
        <v>-1.1132682136083492</v>
      </c>
      <c r="AP95" s="40">
        <v>1.1544186701703663</v>
      </c>
      <c r="AQ95" s="41">
        <v>-2.259608150812408</v>
      </c>
      <c r="AR95" s="42">
        <v>-1.1132682136083492</v>
      </c>
      <c r="AS95" s="41">
        <v>1.0298532419340678</v>
      </c>
      <c r="AT95" s="41">
        <v>-2.1195999936396932</v>
      </c>
      <c r="AU95" s="41">
        <v>-1.0496801225657013</v>
      </c>
      <c r="AV95" s="34">
        <v>298</v>
      </c>
      <c r="AW95" s="35">
        <v>267</v>
      </c>
      <c r="AX95" s="36">
        <v>576</v>
      </c>
      <c r="AY95" s="43">
        <v>5</v>
      </c>
      <c r="AZ95" s="44">
        <v>4.5</v>
      </c>
      <c r="BA95" s="45">
        <v>5</v>
      </c>
      <c r="BB95" s="43">
        <v>11</v>
      </c>
      <c r="BC95" s="44">
        <v>15</v>
      </c>
      <c r="BD95" s="45">
        <v>15</v>
      </c>
      <c r="BE95" s="27">
        <v>19.2</v>
      </c>
      <c r="BF95" s="27">
        <v>9.2666666666666657</v>
      </c>
      <c r="BG95" s="27">
        <v>-0.57777777777777928</v>
      </c>
      <c r="BH95" s="28">
        <v>6.3999999999999995</v>
      </c>
      <c r="BI95" s="27">
        <v>1.8848484848484848</v>
      </c>
      <c r="BJ95" s="29">
        <v>0.4666666666666659</v>
      </c>
      <c r="BK95" s="35">
        <v>60</v>
      </c>
      <c r="BL95" s="35">
        <v>60</v>
      </c>
      <c r="BM95" s="35">
        <v>60</v>
      </c>
      <c r="BN95" s="34">
        <v>3945</v>
      </c>
      <c r="BO95" s="35">
        <v>3303</v>
      </c>
      <c r="BP95" s="36">
        <v>7397</v>
      </c>
      <c r="BQ95" s="49">
        <v>73.024257131269422</v>
      </c>
      <c r="BR95" s="49">
        <v>-30.71472639217798</v>
      </c>
      <c r="BS95" s="49">
        <v>-7.7067086574075461</v>
      </c>
      <c r="BT95" s="50">
        <v>937.77852430555549</v>
      </c>
      <c r="BU95" s="49">
        <v>-435.54459649981345</v>
      </c>
      <c r="BV95" s="51">
        <v>-60.927018765605567</v>
      </c>
      <c r="BW95" s="46">
        <v>12.842013888888889</v>
      </c>
      <c r="BX95" s="46">
        <v>-0.39624114466815819</v>
      </c>
      <c r="BY95" s="46">
        <v>0.47122737203495646</v>
      </c>
      <c r="BZ95" s="20">
        <v>0.68490740740740741</v>
      </c>
      <c r="CA95" s="21">
        <v>0.32164773889912013</v>
      </c>
      <c r="CB95" s="33">
        <v>7.3240740740740828E-2</v>
      </c>
    </row>
    <row r="96" spans="1:80" x14ac:dyDescent="0.25">
      <c r="A96" s="82" t="s">
        <v>120</v>
      </c>
      <c r="B96" s="34">
        <v>490.79431</v>
      </c>
      <c r="C96" s="35">
        <v>242.91171000000003</v>
      </c>
      <c r="D96" s="36">
        <v>502.51722000000001</v>
      </c>
      <c r="E96" s="34">
        <v>508.39065000000005</v>
      </c>
      <c r="F96" s="35">
        <v>264.33168999999998</v>
      </c>
      <c r="G96" s="36">
        <v>516.24351000000001</v>
      </c>
      <c r="H96" s="81">
        <v>0.97341121053512125</v>
      </c>
      <c r="I96" s="80">
        <v>8.0230587270579967E-3</v>
      </c>
      <c r="J96" s="79">
        <v>5.4445686575432362E-2</v>
      </c>
      <c r="K96" s="34">
        <v>281.50648999999999</v>
      </c>
      <c r="L96" s="35">
        <v>139.26379999999997</v>
      </c>
      <c r="M96" s="35">
        <v>286.63779</v>
      </c>
      <c r="N96" s="40">
        <v>0.55523756608581865</v>
      </c>
      <c r="O96" s="41">
        <v>1.5167413617606096E-3</v>
      </c>
      <c r="P96" s="42">
        <v>2.8385110370047317E-2</v>
      </c>
      <c r="Q96" s="34">
        <v>225.82419999999999</v>
      </c>
      <c r="R96" s="35">
        <v>124.67988</v>
      </c>
      <c r="S96" s="36">
        <v>82.492239999999995</v>
      </c>
      <c r="T96" s="40">
        <v>0.15979327275223273</v>
      </c>
      <c r="U96" s="41">
        <v>-0.2844009703952366</v>
      </c>
      <c r="V96" s="42">
        <v>-0.31188638094347054</v>
      </c>
      <c r="W96" s="34">
        <v>1.05996</v>
      </c>
      <c r="X96" s="35">
        <v>0.38800999999999997</v>
      </c>
      <c r="Y96" s="36">
        <v>0.38800999999999997</v>
      </c>
      <c r="Z96" s="40">
        <v>7.5160266905825116E-4</v>
      </c>
      <c r="AA96" s="41">
        <v>-1.3333294594142136E-3</v>
      </c>
      <c r="AB96" s="42">
        <v>-7.1628791946709743E-4</v>
      </c>
      <c r="AC96" s="34">
        <v>103.40566</v>
      </c>
      <c r="AD96" s="35">
        <v>102.34106</v>
      </c>
      <c r="AE96" s="35">
        <v>89.306459999999987</v>
      </c>
      <c r="AF96" s="35">
        <v>-14.09920000000001</v>
      </c>
      <c r="AG96" s="36">
        <v>-13.034600000000012</v>
      </c>
      <c r="AH96" s="34">
        <v>103.40566</v>
      </c>
      <c r="AI96" s="35">
        <v>102.34106</v>
      </c>
      <c r="AJ96" s="35">
        <v>89.306459999999987</v>
      </c>
      <c r="AK96" s="35">
        <v>-14.09920000000001</v>
      </c>
      <c r="AL96" s="36">
        <v>-13.034600000000012</v>
      </c>
      <c r="AM96" s="40">
        <v>0.17771820834318869</v>
      </c>
      <c r="AN96" s="41">
        <v>-3.2972213067768569E-2</v>
      </c>
      <c r="AO96" s="42">
        <v>-0.24359149302937994</v>
      </c>
      <c r="AP96" s="40">
        <v>0.17771820834318869</v>
      </c>
      <c r="AQ96" s="41">
        <v>-3.2972213067768569E-2</v>
      </c>
      <c r="AR96" s="42">
        <v>-0.24359149302937994</v>
      </c>
      <c r="AS96" s="41">
        <v>0.17299289631747619</v>
      </c>
      <c r="AT96" s="41">
        <v>-3.0405140212109855E-2</v>
      </c>
      <c r="AU96" s="41">
        <v>-0.21417619415366637</v>
      </c>
      <c r="AV96" s="34">
        <v>648</v>
      </c>
      <c r="AW96" s="35">
        <v>378</v>
      </c>
      <c r="AX96" s="36">
        <v>754</v>
      </c>
      <c r="AY96" s="43">
        <v>9</v>
      </c>
      <c r="AZ96" s="44">
        <v>8.25</v>
      </c>
      <c r="BA96" s="45">
        <v>8.25</v>
      </c>
      <c r="BB96" s="43">
        <v>11.89</v>
      </c>
      <c r="BC96" s="44">
        <v>13.9</v>
      </c>
      <c r="BD96" s="45">
        <v>14.33</v>
      </c>
      <c r="BE96" s="27">
        <v>15.232323232323232</v>
      </c>
      <c r="BF96" s="27">
        <v>3.2323232323232318</v>
      </c>
      <c r="BG96" s="27">
        <v>-4.0404040404041552E-2</v>
      </c>
      <c r="BH96" s="28">
        <v>8.7694812747150497</v>
      </c>
      <c r="BI96" s="27">
        <v>-0.31378197171051703</v>
      </c>
      <c r="BJ96" s="29">
        <v>-0.29526692672379795</v>
      </c>
      <c r="BK96" s="35">
        <v>60</v>
      </c>
      <c r="BL96" s="35">
        <v>60</v>
      </c>
      <c r="BM96" s="35">
        <v>60</v>
      </c>
      <c r="BN96" s="34">
        <v>10575</v>
      </c>
      <c r="BO96" s="35">
        <v>5390</v>
      </c>
      <c r="BP96" s="36">
        <v>10860</v>
      </c>
      <c r="BQ96" s="49">
        <v>47.536234806629835</v>
      </c>
      <c r="BR96" s="49">
        <v>-0.53853115081697212</v>
      </c>
      <c r="BS96" s="49">
        <v>-1.5048950635000367</v>
      </c>
      <c r="BT96" s="50">
        <v>684.67309018567641</v>
      </c>
      <c r="BU96" s="49">
        <v>-99.880382036545825</v>
      </c>
      <c r="BV96" s="51">
        <v>-14.617094999508822</v>
      </c>
      <c r="BW96" s="46">
        <v>14.403183023872678</v>
      </c>
      <c r="BX96" s="46">
        <v>-1.9162614205717645</v>
      </c>
      <c r="BY96" s="46">
        <v>0.14392376461341883</v>
      </c>
      <c r="BZ96" s="20">
        <v>1.0055555555555555</v>
      </c>
      <c r="CA96" s="21">
        <v>3.179864947820743E-2</v>
      </c>
      <c r="CB96" s="33">
        <v>7.4074074074074181E-3</v>
      </c>
    </row>
    <row r="97" spans="1:80" x14ac:dyDescent="0.25">
      <c r="A97" s="82" t="s">
        <v>119</v>
      </c>
      <c r="B97" s="34">
        <v>534.60159999999996</v>
      </c>
      <c r="C97" s="35">
        <v>232.62879999999998</v>
      </c>
      <c r="D97" s="36">
        <v>499.37789000000004</v>
      </c>
      <c r="E97" s="34">
        <v>524.36236999999994</v>
      </c>
      <c r="F97" s="35">
        <v>294.44400000000002</v>
      </c>
      <c r="G97" s="36">
        <v>571.37482</v>
      </c>
      <c r="H97" s="81">
        <v>0.87399351970043071</v>
      </c>
      <c r="I97" s="80">
        <v>-0.14553349174396413</v>
      </c>
      <c r="J97" s="79">
        <v>8.3932251683422443E-2</v>
      </c>
      <c r="K97" s="34">
        <v>403.70378999999997</v>
      </c>
      <c r="L97" s="35">
        <v>193.00399999999999</v>
      </c>
      <c r="M97" s="35">
        <v>398.02024999999998</v>
      </c>
      <c r="N97" s="40">
        <v>0.69660096326960996</v>
      </c>
      <c r="O97" s="41">
        <v>-7.3293699461432382E-2</v>
      </c>
      <c r="P97" s="42">
        <v>4.1114690837500745E-2</v>
      </c>
      <c r="Q97" s="34">
        <v>120.3968</v>
      </c>
      <c r="R97" s="35">
        <v>101.44</v>
      </c>
      <c r="S97" s="36">
        <v>30.482409999999998</v>
      </c>
      <c r="T97" s="40">
        <v>5.3349235795865133E-2</v>
      </c>
      <c r="U97" s="41">
        <v>-0.17625686656422607</v>
      </c>
      <c r="V97" s="42">
        <v>-0.29116449177202547</v>
      </c>
      <c r="W97" s="34">
        <v>0.26177999999999996</v>
      </c>
      <c r="X97" s="35">
        <v>0</v>
      </c>
      <c r="Y97" s="36">
        <v>0.12573000000000001</v>
      </c>
      <c r="Z97" s="40">
        <v>2.2004819883382333E-4</v>
      </c>
      <c r="AA97" s="41">
        <v>-2.7918671003273015E-4</v>
      </c>
      <c r="AB97" s="42">
        <v>2.2004819883382333E-4</v>
      </c>
      <c r="AC97" s="34">
        <v>503.661</v>
      </c>
      <c r="AD97" s="35">
        <v>9.1219999999999999</v>
      </c>
      <c r="AE97" s="35">
        <v>3.03417</v>
      </c>
      <c r="AF97" s="35">
        <v>-500.62682999999998</v>
      </c>
      <c r="AG97" s="36">
        <v>-6.0878300000000003</v>
      </c>
      <c r="AH97" s="34">
        <v>503.661</v>
      </c>
      <c r="AI97" s="35">
        <v>9.1219999999999999</v>
      </c>
      <c r="AJ97" s="35">
        <v>3.03417</v>
      </c>
      <c r="AK97" s="35">
        <v>-500.62682999999998</v>
      </c>
      <c r="AL97" s="36">
        <v>-6.0878300000000003</v>
      </c>
      <c r="AM97" s="40">
        <v>6.0758997559944026E-3</v>
      </c>
      <c r="AN97" s="41">
        <v>-0.93604810436221253</v>
      </c>
      <c r="AO97" s="42">
        <v>-3.3136785861607551E-2</v>
      </c>
      <c r="AP97" s="40">
        <v>6.0758997559944026E-3</v>
      </c>
      <c r="AQ97" s="41">
        <v>-0.93604810436221253</v>
      </c>
      <c r="AR97" s="42">
        <v>-3.3136785861607551E-2</v>
      </c>
      <c r="AS97" s="41">
        <v>5.3102970130885366E-3</v>
      </c>
      <c r="AT97" s="41">
        <v>-0.9552105733155738</v>
      </c>
      <c r="AU97" s="41">
        <v>-2.5670127108306361E-2</v>
      </c>
      <c r="AV97" s="34">
        <v>950</v>
      </c>
      <c r="AW97" s="35">
        <v>427</v>
      </c>
      <c r="AX97" s="36">
        <v>944</v>
      </c>
      <c r="AY97" s="43">
        <v>6.13</v>
      </c>
      <c r="AZ97" s="44">
        <v>6.13</v>
      </c>
      <c r="BA97" s="45">
        <v>5.88</v>
      </c>
      <c r="BB97" s="43">
        <v>17</v>
      </c>
      <c r="BC97" s="44">
        <v>16</v>
      </c>
      <c r="BD97" s="45">
        <v>17.02</v>
      </c>
      <c r="BE97" s="27">
        <v>26.75736961451247</v>
      </c>
      <c r="BF97" s="27">
        <v>0.92811458460491281</v>
      </c>
      <c r="BG97" s="27">
        <v>3.5382287771008301</v>
      </c>
      <c r="BH97" s="28">
        <v>9.2440266353309841</v>
      </c>
      <c r="BI97" s="27">
        <v>-6.9698854865094972E-2</v>
      </c>
      <c r="BJ97" s="29">
        <v>0.3481933019976502</v>
      </c>
      <c r="BK97" s="35">
        <v>90</v>
      </c>
      <c r="BL97" s="35">
        <v>90</v>
      </c>
      <c r="BM97" s="35">
        <v>90</v>
      </c>
      <c r="BN97" s="34">
        <v>11401</v>
      </c>
      <c r="BO97" s="35">
        <v>5049</v>
      </c>
      <c r="BP97" s="36">
        <v>11392</v>
      </c>
      <c r="BQ97" s="49">
        <v>50.155795294943815</v>
      </c>
      <c r="BR97" s="49">
        <v>4.1631306164068462</v>
      </c>
      <c r="BS97" s="49">
        <v>-8.1614952576408584</v>
      </c>
      <c r="BT97" s="50">
        <v>605.26993644067795</v>
      </c>
      <c r="BU97" s="49">
        <v>53.309546966993707</v>
      </c>
      <c r="BV97" s="51">
        <v>-84.294466369626548</v>
      </c>
      <c r="BW97" s="46">
        <v>12.067796610169491</v>
      </c>
      <c r="BX97" s="46">
        <v>6.6743978590544373E-2</v>
      </c>
      <c r="BY97" s="46">
        <v>0.2434406382725367</v>
      </c>
      <c r="BZ97" s="20">
        <v>0.70320987654320988</v>
      </c>
      <c r="CA97" s="21">
        <v>3.3326512516199669E-3</v>
      </c>
      <c r="CB97" s="33">
        <v>7.9876543209876583E-2</v>
      </c>
    </row>
    <row r="98" spans="1:80" x14ac:dyDescent="0.25">
      <c r="A98" s="82" t="s">
        <v>118</v>
      </c>
      <c r="B98" s="34">
        <v>1240.0920000000001</v>
      </c>
      <c r="C98" s="35">
        <v>545.96500000000003</v>
      </c>
      <c r="D98" s="36">
        <v>1144.501</v>
      </c>
      <c r="E98" s="34">
        <v>1239.2660000000001</v>
      </c>
      <c r="F98" s="35">
        <v>598.46299999999997</v>
      </c>
      <c r="G98" s="36">
        <v>1204.598</v>
      </c>
      <c r="H98" s="81">
        <v>0.95011032726270506</v>
      </c>
      <c r="I98" s="80">
        <v>-5.0556196308505608E-2</v>
      </c>
      <c r="J98" s="79">
        <v>3.7831706863448833E-2</v>
      </c>
      <c r="K98" s="34">
        <v>824.399</v>
      </c>
      <c r="L98" s="35">
        <v>385.55599999999998</v>
      </c>
      <c r="M98" s="35">
        <v>800.29399999999998</v>
      </c>
      <c r="N98" s="40">
        <v>0.66436603746644107</v>
      </c>
      <c r="O98" s="41">
        <v>-8.6563999424937865E-4</v>
      </c>
      <c r="P98" s="42">
        <v>2.0122366596228569E-2</v>
      </c>
      <c r="Q98" s="34">
        <v>402.13200000000001</v>
      </c>
      <c r="R98" s="35">
        <v>208.39599999999999</v>
      </c>
      <c r="S98" s="36">
        <v>164.62099999999998</v>
      </c>
      <c r="T98" s="40">
        <v>0.13666052907276949</v>
      </c>
      <c r="U98" s="41">
        <v>-0.18783154930265594</v>
      </c>
      <c r="V98" s="42">
        <v>-0.21155815779676129</v>
      </c>
      <c r="W98" s="34">
        <v>12.734999999999999</v>
      </c>
      <c r="X98" s="35">
        <v>4.5110000000000001</v>
      </c>
      <c r="Y98" s="36">
        <v>7.5949999999999998</v>
      </c>
      <c r="Z98" s="40">
        <v>6.3050079777651966E-3</v>
      </c>
      <c r="AA98" s="41">
        <v>-3.971236186118908E-3</v>
      </c>
      <c r="AB98" s="42">
        <v>-1.2326342824914953E-3</v>
      </c>
      <c r="AC98" s="34">
        <v>570.42600000000004</v>
      </c>
      <c r="AD98" s="35">
        <v>1254.1379999999999</v>
      </c>
      <c r="AE98" s="35">
        <v>1232.502</v>
      </c>
      <c r="AF98" s="35">
        <v>662.07599999999991</v>
      </c>
      <c r="AG98" s="36">
        <v>-21.635999999999967</v>
      </c>
      <c r="AH98" s="34">
        <v>570.42600000000004</v>
      </c>
      <c r="AI98" s="35">
        <v>1254.1379999999999</v>
      </c>
      <c r="AJ98" s="35">
        <v>1232.502</v>
      </c>
      <c r="AK98" s="35">
        <v>662.07599999999991</v>
      </c>
      <c r="AL98" s="36">
        <v>-21.635999999999967</v>
      </c>
      <c r="AM98" s="40">
        <v>1.0768902779464586</v>
      </c>
      <c r="AN98" s="41">
        <v>0.61690343826037086</v>
      </c>
      <c r="AO98" s="42">
        <v>-1.2202130162207496</v>
      </c>
      <c r="AP98" s="40">
        <v>1.0768902779464586</v>
      </c>
      <c r="AQ98" s="41">
        <v>0.61690343826037086</v>
      </c>
      <c r="AR98" s="42">
        <v>-1.2202130162207496</v>
      </c>
      <c r="AS98" s="41">
        <v>1.0231645744057354</v>
      </c>
      <c r="AT98" s="41">
        <v>0.56287114264855009</v>
      </c>
      <c r="AU98" s="41">
        <v>-1.0724336497117122</v>
      </c>
      <c r="AV98" s="34">
        <v>1309</v>
      </c>
      <c r="AW98" s="35">
        <v>669</v>
      </c>
      <c r="AX98" s="36">
        <v>1358</v>
      </c>
      <c r="AY98" s="43">
        <v>5</v>
      </c>
      <c r="AZ98" s="44">
        <v>5</v>
      </c>
      <c r="BA98" s="45">
        <v>6</v>
      </c>
      <c r="BB98" s="43">
        <v>34</v>
      </c>
      <c r="BC98" s="44">
        <v>32</v>
      </c>
      <c r="BD98" s="45">
        <v>32</v>
      </c>
      <c r="BE98" s="27">
        <v>37.722222222222221</v>
      </c>
      <c r="BF98" s="27">
        <v>-5.9111111111111114</v>
      </c>
      <c r="BG98" s="27">
        <v>-6.87777777777778</v>
      </c>
      <c r="BH98" s="28">
        <v>7.072916666666667</v>
      </c>
      <c r="BI98" s="27">
        <v>0.65625</v>
      </c>
      <c r="BJ98" s="29">
        <v>0.10416666666666696</v>
      </c>
      <c r="BK98" s="35">
        <v>100</v>
      </c>
      <c r="BL98" s="35">
        <v>100</v>
      </c>
      <c r="BM98" s="35">
        <v>100</v>
      </c>
      <c r="BN98" s="34">
        <v>12288</v>
      </c>
      <c r="BO98" s="35">
        <v>6139</v>
      </c>
      <c r="BP98" s="36">
        <v>12388</v>
      </c>
      <c r="BQ98" s="49">
        <v>97.239102357119791</v>
      </c>
      <c r="BR98" s="49">
        <v>-3.6126229032968808</v>
      </c>
      <c r="BS98" s="49">
        <v>-0.24631872123173082</v>
      </c>
      <c r="BT98" s="50">
        <v>887.03829160530188</v>
      </c>
      <c r="BU98" s="49">
        <v>-59.688981121970869</v>
      </c>
      <c r="BV98" s="51">
        <v>-7.5252360479119034</v>
      </c>
      <c r="BW98" s="46">
        <v>9.1222385861561115</v>
      </c>
      <c r="BX98" s="46">
        <v>-0.26507997763304125</v>
      </c>
      <c r="BY98" s="46">
        <v>-5.4144074531482289E-2</v>
      </c>
      <c r="BZ98" s="20">
        <v>0.68822222222222218</v>
      </c>
      <c r="CA98" s="21">
        <v>9.327194597912758E-3</v>
      </c>
      <c r="CB98" s="33">
        <v>6.1111111111110672E-3</v>
      </c>
    </row>
    <row r="99" spans="1:80" x14ac:dyDescent="0.25">
      <c r="A99" s="82" t="s">
        <v>117</v>
      </c>
      <c r="B99" s="34">
        <v>514.93200000000002</v>
      </c>
      <c r="C99" s="35">
        <v>232.346</v>
      </c>
      <c r="D99" s="36">
        <v>482.74099999999999</v>
      </c>
      <c r="E99" s="34">
        <v>470.89</v>
      </c>
      <c r="F99" s="35">
        <v>236.16200000000001</v>
      </c>
      <c r="G99" s="36">
        <v>460.63499999999999</v>
      </c>
      <c r="H99" s="81">
        <v>1.0479902742952663</v>
      </c>
      <c r="I99" s="80">
        <v>-4.5539000057555068E-2</v>
      </c>
      <c r="J99" s="79">
        <v>6.4148674037815878E-2</v>
      </c>
      <c r="K99" s="34">
        <v>386.11399999999998</v>
      </c>
      <c r="L99" s="35">
        <v>183.14599999999999</v>
      </c>
      <c r="M99" s="35">
        <v>364.64600000000002</v>
      </c>
      <c r="N99" s="40">
        <v>0.79161592149966897</v>
      </c>
      <c r="O99" s="41">
        <v>-2.8350525016502481E-2</v>
      </c>
      <c r="P99" s="42">
        <v>1.6105890249933696E-2</v>
      </c>
      <c r="Q99" s="34">
        <v>76.894000000000005</v>
      </c>
      <c r="R99" s="35">
        <v>50.093000000000004</v>
      </c>
      <c r="S99" s="36">
        <v>9.0659999999999989</v>
      </c>
      <c r="T99" s="40">
        <v>1.968152658829659E-2</v>
      </c>
      <c r="U99" s="41">
        <v>-0.14361351046919033</v>
      </c>
      <c r="V99" s="42">
        <v>-0.19243134508453819</v>
      </c>
      <c r="W99" s="34">
        <v>7.8819999999999997</v>
      </c>
      <c r="X99" s="35">
        <v>2.923</v>
      </c>
      <c r="Y99" s="36">
        <v>5.226</v>
      </c>
      <c r="Z99" s="40">
        <v>1.1345208245139862E-2</v>
      </c>
      <c r="AA99" s="41">
        <v>-5.3933081812017475E-3</v>
      </c>
      <c r="AB99" s="42">
        <v>-1.0318888322900371E-3</v>
      </c>
      <c r="AC99" s="34">
        <v>72.571839999999995</v>
      </c>
      <c r="AD99" s="35">
        <v>82.602999999999994</v>
      </c>
      <c r="AE99" s="35">
        <v>62.39</v>
      </c>
      <c r="AF99" s="35">
        <v>-10.181839999999994</v>
      </c>
      <c r="AG99" s="36">
        <v>-20.212999999999994</v>
      </c>
      <c r="AH99" s="34">
        <v>72.571839999999995</v>
      </c>
      <c r="AI99" s="35">
        <v>82.602999999999994</v>
      </c>
      <c r="AJ99" s="35">
        <v>62.39</v>
      </c>
      <c r="AK99" s="35">
        <v>-10.181839999999994</v>
      </c>
      <c r="AL99" s="36">
        <v>-20.212999999999994</v>
      </c>
      <c r="AM99" s="40">
        <v>0.12924114587325294</v>
      </c>
      <c r="AN99" s="41">
        <v>-1.1693657168702104E-2</v>
      </c>
      <c r="AO99" s="42">
        <v>-0.22627605691913424</v>
      </c>
      <c r="AP99" s="40">
        <v>0.12924114587325294</v>
      </c>
      <c r="AQ99" s="41">
        <v>-1.1693657168702104E-2</v>
      </c>
      <c r="AR99" s="42">
        <v>-0.22627605691913424</v>
      </c>
      <c r="AS99" s="41">
        <v>0.13544346391394488</v>
      </c>
      <c r="AT99" s="41">
        <v>-1.8672868987581998E-2</v>
      </c>
      <c r="AU99" s="41">
        <v>-0.21432914980036985</v>
      </c>
      <c r="AV99" s="34">
        <v>815</v>
      </c>
      <c r="AW99" s="35">
        <v>421</v>
      </c>
      <c r="AX99" s="36">
        <v>832</v>
      </c>
      <c r="AY99" s="43">
        <v>8</v>
      </c>
      <c r="AZ99" s="44">
        <v>8</v>
      </c>
      <c r="BA99" s="45">
        <v>8</v>
      </c>
      <c r="BB99" s="43">
        <v>15</v>
      </c>
      <c r="BC99" s="44">
        <v>14</v>
      </c>
      <c r="BD99" s="45">
        <v>14</v>
      </c>
      <c r="BE99" s="27">
        <v>17.333333333333332</v>
      </c>
      <c r="BF99" s="27">
        <v>0.3541666666666643</v>
      </c>
      <c r="BG99" s="27">
        <v>-0.2083333333333357</v>
      </c>
      <c r="BH99" s="28">
        <v>9.9047619047619051</v>
      </c>
      <c r="BI99" s="27">
        <v>0.84920634920634974</v>
      </c>
      <c r="BJ99" s="29">
        <v>-0.11904761904761862</v>
      </c>
      <c r="BK99" s="35">
        <v>85</v>
      </c>
      <c r="BL99" s="35">
        <v>85</v>
      </c>
      <c r="BM99" s="35">
        <v>85</v>
      </c>
      <c r="BN99" s="34">
        <v>12809</v>
      </c>
      <c r="BO99" s="35">
        <v>6454</v>
      </c>
      <c r="BP99" s="36">
        <v>12643</v>
      </c>
      <c r="BQ99" s="49">
        <v>36.43399509610061</v>
      </c>
      <c r="BR99" s="49">
        <v>-0.32843756843214322</v>
      </c>
      <c r="BS99" s="49">
        <v>-0.15757602258547365</v>
      </c>
      <c r="BT99" s="50">
        <v>553.64783653846155</v>
      </c>
      <c r="BU99" s="49">
        <v>-24.13130456583292</v>
      </c>
      <c r="BV99" s="51">
        <v>-7.3070328202082919</v>
      </c>
      <c r="BW99" s="46">
        <v>15.195913461538462</v>
      </c>
      <c r="BX99" s="46">
        <v>-0.52065095563945185</v>
      </c>
      <c r="BY99" s="46">
        <v>-0.13425280924538718</v>
      </c>
      <c r="BZ99" s="20">
        <v>0.82633986928104575</v>
      </c>
      <c r="CA99" s="21">
        <v>-6.2243166143068906E-3</v>
      </c>
      <c r="CB99" s="33">
        <v>-1.7320261437908435E-2</v>
      </c>
    </row>
    <row r="100" spans="1:80" x14ac:dyDescent="0.25">
      <c r="A100" s="82" t="s">
        <v>116</v>
      </c>
      <c r="B100" s="34">
        <v>195.88289</v>
      </c>
      <c r="C100" s="35">
        <v>99.866739999999993</v>
      </c>
      <c r="D100" s="36">
        <v>274.404</v>
      </c>
      <c r="E100" s="34">
        <v>202.77664000000001</v>
      </c>
      <c r="F100" s="35">
        <v>129.53299999999999</v>
      </c>
      <c r="G100" s="36">
        <v>252.91300000000001</v>
      </c>
      <c r="H100" s="81">
        <v>1.0849738843001349</v>
      </c>
      <c r="I100" s="80">
        <v>0.11897065039705812</v>
      </c>
      <c r="J100" s="79">
        <v>0.31399861158970588</v>
      </c>
      <c r="K100" s="34">
        <v>122.16800000000001</v>
      </c>
      <c r="L100" s="35">
        <v>99.760999999999996</v>
      </c>
      <c r="M100" s="35">
        <v>203.399</v>
      </c>
      <c r="N100" s="40">
        <v>0.80422516833851954</v>
      </c>
      <c r="O100" s="41">
        <v>0.20174945910495101</v>
      </c>
      <c r="P100" s="42">
        <v>3.4066212705591958E-2</v>
      </c>
      <c r="Q100" s="34">
        <v>80.238</v>
      </c>
      <c r="R100" s="35">
        <v>29.298000000000002</v>
      </c>
      <c r="S100" s="36">
        <v>52.03</v>
      </c>
      <c r="T100" s="40">
        <v>0.20572291657605579</v>
      </c>
      <c r="U100" s="41">
        <v>-0.1899735502359004</v>
      </c>
      <c r="V100" s="42">
        <v>-2.045882861628906E-2</v>
      </c>
      <c r="W100" s="34">
        <v>0.37063999999999997</v>
      </c>
      <c r="X100" s="35">
        <v>0.47399999999999998</v>
      </c>
      <c r="Y100" s="36">
        <v>1.119</v>
      </c>
      <c r="Z100" s="40">
        <v>4.424446351116787E-3</v>
      </c>
      <c r="AA100" s="41">
        <v>2.596622396641558E-3</v>
      </c>
      <c r="AB100" s="42">
        <v>7.6514717638911109E-4</v>
      </c>
      <c r="AC100" s="34">
        <v>0.10312</v>
      </c>
      <c r="AD100" s="35">
        <v>5.6255500000000005</v>
      </c>
      <c r="AE100" s="35">
        <v>0</v>
      </c>
      <c r="AF100" s="35">
        <v>-0.10312</v>
      </c>
      <c r="AG100" s="36">
        <v>-5.6255500000000005</v>
      </c>
      <c r="AH100" s="34">
        <v>0.10312</v>
      </c>
      <c r="AI100" s="35">
        <v>5.6255500000000005</v>
      </c>
      <c r="AJ100" s="35">
        <v>0</v>
      </c>
      <c r="AK100" s="35">
        <v>-0.10312</v>
      </c>
      <c r="AL100" s="36">
        <v>-5.6255500000000005</v>
      </c>
      <c r="AM100" s="40">
        <v>0</v>
      </c>
      <c r="AN100" s="41">
        <v>-5.2643699508415464E-4</v>
      </c>
      <c r="AO100" s="42">
        <v>-5.6330566112401392E-2</v>
      </c>
      <c r="AP100" s="40">
        <v>0</v>
      </c>
      <c r="AQ100" s="41">
        <v>-5.2643699508415464E-4</v>
      </c>
      <c r="AR100" s="42">
        <v>-5.6330566112401392E-2</v>
      </c>
      <c r="AS100" s="41">
        <v>0</v>
      </c>
      <c r="AT100" s="41">
        <v>-5.0853983969751152E-4</v>
      </c>
      <c r="AU100" s="41">
        <v>-4.3429473570441517E-2</v>
      </c>
      <c r="AV100" s="34">
        <v>167</v>
      </c>
      <c r="AW100" s="35">
        <v>107</v>
      </c>
      <c r="AX100" s="36">
        <v>195</v>
      </c>
      <c r="AY100" s="43">
        <v>4</v>
      </c>
      <c r="AZ100" s="44">
        <v>4</v>
      </c>
      <c r="BA100" s="45">
        <v>9</v>
      </c>
      <c r="BB100" s="43">
        <v>6</v>
      </c>
      <c r="BC100" s="44">
        <v>6</v>
      </c>
      <c r="BD100" s="45">
        <v>4</v>
      </c>
      <c r="BE100" s="27">
        <v>3.6111111111111112</v>
      </c>
      <c r="BF100" s="27">
        <v>-3.3472222222222219</v>
      </c>
      <c r="BG100" s="27">
        <v>-5.3055555555555554</v>
      </c>
      <c r="BH100" s="28">
        <v>8.125</v>
      </c>
      <c r="BI100" s="27">
        <v>3.4861111111111116</v>
      </c>
      <c r="BJ100" s="29">
        <v>2.1805555555555562</v>
      </c>
      <c r="BK100" s="35">
        <v>30</v>
      </c>
      <c r="BL100" s="35">
        <v>30</v>
      </c>
      <c r="BM100" s="35">
        <v>30</v>
      </c>
      <c r="BN100" s="34">
        <v>1035</v>
      </c>
      <c r="BO100" s="35">
        <v>645</v>
      </c>
      <c r="BP100" s="36">
        <v>1234</v>
      </c>
      <c r="BQ100" s="49">
        <v>204.95380875202594</v>
      </c>
      <c r="BR100" s="49">
        <v>9.0343498148278627</v>
      </c>
      <c r="BS100" s="49">
        <v>4.1274521628786829</v>
      </c>
      <c r="BT100" s="50">
        <v>1296.9897435897435</v>
      </c>
      <c r="BU100" s="49">
        <v>82.758366344234446</v>
      </c>
      <c r="BV100" s="51">
        <v>86.400958543014667</v>
      </c>
      <c r="BW100" s="46">
        <v>6.3282051282051279</v>
      </c>
      <c r="BX100" s="46">
        <v>0.13060033778596658</v>
      </c>
      <c r="BY100" s="46">
        <v>0.30016774502755794</v>
      </c>
      <c r="BZ100" s="20">
        <v>0.22851851851851851</v>
      </c>
      <c r="CA100" s="21">
        <v>3.7910783711888663E-2</v>
      </c>
      <c r="CB100" s="33">
        <v>-1.0370370370370391E-2</v>
      </c>
    </row>
    <row r="101" spans="1:80" x14ac:dyDescent="0.25">
      <c r="A101" s="82" t="s">
        <v>115</v>
      </c>
      <c r="B101" s="34">
        <v>534.35500000000002</v>
      </c>
      <c r="C101" s="35">
        <v>259.113</v>
      </c>
      <c r="D101" s="36">
        <v>595.66642000000002</v>
      </c>
      <c r="E101" s="34">
        <v>501.95800000000003</v>
      </c>
      <c r="F101" s="35">
        <v>291.88898999999998</v>
      </c>
      <c r="G101" s="36">
        <v>590.39407999999992</v>
      </c>
      <c r="H101" s="81">
        <v>1.00893020472021</v>
      </c>
      <c r="I101" s="80">
        <v>-5.5611051719571813E-2</v>
      </c>
      <c r="J101" s="79">
        <v>0.12121943495119603</v>
      </c>
      <c r="K101" s="34">
        <v>396.79500000000002</v>
      </c>
      <c r="L101" s="35">
        <v>198.66800000000001</v>
      </c>
      <c r="M101" s="35">
        <v>428.01746999999995</v>
      </c>
      <c r="N101" s="40">
        <v>0.72496910876884135</v>
      </c>
      <c r="O101" s="41">
        <v>-6.5525315067415879E-2</v>
      </c>
      <c r="P101" s="42">
        <v>4.4340490334141114E-2</v>
      </c>
      <c r="Q101" s="34">
        <v>105.07900000000001</v>
      </c>
      <c r="R101" s="35">
        <v>92.975989999999996</v>
      </c>
      <c r="S101" s="36">
        <v>3.8486799999999999</v>
      </c>
      <c r="T101" s="40">
        <v>6.518832302654526E-3</v>
      </c>
      <c r="U101" s="41">
        <v>-0.20281939918284825</v>
      </c>
      <c r="V101" s="42">
        <v>-0.31201318906615422</v>
      </c>
      <c r="W101" s="34">
        <v>8.4000000000000005E-2</v>
      </c>
      <c r="X101" s="35">
        <v>0.245</v>
      </c>
      <c r="Y101" s="36">
        <v>0.47647</v>
      </c>
      <c r="Z101" s="40">
        <v>8.0703722503450593E-4</v>
      </c>
      <c r="AA101" s="41">
        <v>6.3969254679449388E-4</v>
      </c>
      <c r="AB101" s="42">
        <v>-3.2322971456632795E-5</v>
      </c>
      <c r="AC101" s="34">
        <v>73.841119999999989</v>
      </c>
      <c r="AD101" s="35">
        <v>71.851110000000006</v>
      </c>
      <c r="AE101" s="35">
        <v>94.451679999999996</v>
      </c>
      <c r="AF101" s="35">
        <v>20.610560000000007</v>
      </c>
      <c r="AG101" s="36">
        <v>22.600569999999991</v>
      </c>
      <c r="AH101" s="34">
        <v>73.841119999999989</v>
      </c>
      <c r="AI101" s="35">
        <v>71.851110000000006</v>
      </c>
      <c r="AJ101" s="35">
        <v>94.451679999999996</v>
      </c>
      <c r="AK101" s="35">
        <v>20.610560000000007</v>
      </c>
      <c r="AL101" s="36">
        <v>22.600569999999991</v>
      </c>
      <c r="AM101" s="40">
        <v>0.15856472150973358</v>
      </c>
      <c r="AN101" s="41">
        <v>2.0377336718723882E-2</v>
      </c>
      <c r="AO101" s="42">
        <v>-0.11873170900513833</v>
      </c>
      <c r="AP101" s="40">
        <v>0.15856472150973358</v>
      </c>
      <c r="AQ101" s="41">
        <v>2.0377336718723882E-2</v>
      </c>
      <c r="AR101" s="42">
        <v>-0.11873170900513833</v>
      </c>
      <c r="AS101" s="41">
        <v>0.1599807369342186</v>
      </c>
      <c r="AT101" s="41">
        <v>1.287456470466955E-2</v>
      </c>
      <c r="AU101" s="41">
        <v>-8.6178290852338246E-2</v>
      </c>
      <c r="AV101" s="34">
        <v>500</v>
      </c>
      <c r="AW101" s="35">
        <v>179</v>
      </c>
      <c r="AX101" s="36">
        <v>463</v>
      </c>
      <c r="AY101" s="43">
        <v>4</v>
      </c>
      <c r="AZ101" s="44">
        <v>4</v>
      </c>
      <c r="BA101" s="45">
        <v>4</v>
      </c>
      <c r="BB101" s="43">
        <v>18</v>
      </c>
      <c r="BC101" s="44">
        <v>18</v>
      </c>
      <c r="BD101" s="45">
        <v>18</v>
      </c>
      <c r="BE101" s="27">
        <v>19.291666666666668</v>
      </c>
      <c r="BF101" s="27">
        <v>-1.5416666666666643</v>
      </c>
      <c r="BG101" s="27">
        <v>4.3750000000000018</v>
      </c>
      <c r="BH101" s="28">
        <v>4.2870370370370372</v>
      </c>
      <c r="BI101" s="27">
        <v>-0.34259259259259256</v>
      </c>
      <c r="BJ101" s="29">
        <v>0.97222222222222232</v>
      </c>
      <c r="BK101" s="35">
        <v>45</v>
      </c>
      <c r="BL101" s="35">
        <v>45</v>
      </c>
      <c r="BM101" s="35">
        <v>45</v>
      </c>
      <c r="BN101" s="34">
        <v>3869</v>
      </c>
      <c r="BO101" s="35">
        <v>1323</v>
      </c>
      <c r="BP101" s="36">
        <v>3327</v>
      </c>
      <c r="BQ101" s="49">
        <v>177.45538923955513</v>
      </c>
      <c r="BR101" s="49">
        <v>47.716955535755687</v>
      </c>
      <c r="BS101" s="49">
        <v>-43.171209399900647</v>
      </c>
      <c r="BT101" s="50">
        <v>1275.1492008639309</v>
      </c>
      <c r="BU101" s="49">
        <v>271.23320086393085</v>
      </c>
      <c r="BV101" s="51">
        <v>-355.51554773942098</v>
      </c>
      <c r="BW101" s="46">
        <v>7.1857451403887689</v>
      </c>
      <c r="BX101" s="46">
        <v>-0.55225485961123155</v>
      </c>
      <c r="BY101" s="46">
        <v>-0.20531631212519752</v>
      </c>
      <c r="BZ101" s="20">
        <v>0.41074074074074074</v>
      </c>
      <c r="CA101" s="21">
        <v>-6.4274606097810494E-2</v>
      </c>
      <c r="CB101" s="33">
        <v>8.4074074074074079E-2</v>
      </c>
    </row>
    <row r="102" spans="1:80" x14ac:dyDescent="0.25">
      <c r="A102" s="82" t="s">
        <v>114</v>
      </c>
      <c r="B102" s="34">
        <v>23443.906800000001</v>
      </c>
      <c r="C102" s="35">
        <v>12414.664000000001</v>
      </c>
      <c r="D102" s="36">
        <v>26425.803</v>
      </c>
      <c r="E102" s="34">
        <v>23103.117140000002</v>
      </c>
      <c r="F102" s="35">
        <v>12356.855</v>
      </c>
      <c r="G102" s="36">
        <v>25827.681</v>
      </c>
      <c r="H102" s="81">
        <v>1.0231581766864783</v>
      </c>
      <c r="I102" s="80">
        <v>8.4073680430003517E-3</v>
      </c>
      <c r="J102" s="79">
        <v>1.8479882735468856E-2</v>
      </c>
      <c r="K102" s="34">
        <v>4608.0686299999998</v>
      </c>
      <c r="L102" s="35">
        <v>2256.8139999999999</v>
      </c>
      <c r="M102" s="35">
        <v>4681.49</v>
      </c>
      <c r="N102" s="40">
        <v>0.18125862712955143</v>
      </c>
      <c r="O102" s="41">
        <v>-1.8197948451833479E-2</v>
      </c>
      <c r="P102" s="42">
        <v>-1.3779741739355644E-3</v>
      </c>
      <c r="Q102" s="34">
        <v>2092.98009</v>
      </c>
      <c r="R102" s="35">
        <v>1450.7459999999999</v>
      </c>
      <c r="S102" s="36">
        <v>238.37100000000001</v>
      </c>
      <c r="T102" s="40">
        <v>9.22928388344273E-3</v>
      </c>
      <c r="U102" s="41">
        <v>-8.1363690099980526E-2</v>
      </c>
      <c r="V102" s="42">
        <v>-0.10817486142699427</v>
      </c>
      <c r="W102" s="34">
        <v>16402.06842</v>
      </c>
      <c r="X102" s="35">
        <v>8649.2950000000001</v>
      </c>
      <c r="Y102" s="36">
        <v>18455.892</v>
      </c>
      <c r="Z102" s="40">
        <v>0.71457797546748392</v>
      </c>
      <c r="AA102" s="41">
        <v>4.6275250322922457E-3</v>
      </c>
      <c r="AB102" s="42">
        <v>1.4618722081407909E-2</v>
      </c>
      <c r="AC102" s="34">
        <v>15259.856199999998</v>
      </c>
      <c r="AD102" s="35">
        <v>14666.612710000001</v>
      </c>
      <c r="AE102" s="35">
        <v>14544.349099999998</v>
      </c>
      <c r="AF102" s="35">
        <v>-715.50710000000072</v>
      </c>
      <c r="AG102" s="36">
        <v>-122.26361000000361</v>
      </c>
      <c r="AH102" s="34">
        <v>15259.856199999998</v>
      </c>
      <c r="AI102" s="35">
        <v>14666.612710000001</v>
      </c>
      <c r="AJ102" s="35">
        <v>14544.349099999998</v>
      </c>
      <c r="AK102" s="35">
        <v>-715.50710000000072</v>
      </c>
      <c r="AL102" s="36">
        <v>-122.26361000000361</v>
      </c>
      <c r="AM102" s="40">
        <v>0.55038437620987324</v>
      </c>
      <c r="AN102" s="41">
        <v>-0.10052489118236863</v>
      </c>
      <c r="AO102" s="42">
        <v>-0.63100987739215753</v>
      </c>
      <c r="AP102" s="40">
        <v>0.55038437620987324</v>
      </c>
      <c r="AQ102" s="41">
        <v>-0.10052489118236863</v>
      </c>
      <c r="AR102" s="42">
        <v>-0.63100987739215753</v>
      </c>
      <c r="AS102" s="41">
        <v>0.56313027483961864</v>
      </c>
      <c r="AT102" s="41">
        <v>-9.7380430600192747E-2</v>
      </c>
      <c r="AU102" s="41">
        <v>-0.62379088835279572</v>
      </c>
      <c r="AV102" s="34">
        <v>6798</v>
      </c>
      <c r="AW102" s="35">
        <v>3745</v>
      </c>
      <c r="AX102" s="36">
        <v>7436</v>
      </c>
      <c r="AY102" s="43">
        <v>52.77</v>
      </c>
      <c r="AZ102" s="44">
        <v>52.77</v>
      </c>
      <c r="BA102" s="45">
        <v>52.69</v>
      </c>
      <c r="BB102" s="43">
        <v>120.8</v>
      </c>
      <c r="BC102" s="44">
        <v>118.33</v>
      </c>
      <c r="BD102" s="45">
        <v>117.82</v>
      </c>
      <c r="BE102" s="27">
        <v>23.521224773834376</v>
      </c>
      <c r="BF102" s="27">
        <v>2.0506922743081333</v>
      </c>
      <c r="BG102" s="27">
        <v>-0.13489296983310695</v>
      </c>
      <c r="BH102" s="28">
        <v>10.5188705935608</v>
      </c>
      <c r="BI102" s="27">
        <v>1.1397315207131182</v>
      </c>
      <c r="BJ102" s="29">
        <v>-3.0722352719376289E-2</v>
      </c>
      <c r="BK102" s="35">
        <v>184</v>
      </c>
      <c r="BL102" s="35">
        <v>184</v>
      </c>
      <c r="BM102" s="35">
        <v>181</v>
      </c>
      <c r="BN102" s="34">
        <v>27353</v>
      </c>
      <c r="BO102" s="35">
        <v>14220</v>
      </c>
      <c r="BP102" s="36">
        <v>28861</v>
      </c>
      <c r="BQ102" s="49">
        <v>894.89903329752951</v>
      </c>
      <c r="BR102" s="49">
        <v>50.270760713169466</v>
      </c>
      <c r="BS102" s="49">
        <v>25.921888431144112</v>
      </c>
      <c r="BT102" s="50">
        <v>3473.3298816568049</v>
      </c>
      <c r="BU102" s="49">
        <v>74.813091424383401</v>
      </c>
      <c r="BV102" s="51">
        <v>173.76913399325349</v>
      </c>
      <c r="BW102" s="46">
        <v>3.8812533620225929</v>
      </c>
      <c r="BX102" s="46">
        <v>-0.14243007428220311</v>
      </c>
      <c r="BY102" s="46">
        <v>8.4190611688814698E-2</v>
      </c>
      <c r="BZ102" s="20">
        <v>0.88585021485573967</v>
      </c>
      <c r="CA102" s="21">
        <v>6.4537459631141991E-2</v>
      </c>
      <c r="CB102" s="33">
        <v>2.7154562681826699E-2</v>
      </c>
    </row>
    <row r="103" spans="1:80" x14ac:dyDescent="0.25">
      <c r="A103" s="82" t="s">
        <v>113</v>
      </c>
      <c r="B103" s="34">
        <v>7754.9520000000002</v>
      </c>
      <c r="C103" s="35">
        <v>3445.848</v>
      </c>
      <c r="D103" s="36">
        <v>7228.7749999999996</v>
      </c>
      <c r="E103" s="34">
        <v>7752.4459999999999</v>
      </c>
      <c r="F103" s="35">
        <v>3431.9760000000001</v>
      </c>
      <c r="G103" s="36">
        <v>7210.0039999999999</v>
      </c>
      <c r="H103" s="81">
        <v>1.002603465962016</v>
      </c>
      <c r="I103" s="80">
        <v>2.280213146065968E-3</v>
      </c>
      <c r="J103" s="79">
        <v>-1.4385203455804518E-3</v>
      </c>
      <c r="K103" s="34">
        <v>1795.501</v>
      </c>
      <c r="L103" s="35">
        <v>878.33900000000006</v>
      </c>
      <c r="M103" s="35">
        <v>1770.027</v>
      </c>
      <c r="N103" s="40">
        <v>0.24549598030736183</v>
      </c>
      <c r="O103" s="41">
        <v>1.3891529273455883E-2</v>
      </c>
      <c r="P103" s="42">
        <v>-1.0432091450715747E-2</v>
      </c>
      <c r="Q103" s="34">
        <v>907.20600000000002</v>
      </c>
      <c r="R103" s="35">
        <v>536.34399999999994</v>
      </c>
      <c r="S103" s="36">
        <v>42.68</v>
      </c>
      <c r="T103" s="40">
        <v>5.9195528879040843E-3</v>
      </c>
      <c r="U103" s="41">
        <v>-0.11110235219856798</v>
      </c>
      <c r="V103" s="42">
        <v>-0.15035892924600358</v>
      </c>
      <c r="W103" s="34">
        <v>5049.7390000000005</v>
      </c>
      <c r="X103" s="35">
        <v>2017.2929999999999</v>
      </c>
      <c r="Y103" s="36">
        <v>4407.8450000000003</v>
      </c>
      <c r="Z103" s="40">
        <v>0.61135125583841565</v>
      </c>
      <c r="AA103" s="41">
        <v>-4.0022388041206391E-2</v>
      </c>
      <c r="AB103" s="42">
        <v>2.3557809730401003E-2</v>
      </c>
      <c r="AC103" s="34">
        <v>4158.0510000000004</v>
      </c>
      <c r="AD103" s="35">
        <v>3955.3029999999999</v>
      </c>
      <c r="AE103" s="35">
        <v>3604.4300600000001</v>
      </c>
      <c r="AF103" s="35">
        <v>-553.62094000000025</v>
      </c>
      <c r="AG103" s="36">
        <v>-350.87293999999974</v>
      </c>
      <c r="AH103" s="34">
        <v>4158.0510000000004</v>
      </c>
      <c r="AI103" s="35">
        <v>3955.3029999999999</v>
      </c>
      <c r="AJ103" s="35">
        <v>3604.4300600000001</v>
      </c>
      <c r="AK103" s="35">
        <v>-553.62094000000025</v>
      </c>
      <c r="AL103" s="36">
        <v>-350.87293999999974</v>
      </c>
      <c r="AM103" s="40">
        <v>0.498622527330011</v>
      </c>
      <c r="AN103" s="41">
        <v>-3.7557580554602676E-2</v>
      </c>
      <c r="AO103" s="42">
        <v>-0.64922351811366485</v>
      </c>
      <c r="AP103" s="40">
        <v>0.498622527330011</v>
      </c>
      <c r="AQ103" s="41">
        <v>-3.7557580554602676E-2</v>
      </c>
      <c r="AR103" s="42">
        <v>-0.64922351811366485</v>
      </c>
      <c r="AS103" s="41">
        <v>0.4999206741078091</v>
      </c>
      <c r="AT103" s="41">
        <v>-3.6432755506534631E-2</v>
      </c>
      <c r="AU103" s="41">
        <v>-0.65256494933477915</v>
      </c>
      <c r="AV103" s="34">
        <v>2506</v>
      </c>
      <c r="AW103" s="35">
        <v>1162</v>
      </c>
      <c r="AX103" s="36">
        <v>2387</v>
      </c>
      <c r="AY103" s="43">
        <v>29</v>
      </c>
      <c r="AZ103" s="44">
        <v>32</v>
      </c>
      <c r="BA103" s="45">
        <v>30</v>
      </c>
      <c r="BB103" s="43">
        <v>71</v>
      </c>
      <c r="BC103" s="44">
        <v>72</v>
      </c>
      <c r="BD103" s="45">
        <v>69</v>
      </c>
      <c r="BE103" s="27">
        <v>13.261111111111111</v>
      </c>
      <c r="BF103" s="27">
        <v>-1.1411877394636001</v>
      </c>
      <c r="BG103" s="27">
        <v>1.156944444444445</v>
      </c>
      <c r="BH103" s="28">
        <v>5.7657004830917877</v>
      </c>
      <c r="BI103" s="27">
        <v>-0.11692862488943234</v>
      </c>
      <c r="BJ103" s="29">
        <v>0.38607085346215797</v>
      </c>
      <c r="BK103" s="35">
        <v>186</v>
      </c>
      <c r="BL103" s="35">
        <v>150</v>
      </c>
      <c r="BM103" s="35">
        <v>150</v>
      </c>
      <c r="BN103" s="34">
        <v>10948</v>
      </c>
      <c r="BO103" s="35">
        <v>4378</v>
      </c>
      <c r="BP103" s="36">
        <v>9764</v>
      </c>
      <c r="BQ103" s="49">
        <v>738.42728390004095</v>
      </c>
      <c r="BR103" s="49">
        <v>30.312011704206043</v>
      </c>
      <c r="BS103" s="49">
        <v>-45.486832134678139</v>
      </c>
      <c r="BT103" s="50">
        <v>3020.5295349811477</v>
      </c>
      <c r="BU103" s="49">
        <v>-73.024335729147424</v>
      </c>
      <c r="BV103" s="51">
        <v>67.02178971436615</v>
      </c>
      <c r="BW103" s="46">
        <v>4.0904901550062842</v>
      </c>
      <c r="BX103" s="46">
        <v>-0.27822492879259819</v>
      </c>
      <c r="BY103" s="46">
        <v>0.32284815844862491</v>
      </c>
      <c r="BZ103" s="20">
        <v>0.36162962962962963</v>
      </c>
      <c r="CA103" s="21">
        <v>3.6435071321544332E-2</v>
      </c>
      <c r="CB103" s="33">
        <v>3.7333333333333329E-2</v>
      </c>
    </row>
    <row r="104" spans="1:80" x14ac:dyDescent="0.25">
      <c r="A104" s="82" t="s">
        <v>112</v>
      </c>
      <c r="B104" s="34">
        <v>9364.3269999999993</v>
      </c>
      <c r="C104" s="35">
        <v>4840.7820000000002</v>
      </c>
      <c r="D104" s="36">
        <v>10466.11234</v>
      </c>
      <c r="E104" s="34">
        <v>9712.5329999999994</v>
      </c>
      <c r="F104" s="35">
        <v>4983.5069999999996</v>
      </c>
      <c r="G104" s="36">
        <v>10428.308000000001</v>
      </c>
      <c r="H104" s="81">
        <v>1.003625165271298</v>
      </c>
      <c r="I104" s="80">
        <v>3.9476369071583695E-2</v>
      </c>
      <c r="J104" s="79">
        <v>3.226463542755531E-2</v>
      </c>
      <c r="K104" s="34">
        <v>3185.9520000000002</v>
      </c>
      <c r="L104" s="35">
        <v>1303.3440000000001</v>
      </c>
      <c r="M104" s="35">
        <v>2716.5030000000002</v>
      </c>
      <c r="N104" s="40">
        <v>0.2604931691699171</v>
      </c>
      <c r="O104" s="41">
        <v>-6.7531662251505142E-2</v>
      </c>
      <c r="P104" s="42">
        <v>-1.0383185956263641E-3</v>
      </c>
      <c r="Q104" s="34">
        <v>1747.7860000000001</v>
      </c>
      <c r="R104" s="35">
        <v>932.803</v>
      </c>
      <c r="S104" s="36">
        <v>547.23500000000001</v>
      </c>
      <c r="T104" s="40">
        <v>5.2475914597075575E-2</v>
      </c>
      <c r="U104" s="41">
        <v>-0.12747570049653598</v>
      </c>
      <c r="V104" s="42">
        <v>-0.13470211083762335</v>
      </c>
      <c r="W104" s="34">
        <v>4778.7950000000001</v>
      </c>
      <c r="X104" s="35">
        <v>2747.36</v>
      </c>
      <c r="Y104" s="36">
        <v>5872.46</v>
      </c>
      <c r="Z104" s="40">
        <v>0.5631268274776694</v>
      </c>
      <c r="AA104" s="41">
        <v>7.1103273992703109E-2</v>
      </c>
      <c r="AB104" s="42">
        <v>1.1836340677911616E-2</v>
      </c>
      <c r="AC104" s="34">
        <v>3665.5250000000001</v>
      </c>
      <c r="AD104" s="35">
        <v>3399.7820000000002</v>
      </c>
      <c r="AE104" s="35">
        <v>3592.4290000000001</v>
      </c>
      <c r="AF104" s="35">
        <v>-73.096000000000004</v>
      </c>
      <c r="AG104" s="36">
        <v>192.64699999999993</v>
      </c>
      <c r="AH104" s="34">
        <v>3665.5250000000001</v>
      </c>
      <c r="AI104" s="35">
        <v>3399.7820000000002</v>
      </c>
      <c r="AJ104" s="35">
        <v>3592.4290000000001</v>
      </c>
      <c r="AK104" s="35">
        <v>-73.096000000000004</v>
      </c>
      <c r="AL104" s="36">
        <v>192.64699999999993</v>
      </c>
      <c r="AM104" s="40">
        <v>0.34324387922631455</v>
      </c>
      <c r="AN104" s="41">
        <v>-4.8191084546308993E-2</v>
      </c>
      <c r="AO104" s="42">
        <v>-0.35907694414478547</v>
      </c>
      <c r="AP104" s="40">
        <v>0.34324387922631455</v>
      </c>
      <c r="AQ104" s="41">
        <v>-4.8191084546308993E-2</v>
      </c>
      <c r="AR104" s="42">
        <v>-0.35907694414478547</v>
      </c>
      <c r="AS104" s="41">
        <v>0.34448819501687139</v>
      </c>
      <c r="AT104" s="41">
        <v>-3.2913354094982361E-2</v>
      </c>
      <c r="AU104" s="41">
        <v>-0.33771853209317387</v>
      </c>
      <c r="AV104" s="34">
        <v>5078</v>
      </c>
      <c r="AW104" s="35">
        <v>2305</v>
      </c>
      <c r="AX104" s="36">
        <v>4761</v>
      </c>
      <c r="AY104" s="43">
        <v>44</v>
      </c>
      <c r="AZ104" s="44">
        <v>40</v>
      </c>
      <c r="BA104" s="45">
        <v>40</v>
      </c>
      <c r="BB104" s="43">
        <v>95</v>
      </c>
      <c r="BC104" s="44">
        <v>92</v>
      </c>
      <c r="BD104" s="45">
        <v>90</v>
      </c>
      <c r="BE104" s="27">
        <v>19.837500000000002</v>
      </c>
      <c r="BF104" s="27">
        <v>0.60265151515151771</v>
      </c>
      <c r="BG104" s="27">
        <v>0.62916666666666998</v>
      </c>
      <c r="BH104" s="28">
        <v>8.8166666666666664</v>
      </c>
      <c r="BI104" s="27">
        <v>-9.2105263157895578E-2</v>
      </c>
      <c r="BJ104" s="29">
        <v>0.46521739130434803</v>
      </c>
      <c r="BK104" s="35">
        <v>145</v>
      </c>
      <c r="BL104" s="35">
        <v>145</v>
      </c>
      <c r="BM104" s="35">
        <v>145</v>
      </c>
      <c r="BN104" s="34">
        <v>18538</v>
      </c>
      <c r="BO104" s="35">
        <v>8754</v>
      </c>
      <c r="BP104" s="36">
        <v>18293</v>
      </c>
      <c r="BQ104" s="49">
        <v>570.07095610342753</v>
      </c>
      <c r="BR104" s="49">
        <v>46.145343847520735</v>
      </c>
      <c r="BS104" s="49">
        <v>0.78754280664895759</v>
      </c>
      <c r="BT104" s="50">
        <v>2190.3608485612267</v>
      </c>
      <c r="BU104" s="49">
        <v>277.69188440210905</v>
      </c>
      <c r="BV104" s="51">
        <v>28.318766131725624</v>
      </c>
      <c r="BW104" s="46">
        <v>3.8422600294055869</v>
      </c>
      <c r="BX104" s="46">
        <v>0.19161016725513402</v>
      </c>
      <c r="BY104" s="46">
        <v>4.4429226802550126E-2</v>
      </c>
      <c r="BZ104" s="20">
        <v>0.70088122605363978</v>
      </c>
      <c r="CA104" s="21">
        <v>-5.4628394826528037E-3</v>
      </c>
      <c r="CB104" s="33">
        <v>3.0076628352490364E-2</v>
      </c>
    </row>
    <row r="105" spans="1:80" x14ac:dyDescent="0.25">
      <c r="A105" s="82" t="s">
        <v>111</v>
      </c>
      <c r="B105" s="34">
        <v>35117.882640000003</v>
      </c>
      <c r="C105" s="35">
        <v>19324.198990000001</v>
      </c>
      <c r="D105" s="36">
        <v>40567.083699999996</v>
      </c>
      <c r="E105" s="34">
        <v>34426.7091</v>
      </c>
      <c r="F105" s="35">
        <v>19081.670869999998</v>
      </c>
      <c r="G105" s="36">
        <v>39663.481910000002</v>
      </c>
      <c r="H105" s="81">
        <v>1.0227817061560642</v>
      </c>
      <c r="I105" s="80">
        <v>2.705040158383909E-3</v>
      </c>
      <c r="J105" s="79">
        <v>1.0071701793642029E-2</v>
      </c>
      <c r="K105" s="34">
        <v>5482.68948</v>
      </c>
      <c r="L105" s="35">
        <v>2542.3527400000003</v>
      </c>
      <c r="M105" s="35">
        <v>5540.7673500000001</v>
      </c>
      <c r="N105" s="40">
        <v>0.13969442628795167</v>
      </c>
      <c r="O105" s="41">
        <v>-1.9562430476205317E-2</v>
      </c>
      <c r="P105" s="42">
        <v>6.4590949943456877E-3</v>
      </c>
      <c r="Q105" s="34">
        <v>1878.15759</v>
      </c>
      <c r="R105" s="35">
        <v>1222.6890100000001</v>
      </c>
      <c r="S105" s="36">
        <v>272.10737</v>
      </c>
      <c r="T105" s="40">
        <v>6.8604004715833071E-3</v>
      </c>
      <c r="U105" s="41">
        <v>-4.7694845704996491E-2</v>
      </c>
      <c r="V105" s="42">
        <v>-5.7216221451620426E-2</v>
      </c>
      <c r="W105" s="34">
        <v>27065.86203</v>
      </c>
      <c r="X105" s="35">
        <v>15316.62912</v>
      </c>
      <c r="Y105" s="36">
        <v>31814.286539999997</v>
      </c>
      <c r="Z105" s="40">
        <v>0.80210523655460875</v>
      </c>
      <c r="AA105" s="41">
        <v>1.5917339495345573E-2</v>
      </c>
      <c r="AB105" s="42">
        <v>-5.8281022858164278E-4</v>
      </c>
      <c r="AC105" s="34">
        <v>12438.66358</v>
      </c>
      <c r="AD105" s="35">
        <v>13584.30421</v>
      </c>
      <c r="AE105" s="35">
        <v>14162.3429</v>
      </c>
      <c r="AF105" s="35">
        <v>1723.6793199999993</v>
      </c>
      <c r="AG105" s="36">
        <v>578.03868999999941</v>
      </c>
      <c r="AH105" s="34">
        <v>12438.66358</v>
      </c>
      <c r="AI105" s="35">
        <v>13584.30421</v>
      </c>
      <c r="AJ105" s="35">
        <v>14162.3429</v>
      </c>
      <c r="AK105" s="35">
        <v>1723.6793199999993</v>
      </c>
      <c r="AL105" s="36">
        <v>578.03868999999941</v>
      </c>
      <c r="AM105" s="40">
        <v>0.3491092188122954</v>
      </c>
      <c r="AN105" s="41">
        <v>-5.0882055458605913E-3</v>
      </c>
      <c r="AO105" s="42">
        <v>-0.35385933460767738</v>
      </c>
      <c r="AP105" s="40">
        <v>0.3491092188122954</v>
      </c>
      <c r="AQ105" s="41">
        <v>-5.0882055458605913E-3</v>
      </c>
      <c r="AR105" s="42">
        <v>-0.35385933460767738</v>
      </c>
      <c r="AS105" s="41">
        <v>0.35706252245165027</v>
      </c>
      <c r="AT105" s="41">
        <v>-4.246005292583066E-3</v>
      </c>
      <c r="AU105" s="41">
        <v>-0.35484076434893597</v>
      </c>
      <c r="AV105" s="34">
        <v>9561</v>
      </c>
      <c r="AW105" s="35">
        <v>4992</v>
      </c>
      <c r="AX105" s="36">
        <v>9916</v>
      </c>
      <c r="AY105" s="43">
        <v>65.03</v>
      </c>
      <c r="AZ105" s="44">
        <v>62.58</v>
      </c>
      <c r="BA105" s="45">
        <v>62.68</v>
      </c>
      <c r="BB105" s="43">
        <v>146.68</v>
      </c>
      <c r="BC105" s="44">
        <v>150.16</v>
      </c>
      <c r="BD105" s="45">
        <v>148.65</v>
      </c>
      <c r="BE105" s="27">
        <v>26.366730482875983</v>
      </c>
      <c r="BF105" s="27">
        <v>1.8626554405878082</v>
      </c>
      <c r="BG105" s="27">
        <v>-0.22323436212241887</v>
      </c>
      <c r="BH105" s="28">
        <v>11.117838322681914</v>
      </c>
      <c r="BI105" s="27">
        <v>0.25405321223740884</v>
      </c>
      <c r="BJ105" s="29">
        <v>3.6325269938174642E-2</v>
      </c>
      <c r="BK105" s="35">
        <v>215</v>
      </c>
      <c r="BL105" s="35">
        <v>215</v>
      </c>
      <c r="BM105" s="35">
        <v>215</v>
      </c>
      <c r="BN105" s="34">
        <v>25544</v>
      </c>
      <c r="BO105" s="35">
        <v>12229</v>
      </c>
      <c r="BP105" s="36">
        <v>24643</v>
      </c>
      <c r="BQ105" s="49">
        <v>1609.5232686767035</v>
      </c>
      <c r="BR105" s="49">
        <v>261.78175990752084</v>
      </c>
      <c r="BS105" s="49">
        <v>49.160943875002886</v>
      </c>
      <c r="BT105" s="50">
        <v>3999.9477521177896</v>
      </c>
      <c r="BU105" s="49">
        <v>399.20420018807499</v>
      </c>
      <c r="BV105" s="51">
        <v>177.49765796714928</v>
      </c>
      <c r="BW105" s="46">
        <v>2.4851754739814442</v>
      </c>
      <c r="BX105" s="46">
        <v>-0.18651158804135681</v>
      </c>
      <c r="BY105" s="46">
        <v>3.5455922699393128E-2</v>
      </c>
      <c r="BZ105" s="20">
        <v>0.63677002583979325</v>
      </c>
      <c r="CA105" s="21">
        <v>-1.9634959384413397E-2</v>
      </c>
      <c r="CB105" s="33">
        <v>4.7803617571059442E-3</v>
      </c>
    </row>
    <row r="106" spans="1:80" x14ac:dyDescent="0.25">
      <c r="A106" s="82" t="s">
        <v>110</v>
      </c>
      <c r="B106" s="34">
        <v>15317.529</v>
      </c>
      <c r="C106" s="35">
        <v>7370.1779999999999</v>
      </c>
      <c r="D106" s="36">
        <v>15750.75</v>
      </c>
      <c r="E106" s="34">
        <v>15315.598</v>
      </c>
      <c r="F106" s="35">
        <v>7303.53</v>
      </c>
      <c r="G106" s="36">
        <v>15834.697</v>
      </c>
      <c r="H106" s="81">
        <v>0.99469854080567499</v>
      </c>
      <c r="I106" s="80">
        <v>-5.4275398083500903E-3</v>
      </c>
      <c r="J106" s="79">
        <v>-1.4426909490277806E-2</v>
      </c>
      <c r="K106" s="34">
        <v>2815.8980000000001</v>
      </c>
      <c r="L106" s="35">
        <v>1479.7049999999999</v>
      </c>
      <c r="M106" s="35">
        <v>3393.259</v>
      </c>
      <c r="N106" s="40">
        <v>0.21429263850138716</v>
      </c>
      <c r="O106" s="41">
        <v>3.0434456796696291E-2</v>
      </c>
      <c r="P106" s="42">
        <v>1.1691293672242892E-2</v>
      </c>
      <c r="Q106" s="34">
        <v>2118.2509999999997</v>
      </c>
      <c r="R106" s="35">
        <v>670.84500000000003</v>
      </c>
      <c r="S106" s="36">
        <v>4.0789999999999997</v>
      </c>
      <c r="T106" s="40">
        <v>2.5759886659024796E-4</v>
      </c>
      <c r="U106" s="41">
        <v>-0.13804917831573066</v>
      </c>
      <c r="V106" s="42">
        <v>-9.1594560294801591E-2</v>
      </c>
      <c r="W106" s="34">
        <v>10381.449000000001</v>
      </c>
      <c r="X106" s="35">
        <v>5152.9799999999996</v>
      </c>
      <c r="Y106" s="36">
        <v>8898.5400000000009</v>
      </c>
      <c r="Z106" s="40">
        <v>0.56196465268643925</v>
      </c>
      <c r="AA106" s="41">
        <v>-0.11587038842654895</v>
      </c>
      <c r="AB106" s="42">
        <v>-0.14358184332302459</v>
      </c>
      <c r="AC106" s="34">
        <v>2623.9905500000004</v>
      </c>
      <c r="AD106" s="35">
        <v>2894.5839999999998</v>
      </c>
      <c r="AE106" s="35">
        <v>2948.1210000000001</v>
      </c>
      <c r="AF106" s="35">
        <v>324.13044999999966</v>
      </c>
      <c r="AG106" s="36">
        <v>53.537000000000262</v>
      </c>
      <c r="AH106" s="34">
        <v>2623.9905500000004</v>
      </c>
      <c r="AI106" s="35">
        <v>2894.5839999999998</v>
      </c>
      <c r="AJ106" s="35">
        <v>2948.1210000000001</v>
      </c>
      <c r="AK106" s="35">
        <v>324.13044999999966</v>
      </c>
      <c r="AL106" s="36">
        <v>53.537000000000262</v>
      </c>
      <c r="AM106" s="40">
        <v>0.18717337269653828</v>
      </c>
      <c r="AN106" s="41">
        <v>1.5866985746005952E-2</v>
      </c>
      <c r="AO106" s="42">
        <v>-0.20556938059924373</v>
      </c>
      <c r="AP106" s="40">
        <v>0.18717337269653828</v>
      </c>
      <c r="AQ106" s="41">
        <v>1.5866985746005952E-2</v>
      </c>
      <c r="AR106" s="42">
        <v>-0.20556938059924373</v>
      </c>
      <c r="AS106" s="41">
        <v>0.18618108069892339</v>
      </c>
      <c r="AT106" s="41">
        <v>1.4853095333937943E-2</v>
      </c>
      <c r="AU106" s="41">
        <v>-0.21014562707115489</v>
      </c>
      <c r="AV106" s="34">
        <v>6361</v>
      </c>
      <c r="AW106" s="35">
        <v>3102</v>
      </c>
      <c r="AX106" s="36">
        <v>6267</v>
      </c>
      <c r="AY106" s="43">
        <v>38</v>
      </c>
      <c r="AZ106" s="44">
        <v>35</v>
      </c>
      <c r="BA106" s="45">
        <v>36</v>
      </c>
      <c r="BB106" s="43">
        <v>108</v>
      </c>
      <c r="BC106" s="44">
        <v>108</v>
      </c>
      <c r="BD106" s="45">
        <v>107</v>
      </c>
      <c r="BE106" s="27">
        <v>29.013888888888889</v>
      </c>
      <c r="BF106" s="27">
        <v>1.1147660818713447</v>
      </c>
      <c r="BG106" s="27">
        <v>-0.5289682539682552</v>
      </c>
      <c r="BH106" s="28">
        <v>9.7616822429906538</v>
      </c>
      <c r="BI106" s="27">
        <v>-5.4675781700703752E-2</v>
      </c>
      <c r="BJ106" s="29">
        <v>0.18760816891657939</v>
      </c>
      <c r="BK106" s="35">
        <v>170</v>
      </c>
      <c r="BL106" s="35">
        <v>170</v>
      </c>
      <c r="BM106" s="35">
        <v>170</v>
      </c>
      <c r="BN106" s="34">
        <v>20242</v>
      </c>
      <c r="BO106" s="35">
        <v>9423</v>
      </c>
      <c r="BP106" s="36">
        <v>18741</v>
      </c>
      <c r="BQ106" s="49">
        <v>844.9227362467318</v>
      </c>
      <c r="BR106" s="49">
        <v>88.297995608454926</v>
      </c>
      <c r="BS106" s="49">
        <v>69.847919309450731</v>
      </c>
      <c r="BT106" s="50">
        <v>2526.6789532471676</v>
      </c>
      <c r="BU106" s="49">
        <v>118.94463474378745</v>
      </c>
      <c r="BV106" s="51">
        <v>172.22053932066865</v>
      </c>
      <c r="BW106" s="46">
        <v>2.990426041168023</v>
      </c>
      <c r="BX106" s="46">
        <v>-0.19177801479801992</v>
      </c>
      <c r="BY106" s="46">
        <v>-4.7291560379365549E-2</v>
      </c>
      <c r="BZ106" s="20">
        <v>0.61245098039215684</v>
      </c>
      <c r="CA106" s="21">
        <v>-4.5397573393998525E-2</v>
      </c>
      <c r="CB106" s="33">
        <v>-3.4313725490195957E-3</v>
      </c>
    </row>
    <row r="107" spans="1:80" x14ac:dyDescent="0.25">
      <c r="A107" s="82" t="s">
        <v>109</v>
      </c>
      <c r="B107" s="34">
        <v>17356.264999999999</v>
      </c>
      <c r="C107" s="35">
        <v>9597.6229999999996</v>
      </c>
      <c r="D107" s="36">
        <v>20330.934000000001</v>
      </c>
      <c r="E107" s="34">
        <v>17387.023000000001</v>
      </c>
      <c r="F107" s="35">
        <v>9766.1170000000002</v>
      </c>
      <c r="G107" s="36">
        <v>20387.437999999998</v>
      </c>
      <c r="H107" s="81">
        <v>0.99722848942569453</v>
      </c>
      <c r="I107" s="80">
        <v>-1.0024900812629634E-3</v>
      </c>
      <c r="J107" s="79">
        <v>1.448140580996482E-2</v>
      </c>
      <c r="K107" s="34">
        <v>3098.817</v>
      </c>
      <c r="L107" s="35">
        <v>1520.009</v>
      </c>
      <c r="M107" s="35">
        <v>3174.2710000000002</v>
      </c>
      <c r="N107" s="40">
        <v>0.15569739562175494</v>
      </c>
      <c r="O107" s="41">
        <v>-2.2528457073096836E-2</v>
      </c>
      <c r="P107" s="42">
        <v>5.6315343892193725E-5</v>
      </c>
      <c r="Q107" s="34">
        <v>1124.002</v>
      </c>
      <c r="R107" s="35">
        <v>656.23199999999997</v>
      </c>
      <c r="S107" s="36">
        <v>87.787000000000006</v>
      </c>
      <c r="T107" s="40">
        <v>4.3059358414725777E-3</v>
      </c>
      <c r="U107" s="41">
        <v>-6.0340093556429518E-2</v>
      </c>
      <c r="V107" s="42">
        <v>-6.2888835632184753E-2</v>
      </c>
      <c r="W107" s="34">
        <v>13164.204000000002</v>
      </c>
      <c r="X107" s="35">
        <v>7589.8760000000002</v>
      </c>
      <c r="Y107" s="36">
        <v>15954.72</v>
      </c>
      <c r="Z107" s="40">
        <v>0.78257601568181356</v>
      </c>
      <c r="AA107" s="41">
        <v>2.5447897774567463E-2</v>
      </c>
      <c r="AB107" s="42">
        <v>5.4118674333336614E-3</v>
      </c>
      <c r="AC107" s="34">
        <v>3955.2469999999998</v>
      </c>
      <c r="AD107" s="35">
        <v>5162.7370000000001</v>
      </c>
      <c r="AE107" s="35">
        <v>4562.4229999999998</v>
      </c>
      <c r="AF107" s="35">
        <v>607.17599999999993</v>
      </c>
      <c r="AG107" s="36">
        <v>-600.31400000000031</v>
      </c>
      <c r="AH107" s="34">
        <v>3955.2469999999998</v>
      </c>
      <c r="AI107" s="35">
        <v>5162.7370000000001</v>
      </c>
      <c r="AJ107" s="35">
        <v>4562.4229999999998</v>
      </c>
      <c r="AK107" s="35">
        <v>607.17599999999993</v>
      </c>
      <c r="AL107" s="36">
        <v>-600.31400000000031</v>
      </c>
      <c r="AM107" s="40">
        <v>0.2244079391532135</v>
      </c>
      <c r="AN107" s="41">
        <v>-3.4778991881577459E-3</v>
      </c>
      <c r="AO107" s="42">
        <v>-0.31351035582461589</v>
      </c>
      <c r="AP107" s="40">
        <v>0.2244079391532135</v>
      </c>
      <c r="AQ107" s="41">
        <v>-3.4778991881577459E-3</v>
      </c>
      <c r="AR107" s="42">
        <v>-0.31351035582461589</v>
      </c>
      <c r="AS107" s="41">
        <v>0.22378599017689227</v>
      </c>
      <c r="AT107" s="41">
        <v>-3.6967134463789242E-3</v>
      </c>
      <c r="AU107" s="41">
        <v>-0.30485164543611543</v>
      </c>
      <c r="AV107" s="34">
        <v>5019</v>
      </c>
      <c r="AW107" s="35">
        <v>2625</v>
      </c>
      <c r="AX107" s="36">
        <v>5261</v>
      </c>
      <c r="AY107" s="43">
        <v>41</v>
      </c>
      <c r="AZ107" s="44">
        <v>43</v>
      </c>
      <c r="BA107" s="45">
        <v>42.5</v>
      </c>
      <c r="BB107" s="43">
        <v>114</v>
      </c>
      <c r="BC107" s="44">
        <v>116</v>
      </c>
      <c r="BD107" s="45">
        <v>113</v>
      </c>
      <c r="BE107" s="27">
        <v>20.631372549019606</v>
      </c>
      <c r="BF107" s="27">
        <v>0.22893352462936178</v>
      </c>
      <c r="BG107" s="27">
        <v>0.28253533971728118</v>
      </c>
      <c r="BH107" s="28">
        <v>7.7595870206489677</v>
      </c>
      <c r="BI107" s="27">
        <v>0.4218677224033538</v>
      </c>
      <c r="BJ107" s="29">
        <v>0.21648357237310556</v>
      </c>
      <c r="BK107" s="35">
        <v>143</v>
      </c>
      <c r="BL107" s="35">
        <v>145</v>
      </c>
      <c r="BM107" s="35">
        <v>139</v>
      </c>
      <c r="BN107" s="34">
        <v>19178</v>
      </c>
      <c r="BO107" s="35">
        <v>9214</v>
      </c>
      <c r="BP107" s="36">
        <v>18698</v>
      </c>
      <c r="BQ107" s="49">
        <v>1090.353941598032</v>
      </c>
      <c r="BR107" s="49">
        <v>183.74099968542373</v>
      </c>
      <c r="BS107" s="49">
        <v>30.432409147413409</v>
      </c>
      <c r="BT107" s="50">
        <v>3875.2020528416651</v>
      </c>
      <c r="BU107" s="49">
        <v>410.96156668904496</v>
      </c>
      <c r="BV107" s="51">
        <v>154.7765290321413</v>
      </c>
      <c r="BW107" s="46">
        <v>3.5540771716403725</v>
      </c>
      <c r="BX107" s="46">
        <v>-0.26700272475333131</v>
      </c>
      <c r="BY107" s="46">
        <v>4.3981933545134577E-2</v>
      </c>
      <c r="BZ107" s="20">
        <v>0.74732214228617111</v>
      </c>
      <c r="CA107" s="21">
        <v>6.3724842094412537E-3</v>
      </c>
      <c r="CB107" s="33">
        <v>4.1268502439427812E-2</v>
      </c>
    </row>
    <row r="108" spans="1:80" x14ac:dyDescent="0.25">
      <c r="A108" s="82" t="s">
        <v>108</v>
      </c>
      <c r="B108" s="34">
        <v>11702.054</v>
      </c>
      <c r="C108" s="35">
        <v>5922.6023399999995</v>
      </c>
      <c r="D108" s="36">
        <v>12415.822350000002</v>
      </c>
      <c r="E108" s="34">
        <v>11057.452730000001</v>
      </c>
      <c r="F108" s="35">
        <v>5861.0382200000004</v>
      </c>
      <c r="G108" s="36">
        <v>11889.088179999997</v>
      </c>
      <c r="H108" s="81">
        <v>1.0443040006117614</v>
      </c>
      <c r="I108" s="80">
        <v>-1.3991638152411667E-2</v>
      </c>
      <c r="J108" s="79">
        <v>3.3800039079840305E-2</v>
      </c>
      <c r="K108" s="34">
        <v>4238.9807300000002</v>
      </c>
      <c r="L108" s="35">
        <v>2225.9259999999999</v>
      </c>
      <c r="M108" s="35">
        <v>4486.5349999999999</v>
      </c>
      <c r="N108" s="40">
        <v>0.37736577709527941</v>
      </c>
      <c r="O108" s="41">
        <v>-5.9938296339641095E-3</v>
      </c>
      <c r="P108" s="42">
        <v>-2.4177896462457271E-3</v>
      </c>
      <c r="Q108" s="34">
        <v>1390.29</v>
      </c>
      <c r="R108" s="35">
        <v>898.89749999999992</v>
      </c>
      <c r="S108" s="36">
        <v>226.17465999999999</v>
      </c>
      <c r="T108" s="40">
        <v>1.902371793157985E-2</v>
      </c>
      <c r="U108" s="41">
        <v>-0.10670958013877961</v>
      </c>
      <c r="V108" s="42">
        <v>-0.13434458752198875</v>
      </c>
      <c r="W108" s="34">
        <v>5428.1819999999998</v>
      </c>
      <c r="X108" s="35">
        <v>2736.2147199999999</v>
      </c>
      <c r="Y108" s="36">
        <v>5723.1431899999998</v>
      </c>
      <c r="Z108" s="40">
        <v>0.48137780655269741</v>
      </c>
      <c r="AA108" s="41">
        <v>-9.5292886476995853E-3</v>
      </c>
      <c r="AB108" s="42">
        <v>1.4529678747791208E-2</v>
      </c>
      <c r="AC108" s="34">
        <v>3875.4112200000004</v>
      </c>
      <c r="AD108" s="35">
        <v>4342.91417</v>
      </c>
      <c r="AE108" s="35">
        <v>4405.7333200000003</v>
      </c>
      <c r="AF108" s="35">
        <v>530.32209999999986</v>
      </c>
      <c r="AG108" s="36">
        <v>62.819150000000263</v>
      </c>
      <c r="AH108" s="34">
        <v>3875.4112200000004</v>
      </c>
      <c r="AI108" s="35">
        <v>4342.91417</v>
      </c>
      <c r="AJ108" s="35">
        <v>4405.7333200000003</v>
      </c>
      <c r="AK108" s="35">
        <v>530.32209999999986</v>
      </c>
      <c r="AL108" s="36">
        <v>62.819150000000263</v>
      </c>
      <c r="AM108" s="40">
        <v>0.35484828920735961</v>
      </c>
      <c r="AN108" s="41">
        <v>2.3674700365605816E-2</v>
      </c>
      <c r="AO108" s="42">
        <v>-0.37842973972071464</v>
      </c>
      <c r="AP108" s="40">
        <v>0.35484828920735961</v>
      </c>
      <c r="AQ108" s="41">
        <v>2.3674700365605816E-2</v>
      </c>
      <c r="AR108" s="42">
        <v>-0.37842973972071464</v>
      </c>
      <c r="AS108" s="41">
        <v>0.37056948802948497</v>
      </c>
      <c r="AT108" s="41">
        <v>2.0089923284377531E-2</v>
      </c>
      <c r="AU108" s="41">
        <v>-0.37041086510665266</v>
      </c>
      <c r="AV108" s="34">
        <v>3411</v>
      </c>
      <c r="AW108" s="35">
        <v>1799</v>
      </c>
      <c r="AX108" s="36">
        <v>3457</v>
      </c>
      <c r="AY108" s="43">
        <v>49</v>
      </c>
      <c r="AZ108" s="44">
        <v>45</v>
      </c>
      <c r="BA108" s="45">
        <v>44</v>
      </c>
      <c r="BB108" s="43">
        <v>119</v>
      </c>
      <c r="BC108" s="44">
        <v>115</v>
      </c>
      <c r="BD108" s="45">
        <v>116</v>
      </c>
      <c r="BE108" s="27">
        <v>13.094696969696969</v>
      </c>
      <c r="BF108" s="27">
        <v>1.4926561533704383</v>
      </c>
      <c r="BG108" s="27">
        <v>-0.23122895622895534</v>
      </c>
      <c r="BH108" s="28">
        <v>4.9669540229885056</v>
      </c>
      <c r="BI108" s="27">
        <v>0.18964309861875783</v>
      </c>
      <c r="BJ108" s="29">
        <v>-0.24753873063468301</v>
      </c>
      <c r="BK108" s="35">
        <v>200</v>
      </c>
      <c r="BL108" s="35">
        <v>200</v>
      </c>
      <c r="BM108" s="35">
        <v>200</v>
      </c>
      <c r="BN108" s="34">
        <v>27708</v>
      </c>
      <c r="BO108" s="35">
        <v>12460</v>
      </c>
      <c r="BP108" s="36">
        <v>24607</v>
      </c>
      <c r="BQ108" s="49">
        <v>483.15878327305228</v>
      </c>
      <c r="BR108" s="49">
        <v>84.088019233785644</v>
      </c>
      <c r="BS108" s="49">
        <v>12.770483112538557</v>
      </c>
      <c r="BT108" s="50">
        <v>3439.1345617587499</v>
      </c>
      <c r="BU108" s="49">
        <v>197.43044859545444</v>
      </c>
      <c r="BV108" s="51">
        <v>181.19224936297405</v>
      </c>
      <c r="BW108" s="46">
        <v>7.1180214058432165</v>
      </c>
      <c r="BX108" s="46">
        <v>-1.0051096407706792</v>
      </c>
      <c r="BY108" s="46">
        <v>0.19195136693271042</v>
      </c>
      <c r="BZ108" s="20">
        <v>0.68352777777777773</v>
      </c>
      <c r="CA108" s="21">
        <v>-8.1886586863106237E-2</v>
      </c>
      <c r="CB108" s="33">
        <v>-8.6944444444444491E-3</v>
      </c>
    </row>
    <row r="109" spans="1:80" x14ac:dyDescent="0.25">
      <c r="A109" s="82" t="s">
        <v>107</v>
      </c>
      <c r="B109" s="34">
        <v>219.03595999999999</v>
      </c>
      <c r="C109" s="35">
        <v>106.33762999999999</v>
      </c>
      <c r="D109" s="36">
        <v>223.16200000000001</v>
      </c>
      <c r="E109" s="34">
        <v>208.19867000000002</v>
      </c>
      <c r="F109" s="35">
        <v>107.57617999999999</v>
      </c>
      <c r="G109" s="36">
        <v>220.95400000000001</v>
      </c>
      <c r="H109" s="81">
        <v>1.0099930302234854</v>
      </c>
      <c r="I109" s="80">
        <v>-4.2059607768870411E-2</v>
      </c>
      <c r="J109" s="79">
        <v>2.1506266703903321E-2</v>
      </c>
      <c r="K109" s="34">
        <v>125.52563000000001</v>
      </c>
      <c r="L109" s="35">
        <v>77.713759999999994</v>
      </c>
      <c r="M109" s="35">
        <v>160.67699999999999</v>
      </c>
      <c r="N109" s="40">
        <v>0.72719661105931543</v>
      </c>
      <c r="O109" s="41">
        <v>0.12428387391262763</v>
      </c>
      <c r="P109" s="42">
        <v>4.7898477777041926E-3</v>
      </c>
      <c r="Q109" s="34">
        <v>62.937040000000003</v>
      </c>
      <c r="R109" s="35">
        <v>21.837180000000004</v>
      </c>
      <c r="S109" s="36">
        <v>7.1130000000000004</v>
      </c>
      <c r="T109" s="40">
        <v>3.2192221005277119E-2</v>
      </c>
      <c r="U109" s="41">
        <v>-0.27010096847571236</v>
      </c>
      <c r="V109" s="42">
        <v>-0.17080048611631804</v>
      </c>
      <c r="W109" s="34">
        <v>19.736000000000001</v>
      </c>
      <c r="X109" s="35">
        <v>8.0252400000000002</v>
      </c>
      <c r="Y109" s="36">
        <v>17.681000000000001</v>
      </c>
      <c r="Z109" s="40">
        <v>8.0021180879278037E-2</v>
      </c>
      <c r="AA109" s="41">
        <v>-1.4772892493044656E-2</v>
      </c>
      <c r="AB109" s="42">
        <v>5.4206512824843955E-3</v>
      </c>
      <c r="AC109" s="34">
        <v>47.841610000000003</v>
      </c>
      <c r="AD109" s="35">
        <v>44.402720000000002</v>
      </c>
      <c r="AE109" s="35">
        <v>49.454999999999998</v>
      </c>
      <c r="AF109" s="35">
        <v>1.6133899999999954</v>
      </c>
      <c r="AG109" s="36">
        <v>5.0522799999999961</v>
      </c>
      <c r="AH109" s="34">
        <v>47.841610000000003</v>
      </c>
      <c r="AI109" s="35">
        <v>44.402720000000002</v>
      </c>
      <c r="AJ109" s="35">
        <v>49.454999999999998</v>
      </c>
      <c r="AK109" s="35">
        <v>1.6133899999999954</v>
      </c>
      <c r="AL109" s="36">
        <v>5.0522799999999961</v>
      </c>
      <c r="AM109" s="40">
        <v>0.22161030999901415</v>
      </c>
      <c r="AN109" s="41">
        <v>3.1913344116265563E-3</v>
      </c>
      <c r="AO109" s="42">
        <v>-0.19595325616284226</v>
      </c>
      <c r="AP109" s="40">
        <v>0.22161030999901415</v>
      </c>
      <c r="AQ109" s="41">
        <v>3.1913344116265563E-3</v>
      </c>
      <c r="AR109" s="42">
        <v>-0.19595325616284226</v>
      </c>
      <c r="AS109" s="41">
        <v>0.22382486852467029</v>
      </c>
      <c r="AT109" s="41">
        <v>-5.9633909296288035E-3</v>
      </c>
      <c r="AU109" s="41">
        <v>-0.18893118955435803</v>
      </c>
      <c r="AV109" s="34">
        <v>336</v>
      </c>
      <c r="AW109" s="35">
        <v>192</v>
      </c>
      <c r="AX109" s="36">
        <v>365</v>
      </c>
      <c r="AY109" s="43">
        <v>1</v>
      </c>
      <c r="AZ109" s="44">
        <v>1</v>
      </c>
      <c r="BA109" s="45">
        <v>1</v>
      </c>
      <c r="BB109" s="43">
        <v>6.61</v>
      </c>
      <c r="BC109" s="44">
        <v>6.75</v>
      </c>
      <c r="BD109" s="45">
        <v>6.25</v>
      </c>
      <c r="BE109" s="27">
        <v>60.833333333333336</v>
      </c>
      <c r="BF109" s="27">
        <v>4.8333333333333357</v>
      </c>
      <c r="BG109" s="27">
        <v>-3.1666666666666643</v>
      </c>
      <c r="BH109" s="28">
        <v>9.7333333333333325</v>
      </c>
      <c r="BI109" s="27">
        <v>1.2613212304589005</v>
      </c>
      <c r="BJ109" s="29">
        <v>0.25185185185185155</v>
      </c>
      <c r="BK109" s="35">
        <v>10</v>
      </c>
      <c r="BL109" s="35">
        <v>10</v>
      </c>
      <c r="BM109" s="35">
        <v>10</v>
      </c>
      <c r="BN109" s="34">
        <v>1621</v>
      </c>
      <c r="BO109" s="35">
        <v>854</v>
      </c>
      <c r="BP109" s="36">
        <v>1688</v>
      </c>
      <c r="BQ109" s="49">
        <v>130.89691943127963</v>
      </c>
      <c r="BR109" s="49">
        <v>2.4585048723653813</v>
      </c>
      <c r="BS109" s="49">
        <v>4.9294955436918144</v>
      </c>
      <c r="BT109" s="50">
        <v>605.35342465753422</v>
      </c>
      <c r="BU109" s="49">
        <v>-14.285474151989661</v>
      </c>
      <c r="BV109" s="51">
        <v>45.060820490867627</v>
      </c>
      <c r="BW109" s="46">
        <v>4.624657534246575</v>
      </c>
      <c r="BX109" s="46">
        <v>-0.19974722765818687</v>
      </c>
      <c r="BY109" s="46">
        <v>0.17674086757990803</v>
      </c>
      <c r="BZ109" s="20">
        <v>0.93777777777777782</v>
      </c>
      <c r="CA109" s="21">
        <v>4.2197667280540307E-2</v>
      </c>
      <c r="CB109" s="33">
        <v>-1.1111111111111183E-2</v>
      </c>
    </row>
    <row r="110" spans="1:80" x14ac:dyDescent="0.25">
      <c r="A110" s="82" t="s">
        <v>106</v>
      </c>
      <c r="B110" s="34">
        <v>154.10195000000002</v>
      </c>
      <c r="C110" s="35">
        <v>85.451130000000006</v>
      </c>
      <c r="D110" s="36">
        <v>179.62953000000002</v>
      </c>
      <c r="E110" s="34">
        <v>170.34776000000002</v>
      </c>
      <c r="F110" s="35">
        <v>96.434440000000009</v>
      </c>
      <c r="G110" s="36">
        <v>191.44048999999998</v>
      </c>
      <c r="H110" s="81">
        <v>0.93830479644092024</v>
      </c>
      <c r="I110" s="80">
        <v>3.3673294388882669E-2</v>
      </c>
      <c r="J110" s="79">
        <v>5.2198857525321274E-2</v>
      </c>
      <c r="K110" s="34">
        <v>122.19677</v>
      </c>
      <c r="L110" s="35">
        <v>64.442959999999999</v>
      </c>
      <c r="M110" s="35">
        <v>132.54004999999998</v>
      </c>
      <c r="N110" s="40">
        <v>0.69233029021185644</v>
      </c>
      <c r="O110" s="41">
        <v>-2.5006820648890926E-2</v>
      </c>
      <c r="P110" s="42">
        <v>2.4073596856246215E-2</v>
      </c>
      <c r="Q110" s="34">
        <v>40.827179999999998</v>
      </c>
      <c r="R110" s="35">
        <v>27.792300000000001</v>
      </c>
      <c r="S110" s="36">
        <v>14.826690000000001</v>
      </c>
      <c r="T110" s="40">
        <v>7.7448036201746048E-2</v>
      </c>
      <c r="U110" s="41">
        <v>-0.16222156673286248</v>
      </c>
      <c r="V110" s="42">
        <v>-0.21075086867082848</v>
      </c>
      <c r="W110" s="34">
        <v>7.3238100000000008</v>
      </c>
      <c r="X110" s="35">
        <v>4.1991800000000001</v>
      </c>
      <c r="Y110" s="36">
        <v>8.8165400000000016</v>
      </c>
      <c r="Z110" s="40">
        <v>4.6053684881395794E-2</v>
      </c>
      <c r="AA110" s="41">
        <v>3.060398676751834E-3</v>
      </c>
      <c r="AB110" s="42">
        <v>2.509283109580665E-3</v>
      </c>
      <c r="AC110" s="34">
        <v>5.7359900000000001</v>
      </c>
      <c r="AD110" s="35">
        <v>6.0179000000000009</v>
      </c>
      <c r="AE110" s="35">
        <v>4.3457199999999991</v>
      </c>
      <c r="AF110" s="35">
        <v>-1.390270000000001</v>
      </c>
      <c r="AG110" s="36">
        <v>-1.6721800000000018</v>
      </c>
      <c r="AH110" s="34">
        <v>5.7359900000000001</v>
      </c>
      <c r="AI110" s="35">
        <v>6.0179000000000009</v>
      </c>
      <c r="AJ110" s="35">
        <v>4.3457199999999991</v>
      </c>
      <c r="AK110" s="35">
        <v>-1.390270000000001</v>
      </c>
      <c r="AL110" s="36">
        <v>-1.6721800000000018</v>
      </c>
      <c r="AM110" s="40">
        <v>2.4192681459445999E-2</v>
      </c>
      <c r="AN110" s="41">
        <v>-1.3029365373835474E-2</v>
      </c>
      <c r="AO110" s="42">
        <v>-4.6232367337451133E-2</v>
      </c>
      <c r="AP110" s="40">
        <v>2.4192681459445999E-2</v>
      </c>
      <c r="AQ110" s="41">
        <v>-1.3029365373835474E-2</v>
      </c>
      <c r="AR110" s="42">
        <v>-4.6232367337451133E-2</v>
      </c>
      <c r="AS110" s="41">
        <v>2.2700109052165504E-2</v>
      </c>
      <c r="AT110" s="41">
        <v>-1.0972127084077202E-2</v>
      </c>
      <c r="AU110" s="41">
        <v>-3.9703944935185906E-2</v>
      </c>
      <c r="AV110" s="34">
        <v>198</v>
      </c>
      <c r="AW110" s="35">
        <v>99</v>
      </c>
      <c r="AX110" s="36">
        <v>211</v>
      </c>
      <c r="AY110" s="43">
        <v>3</v>
      </c>
      <c r="AZ110" s="44">
        <v>3</v>
      </c>
      <c r="BA110" s="45">
        <v>3</v>
      </c>
      <c r="BB110" s="43">
        <v>7.38</v>
      </c>
      <c r="BC110" s="44">
        <v>7.5960000000000001</v>
      </c>
      <c r="BD110" s="45">
        <v>7.83</v>
      </c>
      <c r="BE110" s="27">
        <v>11.722222222222221</v>
      </c>
      <c r="BF110" s="27">
        <v>0.72222222222222143</v>
      </c>
      <c r="BG110" s="27">
        <v>0.72222222222222143</v>
      </c>
      <c r="BH110" s="28">
        <v>4.4912728820774799</v>
      </c>
      <c r="BI110" s="27">
        <v>1.9728166630325283E-2</v>
      </c>
      <c r="BJ110" s="29">
        <v>0.14688109692740081</v>
      </c>
      <c r="BK110" s="35">
        <v>10</v>
      </c>
      <c r="BL110" s="35">
        <v>10</v>
      </c>
      <c r="BM110" s="35">
        <v>10</v>
      </c>
      <c r="BN110" s="34">
        <v>1356</v>
      </c>
      <c r="BO110" s="35">
        <v>689</v>
      </c>
      <c r="BP110" s="36">
        <v>1468</v>
      </c>
      <c r="BQ110" s="49">
        <v>130.40905313351499</v>
      </c>
      <c r="BR110" s="49">
        <v>4.7838613931020006</v>
      </c>
      <c r="BS110" s="49">
        <v>-9.5538496241047426</v>
      </c>
      <c r="BT110" s="50">
        <v>907.30090047393355</v>
      </c>
      <c r="BU110" s="49">
        <v>46.958678251711262</v>
      </c>
      <c r="BV110" s="51">
        <v>-66.784352051319047</v>
      </c>
      <c r="BW110" s="46">
        <v>6.9573459715639814</v>
      </c>
      <c r="BX110" s="46">
        <v>0.10886112307913276</v>
      </c>
      <c r="BY110" s="46">
        <v>-2.2499880319779564E-3</v>
      </c>
      <c r="BZ110" s="20">
        <v>0.81555555555555559</v>
      </c>
      <c r="CA110" s="21">
        <v>6.6384284837323615E-2</v>
      </c>
      <c r="CB110" s="33">
        <v>4.9999999999999933E-2</v>
      </c>
    </row>
    <row r="111" spans="1:80" x14ac:dyDescent="0.25">
      <c r="A111" s="82" t="s">
        <v>105</v>
      </c>
      <c r="B111" s="34">
        <v>309.54599999999999</v>
      </c>
      <c r="C111" s="35">
        <v>170.24600000000001</v>
      </c>
      <c r="D111" s="36">
        <v>306.45499999999998</v>
      </c>
      <c r="E111" s="34">
        <v>304.68700000000001</v>
      </c>
      <c r="F111" s="35">
        <v>170.24600000000001</v>
      </c>
      <c r="G111" s="36">
        <v>306.45499999999998</v>
      </c>
      <c r="H111" s="81">
        <v>1</v>
      </c>
      <c r="I111" s="80">
        <v>-1.5947513349765519E-2</v>
      </c>
      <c r="J111" s="79">
        <v>0</v>
      </c>
      <c r="K111" s="34">
        <v>196.99</v>
      </c>
      <c r="L111" s="35">
        <v>122.78400000000001</v>
      </c>
      <c r="M111" s="35">
        <v>237.374</v>
      </c>
      <c r="N111" s="40">
        <v>0.77458028095478948</v>
      </c>
      <c r="O111" s="41">
        <v>0.1280479379273548</v>
      </c>
      <c r="P111" s="42">
        <v>5.3365098219218643E-2</v>
      </c>
      <c r="Q111" s="34">
        <v>96.697000000000003</v>
      </c>
      <c r="R111" s="35">
        <v>32.094000000000001</v>
      </c>
      <c r="S111" s="36">
        <v>2.327</v>
      </c>
      <c r="T111" s="40">
        <v>7.5932844952766318E-3</v>
      </c>
      <c r="U111" s="41">
        <v>-0.30977174912939393</v>
      </c>
      <c r="V111" s="42">
        <v>-0.18092215786460261</v>
      </c>
      <c r="W111" s="34">
        <v>11</v>
      </c>
      <c r="X111" s="35">
        <v>15.367999999999999</v>
      </c>
      <c r="Y111" s="36">
        <v>18.497</v>
      </c>
      <c r="Z111" s="40">
        <v>6.0357964464603286E-2</v>
      </c>
      <c r="AA111" s="41">
        <v>2.4255341116708566E-2</v>
      </c>
      <c r="AB111" s="42">
        <v>-2.9911410439946592E-2</v>
      </c>
      <c r="AC111" s="34">
        <v>98.003</v>
      </c>
      <c r="AD111" s="35">
        <v>96.971999999999994</v>
      </c>
      <c r="AE111" s="35">
        <v>140.80799999999999</v>
      </c>
      <c r="AF111" s="35">
        <v>42.804999999999993</v>
      </c>
      <c r="AG111" s="36">
        <v>43.835999999999999</v>
      </c>
      <c r="AH111" s="34">
        <v>98.003</v>
      </c>
      <c r="AI111" s="35">
        <v>96.971999999999994</v>
      </c>
      <c r="AJ111" s="35">
        <v>140.80799999999999</v>
      </c>
      <c r="AK111" s="35">
        <v>42.804999999999993</v>
      </c>
      <c r="AL111" s="36">
        <v>43.835999999999999</v>
      </c>
      <c r="AM111" s="40">
        <v>0.4594736584490382</v>
      </c>
      <c r="AN111" s="41">
        <v>0.14287127948113038</v>
      </c>
      <c r="AO111" s="42">
        <v>-0.11012562729042108</v>
      </c>
      <c r="AP111" s="40">
        <v>0.4594736584490382</v>
      </c>
      <c r="AQ111" s="41">
        <v>0.14287127948113038</v>
      </c>
      <c r="AR111" s="42">
        <v>-0.11012562729042108</v>
      </c>
      <c r="AS111" s="41">
        <v>0.4594736584490382</v>
      </c>
      <c r="AT111" s="41">
        <v>0.13782225881597215</v>
      </c>
      <c r="AU111" s="41">
        <v>-0.11012562729042108</v>
      </c>
      <c r="AV111" s="34">
        <v>149</v>
      </c>
      <c r="AW111" s="35">
        <v>69</v>
      </c>
      <c r="AX111" s="36">
        <v>79</v>
      </c>
      <c r="AY111" s="43">
        <v>8</v>
      </c>
      <c r="AZ111" s="44">
        <v>7</v>
      </c>
      <c r="BA111" s="45">
        <v>7</v>
      </c>
      <c r="BB111" s="43">
        <v>16</v>
      </c>
      <c r="BC111" s="44">
        <v>17</v>
      </c>
      <c r="BD111" s="45">
        <v>17</v>
      </c>
      <c r="BE111" s="27">
        <v>1.8809523809523812</v>
      </c>
      <c r="BF111" s="27">
        <v>-1.2232142857142854</v>
      </c>
      <c r="BG111" s="27">
        <v>-1.4047619047619049</v>
      </c>
      <c r="BH111" s="28">
        <v>0.77450980392156865</v>
      </c>
      <c r="BI111" s="27">
        <v>-0.77757352941176461</v>
      </c>
      <c r="BJ111" s="29">
        <v>-0.57843137254901944</v>
      </c>
      <c r="BK111" s="35">
        <v>10</v>
      </c>
      <c r="BL111" s="35">
        <v>10</v>
      </c>
      <c r="BM111" s="35">
        <v>10</v>
      </c>
      <c r="BN111" s="34">
        <v>1147</v>
      </c>
      <c r="BO111" s="35">
        <v>579</v>
      </c>
      <c r="BP111" s="36">
        <v>580</v>
      </c>
      <c r="BQ111" s="49">
        <v>528.37068965517244</v>
      </c>
      <c r="BR111" s="49">
        <v>262.73250308150199</v>
      </c>
      <c r="BS111" s="49">
        <v>234.33614734083739</v>
      </c>
      <c r="BT111" s="50">
        <v>3879.1772151898736</v>
      </c>
      <c r="BU111" s="49">
        <v>1834.2980205590011</v>
      </c>
      <c r="BV111" s="51">
        <v>1411.8438818565401</v>
      </c>
      <c r="BW111" s="46">
        <v>7.3417721518987342</v>
      </c>
      <c r="BX111" s="46">
        <v>-0.35621442528247371</v>
      </c>
      <c r="BY111" s="46">
        <v>-1.0495321959273536</v>
      </c>
      <c r="BZ111" s="20">
        <v>0.32222222222222224</v>
      </c>
      <c r="CA111" s="21">
        <v>-0.31147943523634131</v>
      </c>
      <c r="CB111" s="33">
        <v>-0.32111111111111107</v>
      </c>
    </row>
    <row r="112" spans="1:80" x14ac:dyDescent="0.25">
      <c r="A112" s="82" t="s">
        <v>104</v>
      </c>
      <c r="B112" s="34">
        <v>860.245</v>
      </c>
      <c r="C112" s="35">
        <v>413.48</v>
      </c>
      <c r="D112" s="36">
        <v>1077.5050000000001</v>
      </c>
      <c r="E112" s="34">
        <v>859.774</v>
      </c>
      <c r="F112" s="35">
        <v>412.94099999999997</v>
      </c>
      <c r="G112" s="36">
        <v>905.15300000000002</v>
      </c>
      <c r="H112" s="81">
        <v>1.190412007693727</v>
      </c>
      <c r="I112" s="80">
        <v>0.18986418931354798</v>
      </c>
      <c r="J112" s="79">
        <v>0.18910673648064802</v>
      </c>
      <c r="K112" s="34">
        <v>632.23299999999995</v>
      </c>
      <c r="L112" s="35">
        <v>277.83499999999998</v>
      </c>
      <c r="M112" s="35">
        <v>663.33199999999999</v>
      </c>
      <c r="N112" s="40">
        <v>0.73283964147497715</v>
      </c>
      <c r="O112" s="41">
        <v>-2.5082522738451019E-3</v>
      </c>
      <c r="P112" s="42">
        <v>6.0019553375224466E-2</v>
      </c>
      <c r="Q112" s="34">
        <v>201.17099999999999</v>
      </c>
      <c r="R112" s="35">
        <v>119.15700000000001</v>
      </c>
      <c r="S112" s="36">
        <v>67.816999999999993</v>
      </c>
      <c r="T112" s="40">
        <v>7.4923245020455095E-2</v>
      </c>
      <c r="U112" s="41">
        <v>-0.15905801051879126</v>
      </c>
      <c r="V112" s="42">
        <v>-0.21363371590132313</v>
      </c>
      <c r="W112" s="34">
        <v>26.37</v>
      </c>
      <c r="X112" s="35">
        <v>15.949</v>
      </c>
      <c r="Y112" s="36">
        <v>29.619</v>
      </c>
      <c r="Z112" s="40">
        <v>3.2722644679960181E-2</v>
      </c>
      <c r="AA112" s="41">
        <v>2.0517939680289032E-3</v>
      </c>
      <c r="AB112" s="42">
        <v>-5.9003062985088991E-3</v>
      </c>
      <c r="AC112" s="34">
        <v>136.374</v>
      </c>
      <c r="AD112" s="35">
        <v>139.05600000000001</v>
      </c>
      <c r="AE112" s="35">
        <v>228.44</v>
      </c>
      <c r="AF112" s="35">
        <v>92.066000000000003</v>
      </c>
      <c r="AG112" s="36">
        <v>89.383999999999986</v>
      </c>
      <c r="AH112" s="34">
        <v>136.374</v>
      </c>
      <c r="AI112" s="35">
        <v>139.05600000000001</v>
      </c>
      <c r="AJ112" s="35">
        <v>228.44</v>
      </c>
      <c r="AK112" s="35">
        <v>92.066000000000003</v>
      </c>
      <c r="AL112" s="36">
        <v>89.383999999999986</v>
      </c>
      <c r="AM112" s="40">
        <v>0.21200829694525777</v>
      </c>
      <c r="AN112" s="41">
        <v>5.3479040744989242E-2</v>
      </c>
      <c r="AO112" s="42">
        <v>-0.12429817495181103</v>
      </c>
      <c r="AP112" s="40">
        <v>0.21200829694525777</v>
      </c>
      <c r="AQ112" s="41">
        <v>5.3479040744989242E-2</v>
      </c>
      <c r="AR112" s="42">
        <v>-0.12429817495181103</v>
      </c>
      <c r="AS112" s="41">
        <v>0.25237722241433214</v>
      </c>
      <c r="AT112" s="41">
        <v>9.3761120973720996E-2</v>
      </c>
      <c r="AU112" s="41">
        <v>-8.436822063927607E-2</v>
      </c>
      <c r="AV112" s="34">
        <v>529</v>
      </c>
      <c r="AW112" s="35">
        <v>292</v>
      </c>
      <c r="AX112" s="36">
        <v>529</v>
      </c>
      <c r="AY112" s="43">
        <v>6</v>
      </c>
      <c r="AZ112" s="44">
        <v>6</v>
      </c>
      <c r="BA112" s="45">
        <v>6</v>
      </c>
      <c r="BB112" s="43">
        <v>19</v>
      </c>
      <c r="BC112" s="44">
        <v>19</v>
      </c>
      <c r="BD112" s="45">
        <v>19</v>
      </c>
      <c r="BE112" s="27">
        <v>14.694444444444445</v>
      </c>
      <c r="BF112" s="27">
        <v>0</v>
      </c>
      <c r="BG112" s="27">
        <v>-1.5277777777777768</v>
      </c>
      <c r="BH112" s="28">
        <v>4.640350877192982</v>
      </c>
      <c r="BI112" s="27">
        <v>0</v>
      </c>
      <c r="BJ112" s="29">
        <v>-0.48245614035087758</v>
      </c>
      <c r="BK112" s="35">
        <v>110</v>
      </c>
      <c r="BL112" s="35">
        <v>80</v>
      </c>
      <c r="BM112" s="35">
        <v>80</v>
      </c>
      <c r="BN112" s="34">
        <v>12583</v>
      </c>
      <c r="BO112" s="35">
        <v>5990</v>
      </c>
      <c r="BP112" s="36">
        <v>12545</v>
      </c>
      <c r="BQ112" s="49">
        <v>72.152491032283777</v>
      </c>
      <c r="BR112" s="49">
        <v>3.824270417168151</v>
      </c>
      <c r="BS112" s="49">
        <v>3.2140937034023125</v>
      </c>
      <c r="BT112" s="50">
        <v>1711.0642722117202</v>
      </c>
      <c r="BU112" s="49">
        <v>85.782608695652243</v>
      </c>
      <c r="BV112" s="51">
        <v>296.88276536240505</v>
      </c>
      <c r="BW112" s="46">
        <v>23.714555765595463</v>
      </c>
      <c r="BX112" s="46">
        <v>-7.1833648393194949E-2</v>
      </c>
      <c r="BY112" s="46">
        <v>3.2008571354584774</v>
      </c>
      <c r="BZ112" s="20">
        <v>0.87118055555555551</v>
      </c>
      <c r="CA112" s="21">
        <v>0.23918658267760473</v>
      </c>
      <c r="CB112" s="33">
        <v>3.9236111111111027E-2</v>
      </c>
    </row>
    <row r="113" spans="1:80" x14ac:dyDescent="0.25">
      <c r="A113" s="82" t="s">
        <v>103</v>
      </c>
      <c r="B113" s="34">
        <v>1699.1986100000001</v>
      </c>
      <c r="C113" s="35">
        <v>856.43100000000004</v>
      </c>
      <c r="D113" s="36">
        <v>2154.9137999999998</v>
      </c>
      <c r="E113" s="34">
        <v>1642.2449899999999</v>
      </c>
      <c r="F113" s="35">
        <v>856.65003999999999</v>
      </c>
      <c r="G113" s="36">
        <v>1755.30114</v>
      </c>
      <c r="H113" s="81">
        <v>1.2276604571680503</v>
      </c>
      <c r="I113" s="80">
        <v>0.19298011388991365</v>
      </c>
      <c r="J113" s="79">
        <v>0.22791615084664973</v>
      </c>
      <c r="K113" s="34">
        <v>1329.44127</v>
      </c>
      <c r="L113" s="35">
        <v>639.53892000000008</v>
      </c>
      <c r="M113" s="35">
        <v>1375.3145500000001</v>
      </c>
      <c r="N113" s="40">
        <v>0.78352057015128473</v>
      </c>
      <c r="O113" s="41">
        <v>-2.6006192356908486E-2</v>
      </c>
      <c r="P113" s="42">
        <v>3.6962594154458683E-2</v>
      </c>
      <c r="Q113" s="34">
        <v>267.11349000000001</v>
      </c>
      <c r="R113" s="35">
        <v>197.50385</v>
      </c>
      <c r="S113" s="36">
        <v>28.204060000000002</v>
      </c>
      <c r="T113" s="40">
        <v>1.606793236629471E-2</v>
      </c>
      <c r="U113" s="41">
        <v>-0.14658349395956671</v>
      </c>
      <c r="V113" s="42">
        <v>-0.21448578359454268</v>
      </c>
      <c r="W113" s="34">
        <v>45.69023</v>
      </c>
      <c r="X113" s="35">
        <v>19.60727</v>
      </c>
      <c r="Y113" s="36">
        <v>35.716149999999999</v>
      </c>
      <c r="Z113" s="40">
        <v>2.0347591183128837E-2</v>
      </c>
      <c r="AA113" s="41">
        <v>-7.4742199828166309E-3</v>
      </c>
      <c r="AB113" s="42">
        <v>-2.5407168592077971E-3</v>
      </c>
      <c r="AC113" s="34">
        <v>284.32433000000003</v>
      </c>
      <c r="AD113" s="35">
        <v>277.60129000000001</v>
      </c>
      <c r="AE113" s="35">
        <v>338.22996000000001</v>
      </c>
      <c r="AF113" s="35">
        <v>53.905629999999974</v>
      </c>
      <c r="AG113" s="36">
        <v>60.62867</v>
      </c>
      <c r="AH113" s="34">
        <v>284.32433000000003</v>
      </c>
      <c r="AI113" s="35">
        <v>277.60129000000001</v>
      </c>
      <c r="AJ113" s="35">
        <v>338.22996000000001</v>
      </c>
      <c r="AK113" s="35">
        <v>53.905629999999974</v>
      </c>
      <c r="AL113" s="36">
        <v>60.62867</v>
      </c>
      <c r="AM113" s="40">
        <v>0.15695753584203695</v>
      </c>
      <c r="AN113" s="41">
        <v>-1.0370949672672852E-2</v>
      </c>
      <c r="AO113" s="42">
        <v>-0.16717983190854654</v>
      </c>
      <c r="AP113" s="40">
        <v>0.15695753584203695</v>
      </c>
      <c r="AQ113" s="41">
        <v>-1.0370949672672852E-2</v>
      </c>
      <c r="AR113" s="42">
        <v>-0.16717983190854654</v>
      </c>
      <c r="AS113" s="41">
        <v>0.1926905602078057</v>
      </c>
      <c r="AT113" s="41">
        <v>1.9559065375235052E-2</v>
      </c>
      <c r="AU113" s="41">
        <v>-0.13136392766684615</v>
      </c>
      <c r="AV113" s="34">
        <v>791</v>
      </c>
      <c r="AW113" s="35">
        <v>398</v>
      </c>
      <c r="AX113" s="36">
        <v>779</v>
      </c>
      <c r="AY113" s="43">
        <v>18.670000000000002</v>
      </c>
      <c r="AZ113" s="44">
        <v>19</v>
      </c>
      <c r="BA113" s="45">
        <v>19</v>
      </c>
      <c r="BB113" s="43">
        <v>50.73</v>
      </c>
      <c r="BC113" s="44">
        <v>49.12</v>
      </c>
      <c r="BD113" s="45">
        <v>48.25</v>
      </c>
      <c r="BE113" s="27">
        <v>6.833333333333333</v>
      </c>
      <c r="BF113" s="27">
        <v>-0.22790573111944212</v>
      </c>
      <c r="BG113" s="27">
        <v>-0.14912280701754366</v>
      </c>
      <c r="BH113" s="28">
        <v>2.6908462867012091</v>
      </c>
      <c r="BI113" s="27">
        <v>9.2121009087699601E-2</v>
      </c>
      <c r="BJ113" s="29">
        <v>-1.0022334362851826E-2</v>
      </c>
      <c r="BK113" s="35">
        <v>132</v>
      </c>
      <c r="BL113" s="35">
        <v>132</v>
      </c>
      <c r="BM113" s="35">
        <v>132</v>
      </c>
      <c r="BN113" s="34">
        <v>16233</v>
      </c>
      <c r="BO113" s="35">
        <v>7658</v>
      </c>
      <c r="BP113" s="36">
        <v>15689</v>
      </c>
      <c r="BQ113" s="49">
        <v>111.88100834979923</v>
      </c>
      <c r="BR113" s="49">
        <v>10.713941880261871</v>
      </c>
      <c r="BS113" s="49">
        <v>1.7592314280818755E-2</v>
      </c>
      <c r="BT113" s="50">
        <v>2253.2748908857511</v>
      </c>
      <c r="BU113" s="49">
        <v>177.11181882506844</v>
      </c>
      <c r="BV113" s="51">
        <v>100.88785570987147</v>
      </c>
      <c r="BW113" s="46">
        <v>20.13992297817715</v>
      </c>
      <c r="BX113" s="46">
        <v>-0.38220091562816094</v>
      </c>
      <c r="BY113" s="46">
        <v>0.89871694802639723</v>
      </c>
      <c r="BZ113" s="20">
        <v>0.66031144781144779</v>
      </c>
      <c r="CA113" s="21">
        <v>-1.9120998195583883E-2</v>
      </c>
      <c r="CB113" s="33">
        <v>1.5698653198653156E-2</v>
      </c>
    </row>
    <row r="114" spans="1:80" x14ac:dyDescent="0.25">
      <c r="A114" s="82" t="s">
        <v>102</v>
      </c>
      <c r="B114" s="34">
        <v>1260.415</v>
      </c>
      <c r="C114" s="35">
        <v>662.92</v>
      </c>
      <c r="D114" s="36">
        <v>1307.0029999999999</v>
      </c>
      <c r="E114" s="34">
        <v>1212.348</v>
      </c>
      <c r="F114" s="35">
        <v>619.971</v>
      </c>
      <c r="G114" s="36">
        <v>1278.155</v>
      </c>
      <c r="H114" s="81">
        <v>1.0225700325860321</v>
      </c>
      <c r="I114" s="80">
        <v>-1.7077824299944533E-2</v>
      </c>
      <c r="J114" s="79">
        <v>-4.6705788379787228E-2</v>
      </c>
      <c r="K114" s="34">
        <v>846.16200000000003</v>
      </c>
      <c r="L114" s="35">
        <v>413.28899999999999</v>
      </c>
      <c r="M114" s="35">
        <v>879.93200000000002</v>
      </c>
      <c r="N114" s="40">
        <v>0.68843919555922406</v>
      </c>
      <c r="O114" s="41">
        <v>-9.5138674226921127E-3</v>
      </c>
      <c r="P114" s="42">
        <v>2.1812853359347018E-2</v>
      </c>
      <c r="Q114" s="34">
        <v>328.61400000000003</v>
      </c>
      <c r="R114" s="35">
        <v>187.98399999999998</v>
      </c>
      <c r="S114" s="36">
        <v>143.154</v>
      </c>
      <c r="T114" s="40">
        <v>0.11200050072174345</v>
      </c>
      <c r="U114" s="41">
        <v>-0.15905533473144329</v>
      </c>
      <c r="V114" s="42">
        <v>-0.19121368187712001</v>
      </c>
      <c r="W114" s="34">
        <v>37.572000000000003</v>
      </c>
      <c r="X114" s="35">
        <v>18.698</v>
      </c>
      <c r="Y114" s="36">
        <v>38.100999999999999</v>
      </c>
      <c r="Z114" s="40">
        <v>2.9809373667512937E-2</v>
      </c>
      <c r="AA114" s="41">
        <v>-1.181727897384275E-3</v>
      </c>
      <c r="AB114" s="42">
        <v>-3.5010153374647607E-4</v>
      </c>
      <c r="AC114" s="34">
        <v>173.19300000000001</v>
      </c>
      <c r="AD114" s="35">
        <v>211.07599999999999</v>
      </c>
      <c r="AE114" s="35">
        <v>203.99199999999999</v>
      </c>
      <c r="AF114" s="35">
        <v>30.798999999999978</v>
      </c>
      <c r="AG114" s="36">
        <v>-7.0840000000000032</v>
      </c>
      <c r="AH114" s="34">
        <v>173.19300000000001</v>
      </c>
      <c r="AI114" s="35">
        <v>211.07599999999999</v>
      </c>
      <c r="AJ114" s="35">
        <v>203.99199999999999</v>
      </c>
      <c r="AK114" s="35">
        <v>30.798999999999978</v>
      </c>
      <c r="AL114" s="36">
        <v>-7.0840000000000032</v>
      </c>
      <c r="AM114" s="40">
        <v>0.1560761528473921</v>
      </c>
      <c r="AN114" s="41">
        <v>1.8666648834824801E-2</v>
      </c>
      <c r="AO114" s="42">
        <v>-0.16232727441381592</v>
      </c>
      <c r="AP114" s="40">
        <v>0.1560761528473921</v>
      </c>
      <c r="AQ114" s="41">
        <v>1.8666648834824801E-2</v>
      </c>
      <c r="AR114" s="42">
        <v>-0.16232727441381592</v>
      </c>
      <c r="AS114" s="41">
        <v>0.15959879670306026</v>
      </c>
      <c r="AT114" s="41">
        <v>1.674130034062965E-2</v>
      </c>
      <c r="AU114" s="41">
        <v>-0.18086228937999843</v>
      </c>
      <c r="AV114" s="34">
        <v>1013</v>
      </c>
      <c r="AW114" s="35">
        <v>558</v>
      </c>
      <c r="AX114" s="36">
        <v>1007</v>
      </c>
      <c r="AY114" s="43">
        <v>13</v>
      </c>
      <c r="AZ114" s="44">
        <v>13.25</v>
      </c>
      <c r="BA114" s="45">
        <v>13</v>
      </c>
      <c r="BB114" s="43">
        <v>28</v>
      </c>
      <c r="BC114" s="44">
        <v>29.5</v>
      </c>
      <c r="BD114" s="45">
        <v>29.5</v>
      </c>
      <c r="BE114" s="27">
        <v>12.910256410256411</v>
      </c>
      <c r="BF114" s="27">
        <v>-7.692307692307665E-2</v>
      </c>
      <c r="BG114" s="27">
        <v>-1.1274794388001936</v>
      </c>
      <c r="BH114" s="28">
        <v>5.6892655367231635</v>
      </c>
      <c r="BI114" s="27">
        <v>-0.34049636803874161</v>
      </c>
      <c r="BJ114" s="29">
        <v>-0.61581920903954845</v>
      </c>
      <c r="BK114" s="35">
        <v>130</v>
      </c>
      <c r="BL114" s="35">
        <v>130</v>
      </c>
      <c r="BM114" s="35">
        <v>130</v>
      </c>
      <c r="BN114" s="34">
        <v>22233</v>
      </c>
      <c r="BO114" s="35">
        <v>11180</v>
      </c>
      <c r="BP114" s="36">
        <v>22558</v>
      </c>
      <c r="BQ114" s="49">
        <v>56.660829860803261</v>
      </c>
      <c r="BR114" s="49">
        <v>2.1316165292690528</v>
      </c>
      <c r="BS114" s="49">
        <v>1.2072520432719571</v>
      </c>
      <c r="BT114" s="50">
        <v>1269.2701092353525</v>
      </c>
      <c r="BU114" s="49">
        <v>72.480375770396904</v>
      </c>
      <c r="BV114" s="51">
        <v>158.21096945040631</v>
      </c>
      <c r="BW114" s="46">
        <v>22.401191658391262</v>
      </c>
      <c r="BX114" s="46">
        <v>0.45351150044457</v>
      </c>
      <c r="BY114" s="46">
        <v>2.3653493644844517</v>
      </c>
      <c r="BZ114" s="20">
        <v>0.96401709401709401</v>
      </c>
      <c r="CA114" s="21">
        <v>1.9138215989044638E-2</v>
      </c>
      <c r="CB114" s="33">
        <v>8.4615384615384093E-3</v>
      </c>
    </row>
    <row r="115" spans="1:80" x14ac:dyDescent="0.25">
      <c r="A115" s="82" t="s">
        <v>101</v>
      </c>
      <c r="B115" s="34">
        <v>925.80200000000002</v>
      </c>
      <c r="C115" s="35">
        <v>410.79399999999998</v>
      </c>
      <c r="D115" s="36">
        <v>814.57731000000001</v>
      </c>
      <c r="E115" s="34">
        <v>738.95110999999997</v>
      </c>
      <c r="F115" s="35">
        <v>368.85599999999999</v>
      </c>
      <c r="G115" s="36">
        <v>764.35500000000002</v>
      </c>
      <c r="H115" s="81">
        <v>1.0657054771670231</v>
      </c>
      <c r="I115" s="80">
        <v>-0.18715413353171462</v>
      </c>
      <c r="J115" s="79">
        <v>-4.7992009114886214E-2</v>
      </c>
      <c r="K115" s="34">
        <v>512.17399999999998</v>
      </c>
      <c r="L115" s="35">
        <v>271.90600000000001</v>
      </c>
      <c r="M115" s="35">
        <v>492.47899999999998</v>
      </c>
      <c r="N115" s="40">
        <v>0.64430663762257068</v>
      </c>
      <c r="O115" s="41">
        <v>-4.8802815856699433E-2</v>
      </c>
      <c r="P115" s="42">
        <v>-9.2853663416317178E-2</v>
      </c>
      <c r="Q115" s="34">
        <v>203.875</v>
      </c>
      <c r="R115" s="35">
        <v>87.387</v>
      </c>
      <c r="S115" s="36">
        <v>118.24000000000001</v>
      </c>
      <c r="T115" s="40">
        <v>0.15469251852869415</v>
      </c>
      <c r="U115" s="41">
        <v>-0.12120530101717542</v>
      </c>
      <c r="V115" s="42">
        <v>-8.2221073767486497E-2</v>
      </c>
      <c r="W115" s="34">
        <v>22.90211</v>
      </c>
      <c r="X115" s="35">
        <v>9.5630000000000006</v>
      </c>
      <c r="Y115" s="36">
        <v>20.010999999999999</v>
      </c>
      <c r="Z115" s="40">
        <v>2.6180243473255226E-2</v>
      </c>
      <c r="AA115" s="41">
        <v>-4.8124835016051283E-3</v>
      </c>
      <c r="AB115" s="42">
        <v>2.5413680832364963E-4</v>
      </c>
      <c r="AC115" s="34">
        <v>96.596299999999999</v>
      </c>
      <c r="AD115" s="35">
        <v>101.82599999999999</v>
      </c>
      <c r="AE115" s="35">
        <v>95.75</v>
      </c>
      <c r="AF115" s="35">
        <v>-0.84629999999999939</v>
      </c>
      <c r="AG115" s="36">
        <v>-6.0759999999999934</v>
      </c>
      <c r="AH115" s="34">
        <v>96.596299999999999</v>
      </c>
      <c r="AI115" s="35">
        <v>101.82599999999999</v>
      </c>
      <c r="AJ115" s="35">
        <v>95.75</v>
      </c>
      <c r="AK115" s="35">
        <v>-0.84629999999999939</v>
      </c>
      <c r="AL115" s="36">
        <v>-6.0759999999999934</v>
      </c>
      <c r="AM115" s="40">
        <v>0.11754562620949999</v>
      </c>
      <c r="AN115" s="41">
        <v>1.3207657615783408E-2</v>
      </c>
      <c r="AO115" s="42">
        <v>-0.13033043819260909</v>
      </c>
      <c r="AP115" s="40">
        <v>0.11754562620949999</v>
      </c>
      <c r="AQ115" s="41">
        <v>1.3207657615783408E-2</v>
      </c>
      <c r="AR115" s="42">
        <v>-0.13033043819260909</v>
      </c>
      <c r="AS115" s="41">
        <v>0.12526901766849174</v>
      </c>
      <c r="AT115" s="41">
        <v>-5.4518090449291179E-3</v>
      </c>
      <c r="AU115" s="41">
        <v>-0.15078993216558984</v>
      </c>
      <c r="AV115" s="34">
        <v>685</v>
      </c>
      <c r="AW115" s="35">
        <v>392</v>
      </c>
      <c r="AX115" s="36">
        <v>696</v>
      </c>
      <c r="AY115" s="43">
        <v>7</v>
      </c>
      <c r="AZ115" s="44">
        <v>7</v>
      </c>
      <c r="BA115" s="45">
        <v>7</v>
      </c>
      <c r="BB115" s="43">
        <v>17</v>
      </c>
      <c r="BC115" s="44">
        <v>18</v>
      </c>
      <c r="BD115" s="45">
        <v>17</v>
      </c>
      <c r="BE115" s="27">
        <v>16.571428571428573</v>
      </c>
      <c r="BF115" s="27">
        <v>0.26190476190476275</v>
      </c>
      <c r="BG115" s="27">
        <v>-2.0952380952380949</v>
      </c>
      <c r="BH115" s="28">
        <v>6.8235294117647056</v>
      </c>
      <c r="BI115" s="27">
        <v>0.10784313725490158</v>
      </c>
      <c r="BJ115" s="29">
        <v>-0.4357298474945539</v>
      </c>
      <c r="BK115" s="35">
        <v>80</v>
      </c>
      <c r="BL115" s="35">
        <v>80</v>
      </c>
      <c r="BM115" s="35">
        <v>80</v>
      </c>
      <c r="BN115" s="34">
        <v>12961</v>
      </c>
      <c r="BO115" s="35">
        <v>6825</v>
      </c>
      <c r="BP115" s="36">
        <v>13787</v>
      </c>
      <c r="BQ115" s="49">
        <v>55.440269819395084</v>
      </c>
      <c r="BR115" s="49">
        <v>-1.5731635576591572</v>
      </c>
      <c r="BS115" s="49">
        <v>1.3954346545599208</v>
      </c>
      <c r="BT115" s="50">
        <v>1098.2112068965516</v>
      </c>
      <c r="BU115" s="49">
        <v>19.450462371004278</v>
      </c>
      <c r="BV115" s="51">
        <v>157.25202322308223</v>
      </c>
      <c r="BW115" s="46">
        <v>19.808908045977013</v>
      </c>
      <c r="BX115" s="46">
        <v>0.88774016276533274</v>
      </c>
      <c r="BY115" s="46">
        <v>2.3981937602627283</v>
      </c>
      <c r="BZ115" s="20">
        <v>0.95743055555555556</v>
      </c>
      <c r="CA115" s="21">
        <v>6.2333870472682684E-2</v>
      </c>
      <c r="CB115" s="33">
        <v>9.5138888888889328E-3</v>
      </c>
    </row>
    <row r="116" spans="1:80" x14ac:dyDescent="0.25">
      <c r="A116" s="82" t="s">
        <v>100</v>
      </c>
      <c r="B116" s="34">
        <v>1481.319</v>
      </c>
      <c r="C116" s="35">
        <v>699.28076999999985</v>
      </c>
      <c r="D116" s="36">
        <v>1478.0892699999997</v>
      </c>
      <c r="E116" s="34">
        <v>1476.2760000000001</v>
      </c>
      <c r="F116" s="35">
        <v>681.24983999999995</v>
      </c>
      <c r="G116" s="36">
        <v>1467.2677799999999</v>
      </c>
      <c r="H116" s="81">
        <v>1.007375265883641</v>
      </c>
      <c r="I116" s="80">
        <v>3.9592379864186178E-3</v>
      </c>
      <c r="J116" s="79">
        <v>-1.9092160516047896E-2</v>
      </c>
      <c r="K116" s="34">
        <v>1258.53</v>
      </c>
      <c r="L116" s="35">
        <v>544.36500000000001</v>
      </c>
      <c r="M116" s="35">
        <v>1199.0827300000001</v>
      </c>
      <c r="N116" s="40">
        <v>0.81722146859927647</v>
      </c>
      <c r="O116" s="41">
        <v>-3.5281721861043946E-2</v>
      </c>
      <c r="P116" s="42">
        <v>1.815339101998481E-2</v>
      </c>
      <c r="Q116" s="34">
        <v>162.78200000000001</v>
      </c>
      <c r="R116" s="35">
        <v>120.69486000000001</v>
      </c>
      <c r="S116" s="36">
        <v>53.140940000000001</v>
      </c>
      <c r="T116" s="40">
        <v>3.6217615301277865E-2</v>
      </c>
      <c r="U116" s="41">
        <v>-7.4047673845196116E-2</v>
      </c>
      <c r="V116" s="42">
        <v>-0.14094919328101849</v>
      </c>
      <c r="W116" s="34">
        <v>54.963999999999999</v>
      </c>
      <c r="X116" s="35">
        <v>16.189979999999998</v>
      </c>
      <c r="Y116" s="36">
        <v>34.088340000000002</v>
      </c>
      <c r="Z116" s="40">
        <v>2.3232528148338406E-2</v>
      </c>
      <c r="AA116" s="41">
        <v>-1.3998992244867198E-2</v>
      </c>
      <c r="AB116" s="42">
        <v>-5.3258569007364961E-4</v>
      </c>
      <c r="AC116" s="34">
        <v>242.58199999999999</v>
      </c>
      <c r="AD116" s="35">
        <v>297.57254</v>
      </c>
      <c r="AE116" s="35">
        <v>229.80846</v>
      </c>
      <c r="AF116" s="35">
        <v>-12.773539999999997</v>
      </c>
      <c r="AG116" s="36">
        <v>-67.764080000000007</v>
      </c>
      <c r="AH116" s="34">
        <v>242.58199999999999</v>
      </c>
      <c r="AI116" s="35">
        <v>297.57254</v>
      </c>
      <c r="AJ116" s="35">
        <v>229.80846</v>
      </c>
      <c r="AK116" s="35">
        <v>-12.773539999999997</v>
      </c>
      <c r="AL116" s="36">
        <v>-67.764080000000007</v>
      </c>
      <c r="AM116" s="40">
        <v>0.15547671217449541</v>
      </c>
      <c r="AN116" s="41">
        <v>-8.2840982923925444E-3</v>
      </c>
      <c r="AO116" s="42">
        <v>-0.27006414747190965</v>
      </c>
      <c r="AP116" s="40">
        <v>0.15547671217449541</v>
      </c>
      <c r="AQ116" s="41">
        <v>-8.2840982923925444E-3</v>
      </c>
      <c r="AR116" s="42">
        <v>-0.27006414747190965</v>
      </c>
      <c r="AS116" s="41">
        <v>0.15662339426549665</v>
      </c>
      <c r="AT116" s="41">
        <v>-7.6968276984179518E-3</v>
      </c>
      <c r="AU116" s="41">
        <v>-0.28018043676366006</v>
      </c>
      <c r="AV116" s="34">
        <v>1108</v>
      </c>
      <c r="AW116" s="35">
        <v>600</v>
      </c>
      <c r="AX116" s="36">
        <v>784</v>
      </c>
      <c r="AY116" s="43">
        <v>15</v>
      </c>
      <c r="AZ116" s="44">
        <v>15</v>
      </c>
      <c r="BA116" s="45">
        <v>13</v>
      </c>
      <c r="BB116" s="43">
        <v>34</v>
      </c>
      <c r="BC116" s="44">
        <v>35</v>
      </c>
      <c r="BD116" s="45">
        <v>31</v>
      </c>
      <c r="BE116" s="27">
        <v>10.051282051282051</v>
      </c>
      <c r="BF116" s="27">
        <v>-2.2598290598290589</v>
      </c>
      <c r="BG116" s="27">
        <v>-3.2820512820512828</v>
      </c>
      <c r="BH116" s="28">
        <v>4.21505376344086</v>
      </c>
      <c r="BI116" s="27">
        <v>-1.2163187855787472</v>
      </c>
      <c r="BJ116" s="29">
        <v>-1.4992319508448544</v>
      </c>
      <c r="BK116" s="35">
        <v>121</v>
      </c>
      <c r="BL116" s="35">
        <v>127</v>
      </c>
      <c r="BM116" s="35">
        <v>123</v>
      </c>
      <c r="BN116" s="34">
        <v>20853</v>
      </c>
      <c r="BO116" s="35">
        <v>10816</v>
      </c>
      <c r="BP116" s="36">
        <v>14235</v>
      </c>
      <c r="BQ116" s="49">
        <v>103.07465964172812</v>
      </c>
      <c r="BR116" s="49">
        <v>32.280241572385577</v>
      </c>
      <c r="BS116" s="49">
        <v>40.089282422793211</v>
      </c>
      <c r="BT116" s="50">
        <v>1871.5150255102037</v>
      </c>
      <c r="BU116" s="49">
        <v>539.13596413836262</v>
      </c>
      <c r="BV116" s="51">
        <v>736.09862551020387</v>
      </c>
      <c r="BW116" s="46">
        <v>18.156887755102041</v>
      </c>
      <c r="BX116" s="46">
        <v>-0.66350935681131773</v>
      </c>
      <c r="BY116" s="46">
        <v>0.13022108843537339</v>
      </c>
      <c r="BZ116" s="20">
        <v>0.64295392953929542</v>
      </c>
      <c r="CA116" s="21">
        <v>-0.30919437419112783</v>
      </c>
      <c r="CB116" s="33">
        <v>-0.3033277852463564</v>
      </c>
    </row>
    <row r="117" spans="1:80" x14ac:dyDescent="0.25">
      <c r="A117" s="82" t="s">
        <v>99</v>
      </c>
      <c r="B117" s="34">
        <v>3016.8813600000003</v>
      </c>
      <c r="C117" s="35">
        <v>1487.5556199999999</v>
      </c>
      <c r="D117" s="36">
        <v>3012.2220000000002</v>
      </c>
      <c r="E117" s="34">
        <v>2850.6651000000002</v>
      </c>
      <c r="F117" s="35">
        <v>1364.7163</v>
      </c>
      <c r="G117" s="36">
        <v>2831.9412800000005</v>
      </c>
      <c r="H117" s="81">
        <v>1.0636597662787697</v>
      </c>
      <c r="I117" s="80">
        <v>5.3518787615722818E-3</v>
      </c>
      <c r="J117" s="79">
        <v>-2.6351117301942173E-2</v>
      </c>
      <c r="K117" s="34">
        <v>2250.7969600000001</v>
      </c>
      <c r="L117" s="35">
        <v>994.00836000000004</v>
      </c>
      <c r="M117" s="35">
        <v>2197.8739999999998</v>
      </c>
      <c r="N117" s="40">
        <v>0.77610154402636466</v>
      </c>
      <c r="O117" s="41">
        <v>-1.3467514787313561E-2</v>
      </c>
      <c r="P117" s="42">
        <v>4.7738909242856953E-2</v>
      </c>
      <c r="Q117" s="34">
        <v>530.26387999999997</v>
      </c>
      <c r="R117" s="35">
        <v>335.21042000000006</v>
      </c>
      <c r="S117" s="36">
        <v>207.447</v>
      </c>
      <c r="T117" s="40">
        <v>7.3252578174925989E-2</v>
      </c>
      <c r="U117" s="41">
        <v>-0.11276151376453052</v>
      </c>
      <c r="V117" s="42">
        <v>-0.17237387180592356</v>
      </c>
      <c r="W117" s="34">
        <v>69.604259999999996</v>
      </c>
      <c r="X117" s="35">
        <v>35.497520000000002</v>
      </c>
      <c r="Y117" s="36">
        <v>72.045000000000002</v>
      </c>
      <c r="Z117" s="40">
        <v>2.5440146131843522E-2</v>
      </c>
      <c r="AA117" s="41">
        <v>1.023296884978292E-3</v>
      </c>
      <c r="AB117" s="42">
        <v>-5.7076910379922491E-4</v>
      </c>
      <c r="AC117" s="34">
        <v>407.57092</v>
      </c>
      <c r="AD117" s="35">
        <v>515.55083999999999</v>
      </c>
      <c r="AE117" s="35">
        <v>437.75887999999998</v>
      </c>
      <c r="AF117" s="35">
        <v>30.187959999999975</v>
      </c>
      <c r="AG117" s="36">
        <v>-77.791960000000017</v>
      </c>
      <c r="AH117" s="34">
        <v>407.57092</v>
      </c>
      <c r="AI117" s="35">
        <v>515.55083999999999</v>
      </c>
      <c r="AJ117" s="35">
        <v>437.75887999999998</v>
      </c>
      <c r="AK117" s="35">
        <v>30.187959999999975</v>
      </c>
      <c r="AL117" s="36">
        <v>-77.791960000000017</v>
      </c>
      <c r="AM117" s="40">
        <v>0.14532756217835205</v>
      </c>
      <c r="AN117" s="41">
        <v>1.0230794567974433E-2</v>
      </c>
      <c r="AO117" s="42">
        <v>-0.20124827879759752</v>
      </c>
      <c r="AP117" s="40">
        <v>0.14532756217835205</v>
      </c>
      <c r="AQ117" s="41">
        <v>1.0230794567974433E-2</v>
      </c>
      <c r="AR117" s="42">
        <v>-0.20124827879759752</v>
      </c>
      <c r="AS117" s="41">
        <v>0.1545790808204893</v>
      </c>
      <c r="AT117" s="41">
        <v>1.1605106080348843E-2</v>
      </c>
      <c r="AU117" s="41">
        <v>-0.22319235782943378</v>
      </c>
      <c r="AV117" s="34">
        <v>1933</v>
      </c>
      <c r="AW117" s="35">
        <v>1085</v>
      </c>
      <c r="AX117" s="36">
        <v>1906</v>
      </c>
      <c r="AY117" s="43">
        <v>23</v>
      </c>
      <c r="AZ117" s="44">
        <v>24</v>
      </c>
      <c r="BA117" s="45">
        <v>23</v>
      </c>
      <c r="BB117" s="43">
        <v>56</v>
      </c>
      <c r="BC117" s="44">
        <v>55</v>
      </c>
      <c r="BD117" s="45">
        <v>55</v>
      </c>
      <c r="BE117" s="27">
        <v>13.811594202898549</v>
      </c>
      <c r="BF117" s="27">
        <v>-0.19565217391304479</v>
      </c>
      <c r="BG117" s="27">
        <v>-1.2578502415458956</v>
      </c>
      <c r="BH117" s="28">
        <v>5.7757575757575763</v>
      </c>
      <c r="BI117" s="27">
        <v>2.2781385281385624E-2</v>
      </c>
      <c r="BJ117" s="29">
        <v>-0.79999999999999893</v>
      </c>
      <c r="BK117" s="35">
        <v>320</v>
      </c>
      <c r="BL117" s="35">
        <v>320</v>
      </c>
      <c r="BM117" s="35">
        <v>320</v>
      </c>
      <c r="BN117" s="34">
        <v>53644</v>
      </c>
      <c r="BO117" s="35">
        <v>26157</v>
      </c>
      <c r="BP117" s="36">
        <v>53685</v>
      </c>
      <c r="BQ117" s="49">
        <v>52.751071621495768</v>
      </c>
      <c r="BR117" s="49">
        <v>-0.38935601253599827</v>
      </c>
      <c r="BS117" s="49">
        <v>0.57703407896413239</v>
      </c>
      <c r="BT117" s="50">
        <v>1485.8033997901366</v>
      </c>
      <c r="BU117" s="49">
        <v>11.067186649939913</v>
      </c>
      <c r="BV117" s="51">
        <v>228.00035831548212</v>
      </c>
      <c r="BW117" s="46">
        <v>28.166316894018887</v>
      </c>
      <c r="BX117" s="46">
        <v>0.41463556965261716</v>
      </c>
      <c r="BY117" s="46">
        <v>4.0584827926364007</v>
      </c>
      <c r="BZ117" s="20">
        <v>0.93203124999999998</v>
      </c>
      <c r="CA117" s="21">
        <v>5.8572168508287392E-3</v>
      </c>
      <c r="CB117" s="33">
        <v>2.3802083333333335E-2</v>
      </c>
    </row>
    <row r="118" spans="1:80" x14ac:dyDescent="0.25">
      <c r="A118" s="82" t="s">
        <v>98</v>
      </c>
      <c r="B118" s="34">
        <v>3515.9686599999995</v>
      </c>
      <c r="C118" s="35">
        <v>1520.2787499999999</v>
      </c>
      <c r="D118" s="36">
        <v>3284.97</v>
      </c>
      <c r="E118" s="34">
        <v>3522.1367700000001</v>
      </c>
      <c r="F118" s="35">
        <v>1518.0456100000001</v>
      </c>
      <c r="G118" s="36">
        <v>3216.0511500000002</v>
      </c>
      <c r="H118" s="81">
        <v>1.0214296498362594</v>
      </c>
      <c r="I118" s="80">
        <v>2.3180890745623794E-2</v>
      </c>
      <c r="J118" s="79">
        <v>1.9958587316603049E-2</v>
      </c>
      <c r="K118" s="34">
        <v>2845.5309999999999</v>
      </c>
      <c r="L118" s="35">
        <v>1154.2175500000001</v>
      </c>
      <c r="M118" s="35">
        <v>2468.3710000000001</v>
      </c>
      <c r="N118" s="40">
        <v>0.76751608879106292</v>
      </c>
      <c r="O118" s="41">
        <v>-4.0382975276230471E-2</v>
      </c>
      <c r="P118" s="42">
        <v>7.1848165310680612E-3</v>
      </c>
      <c r="Q118" s="34">
        <v>646.47735999999998</v>
      </c>
      <c r="R118" s="35">
        <v>349.15986000000004</v>
      </c>
      <c r="S118" s="36">
        <v>150.08798999999999</v>
      </c>
      <c r="T118" s="40">
        <v>4.666840886532541E-2</v>
      </c>
      <c r="U118" s="41">
        <v>-0.13687851228390638</v>
      </c>
      <c r="V118" s="42">
        <v>-0.18333776334711555</v>
      </c>
      <c r="W118" s="34">
        <v>30.128409999999999</v>
      </c>
      <c r="X118" s="35">
        <v>14.668200000000001</v>
      </c>
      <c r="Y118" s="36">
        <v>32.817999999999998</v>
      </c>
      <c r="Z118" s="40">
        <v>1.0204439689959531E-2</v>
      </c>
      <c r="AA118" s="41">
        <v>1.6504249064847841E-3</v>
      </c>
      <c r="AB118" s="42">
        <v>5.4188416239537608E-4</v>
      </c>
      <c r="AC118" s="34">
        <v>605.06465999999989</v>
      </c>
      <c r="AD118" s="35">
        <v>593.19033000000013</v>
      </c>
      <c r="AE118" s="35">
        <v>660.52359999999999</v>
      </c>
      <c r="AF118" s="35">
        <v>55.458940000000098</v>
      </c>
      <c r="AG118" s="36">
        <v>67.333269999999857</v>
      </c>
      <c r="AH118" s="34">
        <v>605.06465999999989</v>
      </c>
      <c r="AI118" s="35">
        <v>593.19033000000013</v>
      </c>
      <c r="AJ118" s="35">
        <v>660.52359999999999</v>
      </c>
      <c r="AK118" s="35">
        <v>55.458940000000098</v>
      </c>
      <c r="AL118" s="36">
        <v>67.333269999999857</v>
      </c>
      <c r="AM118" s="40">
        <v>0.20107446947765126</v>
      </c>
      <c r="AN118" s="41">
        <v>2.8984010628111928E-2</v>
      </c>
      <c r="AO118" s="42">
        <v>-0.18911077122245071</v>
      </c>
      <c r="AP118" s="40">
        <v>0.20107446947765126</v>
      </c>
      <c r="AQ118" s="41">
        <v>2.8984010628111928E-2</v>
      </c>
      <c r="AR118" s="42">
        <v>-0.18911077122245071</v>
      </c>
      <c r="AS118" s="41">
        <v>0.20538342494956896</v>
      </c>
      <c r="AT118" s="41">
        <v>3.359433795167821E-2</v>
      </c>
      <c r="AU118" s="41">
        <v>-0.18537580263385001</v>
      </c>
      <c r="AV118" s="34">
        <v>1029</v>
      </c>
      <c r="AW118" s="35">
        <v>581</v>
      </c>
      <c r="AX118" s="36">
        <v>1061</v>
      </c>
      <c r="AY118" s="43">
        <v>19</v>
      </c>
      <c r="AZ118" s="44">
        <v>19</v>
      </c>
      <c r="BA118" s="45">
        <v>19</v>
      </c>
      <c r="BB118" s="43">
        <v>79</v>
      </c>
      <c r="BC118" s="44">
        <v>83</v>
      </c>
      <c r="BD118" s="45">
        <v>83</v>
      </c>
      <c r="BE118" s="27">
        <v>9.307017543859649</v>
      </c>
      <c r="BF118" s="27">
        <v>0.28070175438596578</v>
      </c>
      <c r="BG118" s="27">
        <v>-0.88596491228070207</v>
      </c>
      <c r="BH118" s="28">
        <v>2.1305220883534139</v>
      </c>
      <c r="BI118" s="27">
        <v>-4.0363987595953166E-2</v>
      </c>
      <c r="BJ118" s="29">
        <v>-0.20281124497991954</v>
      </c>
      <c r="BK118" s="35">
        <v>115</v>
      </c>
      <c r="BL118" s="35">
        <v>115</v>
      </c>
      <c r="BM118" s="35">
        <v>115</v>
      </c>
      <c r="BN118" s="34">
        <v>20149</v>
      </c>
      <c r="BO118" s="35">
        <v>10192</v>
      </c>
      <c r="BP118" s="36">
        <v>20214</v>
      </c>
      <c r="BQ118" s="49">
        <v>159.10018551498962</v>
      </c>
      <c r="BR118" s="49">
        <v>-15.704359127424397</v>
      </c>
      <c r="BS118" s="49">
        <v>10.155365067579879</v>
      </c>
      <c r="BT118" s="50">
        <v>3031.150942507069</v>
      </c>
      <c r="BU118" s="49">
        <v>-391.72249772616715</v>
      </c>
      <c r="BV118" s="51">
        <v>418.33577899588136</v>
      </c>
      <c r="BW118" s="46">
        <v>19.051837888784167</v>
      </c>
      <c r="BX118" s="46">
        <v>-0.52930885562788177</v>
      </c>
      <c r="BY118" s="46">
        <v>1.5096692140853705</v>
      </c>
      <c r="BZ118" s="20">
        <v>0.97652173913043483</v>
      </c>
      <c r="CA118" s="21">
        <v>8.5178957482585638E-3</v>
      </c>
      <c r="CB118" s="33">
        <v>-8.2125603864734442E-3</v>
      </c>
    </row>
    <row r="119" spans="1:80" x14ac:dyDescent="0.25">
      <c r="A119" s="82" t="s">
        <v>97</v>
      </c>
      <c r="B119" s="34">
        <v>386.45600000000002</v>
      </c>
      <c r="C119" s="35">
        <v>220.029</v>
      </c>
      <c r="D119" s="36">
        <v>434.53100000000001</v>
      </c>
      <c r="E119" s="34">
        <v>370.95499999999998</v>
      </c>
      <c r="F119" s="35">
        <v>204.661</v>
      </c>
      <c r="G119" s="36">
        <v>404.57100000000003</v>
      </c>
      <c r="H119" s="81">
        <v>1.074053750763154</v>
      </c>
      <c r="I119" s="80">
        <v>3.2267011131662304E-2</v>
      </c>
      <c r="J119" s="79">
        <v>-1.0362761594153724E-3</v>
      </c>
      <c r="K119" s="34">
        <v>276.791</v>
      </c>
      <c r="L119" s="35">
        <v>142.477</v>
      </c>
      <c r="M119" s="35">
        <v>302.42</v>
      </c>
      <c r="N119" s="40">
        <v>0.74750785399843289</v>
      </c>
      <c r="O119" s="41">
        <v>1.3499642274363843E-3</v>
      </c>
      <c r="P119" s="42">
        <v>5.1346885372265727E-2</v>
      </c>
      <c r="Q119" s="34">
        <v>83.328999999999994</v>
      </c>
      <c r="R119" s="35">
        <v>58.158999999999999</v>
      </c>
      <c r="S119" s="36">
        <v>18.113</v>
      </c>
      <c r="T119" s="40">
        <v>4.4770880760113797E-2</v>
      </c>
      <c r="U119" s="41">
        <v>-0.17986283491968563</v>
      </c>
      <c r="V119" s="42">
        <v>-0.23940148231834277</v>
      </c>
      <c r="W119" s="34">
        <v>10.835000000000001</v>
      </c>
      <c r="X119" s="35">
        <v>4.0250000000000004</v>
      </c>
      <c r="Y119" s="36">
        <v>7.2409999999999997</v>
      </c>
      <c r="Z119" s="40">
        <v>1.7897970937116103E-2</v>
      </c>
      <c r="AA119" s="41">
        <v>-1.1310423612087981E-2</v>
      </c>
      <c r="AB119" s="42">
        <v>-1.7686973582601538E-3</v>
      </c>
      <c r="AC119" s="34">
        <v>47.64</v>
      </c>
      <c r="AD119" s="35">
        <v>22.936</v>
      </c>
      <c r="AE119" s="35">
        <v>22.614000000000001</v>
      </c>
      <c r="AF119" s="35">
        <v>-25.026</v>
      </c>
      <c r="AG119" s="36">
        <v>-0.32199999999999918</v>
      </c>
      <c r="AH119" s="34">
        <v>47.64</v>
      </c>
      <c r="AI119" s="35">
        <v>22.936</v>
      </c>
      <c r="AJ119" s="35">
        <v>22.614000000000001</v>
      </c>
      <c r="AK119" s="35">
        <v>-25.026</v>
      </c>
      <c r="AL119" s="36">
        <v>-0.32199999999999918</v>
      </c>
      <c r="AM119" s="40">
        <v>5.2042316888783538E-2</v>
      </c>
      <c r="AN119" s="41">
        <v>-7.123174277130713E-2</v>
      </c>
      <c r="AO119" s="42">
        <v>-5.2198487732425483E-2</v>
      </c>
      <c r="AP119" s="40">
        <v>5.2042316888783538E-2</v>
      </c>
      <c r="AQ119" s="41">
        <v>-7.123174277130713E-2</v>
      </c>
      <c r="AR119" s="42">
        <v>-5.2198487732425483E-2</v>
      </c>
      <c r="AS119" s="41">
        <v>5.5896245652802594E-2</v>
      </c>
      <c r="AT119" s="41">
        <v>-7.2529035041621254E-2</v>
      </c>
      <c r="AU119" s="41">
        <v>-5.6172003793843316E-2</v>
      </c>
      <c r="AV119" s="34">
        <v>271</v>
      </c>
      <c r="AW119" s="35">
        <v>133</v>
      </c>
      <c r="AX119" s="36">
        <v>241</v>
      </c>
      <c r="AY119" s="43">
        <v>2</v>
      </c>
      <c r="AZ119" s="44">
        <v>2</v>
      </c>
      <c r="BA119" s="45">
        <v>2</v>
      </c>
      <c r="BB119" s="43">
        <v>12</v>
      </c>
      <c r="BC119" s="44">
        <v>12</v>
      </c>
      <c r="BD119" s="45">
        <v>12</v>
      </c>
      <c r="BE119" s="27">
        <v>20.083333333333332</v>
      </c>
      <c r="BF119" s="27">
        <v>-2.5</v>
      </c>
      <c r="BG119" s="27">
        <v>-2.0833333333333357</v>
      </c>
      <c r="BH119" s="28">
        <v>3.3472222222222219</v>
      </c>
      <c r="BI119" s="27">
        <v>-0.41666666666666696</v>
      </c>
      <c r="BJ119" s="29">
        <v>-0.34722222222222276</v>
      </c>
      <c r="BK119" s="35">
        <v>40</v>
      </c>
      <c r="BL119" s="35">
        <v>40</v>
      </c>
      <c r="BM119" s="35">
        <v>40</v>
      </c>
      <c r="BN119" s="34">
        <v>6670</v>
      </c>
      <c r="BO119" s="35">
        <v>3046</v>
      </c>
      <c r="BP119" s="36">
        <v>6200</v>
      </c>
      <c r="BQ119" s="49">
        <v>65.25338709677419</v>
      </c>
      <c r="BR119" s="49">
        <v>9.6379448179136205</v>
      </c>
      <c r="BS119" s="49">
        <v>-1.9366982610721664</v>
      </c>
      <c r="BT119" s="50">
        <v>1678.7178423236514</v>
      </c>
      <c r="BU119" s="49">
        <v>309.88020394726777</v>
      </c>
      <c r="BV119" s="51">
        <v>139.91333104545606</v>
      </c>
      <c r="BW119" s="46">
        <v>25.726141078838175</v>
      </c>
      <c r="BX119" s="46">
        <v>1.1135949533769214</v>
      </c>
      <c r="BY119" s="46">
        <v>2.8238854397404296</v>
      </c>
      <c r="BZ119" s="20">
        <v>0.86111111111111116</v>
      </c>
      <c r="CA119" s="21">
        <v>-6.0159607120933045E-2</v>
      </c>
      <c r="CB119" s="33">
        <v>1.5000000000000013E-2</v>
      </c>
    </row>
    <row r="120" spans="1:80" x14ac:dyDescent="0.25">
      <c r="A120" s="82" t="s">
        <v>96</v>
      </c>
      <c r="B120" s="34">
        <v>1619.3521000000001</v>
      </c>
      <c r="C120" s="35">
        <v>702.61782999999991</v>
      </c>
      <c r="D120" s="36">
        <v>1405.9269999999999</v>
      </c>
      <c r="E120" s="34">
        <v>1551.2299800000001</v>
      </c>
      <c r="F120" s="35">
        <v>695.26342</v>
      </c>
      <c r="G120" s="36">
        <v>1403.66569</v>
      </c>
      <c r="H120" s="81">
        <v>1.0016110032581902</v>
      </c>
      <c r="I120" s="80">
        <v>-4.2303903543701393E-2</v>
      </c>
      <c r="J120" s="79">
        <v>-8.9668723907256886E-3</v>
      </c>
      <c r="K120" s="34">
        <v>1237.6268</v>
      </c>
      <c r="L120" s="35">
        <v>528.20474999999999</v>
      </c>
      <c r="M120" s="35">
        <v>1083.2840000000001</v>
      </c>
      <c r="N120" s="40">
        <v>0.77175356476797552</v>
      </c>
      <c r="O120" s="41">
        <v>-2.6082227446406536E-2</v>
      </c>
      <c r="P120" s="42">
        <v>1.2034680089704985E-2</v>
      </c>
      <c r="Q120" s="34">
        <v>274.57094999999998</v>
      </c>
      <c r="R120" s="35">
        <v>154.00941</v>
      </c>
      <c r="S120" s="36">
        <v>54.625779999999999</v>
      </c>
      <c r="T120" s="40">
        <v>3.8916517222843852E-2</v>
      </c>
      <c r="U120" s="41">
        <v>-0.13808557372436692</v>
      </c>
      <c r="V120" s="42">
        <v>-0.18259579821006072</v>
      </c>
      <c r="W120" s="34">
        <v>39.032230000000006</v>
      </c>
      <c r="X120" s="35">
        <v>13.04926</v>
      </c>
      <c r="Y120" s="36">
        <v>22.576000000000001</v>
      </c>
      <c r="Z120" s="40">
        <v>1.6083601786975359E-2</v>
      </c>
      <c r="AA120" s="41">
        <v>-9.0785150514318021E-3</v>
      </c>
      <c r="AB120" s="42">
        <v>-2.6851981018495112E-3</v>
      </c>
      <c r="AC120" s="34">
        <v>379.24080000000009</v>
      </c>
      <c r="AD120" s="35">
        <v>381.14070999999996</v>
      </c>
      <c r="AE120" s="35">
        <v>363.15856000000002</v>
      </c>
      <c r="AF120" s="35">
        <v>-16.08224000000007</v>
      </c>
      <c r="AG120" s="36">
        <v>-17.982149999999933</v>
      </c>
      <c r="AH120" s="34">
        <v>379.24080000000009</v>
      </c>
      <c r="AI120" s="35">
        <v>381.14070999999996</v>
      </c>
      <c r="AJ120" s="35">
        <v>363.15856000000002</v>
      </c>
      <c r="AK120" s="35">
        <v>-16.08224000000007</v>
      </c>
      <c r="AL120" s="36">
        <v>-17.982149999999933</v>
      </c>
      <c r="AM120" s="40">
        <v>0.25830541699533477</v>
      </c>
      <c r="AN120" s="41">
        <v>2.411249502363999E-2</v>
      </c>
      <c r="AO120" s="42">
        <v>-0.28415265014480601</v>
      </c>
      <c r="AP120" s="40">
        <v>0.25830541699533477</v>
      </c>
      <c r="AQ120" s="41">
        <v>2.411249502363999E-2</v>
      </c>
      <c r="AR120" s="42">
        <v>-0.28415265014480601</v>
      </c>
      <c r="AS120" s="41">
        <v>0.25872154786372248</v>
      </c>
      <c r="AT120" s="41">
        <v>1.4244065549978091E-2</v>
      </c>
      <c r="AU120" s="41">
        <v>-0.28947457325537795</v>
      </c>
      <c r="AV120" s="34">
        <v>722</v>
      </c>
      <c r="AW120" s="35">
        <v>359</v>
      </c>
      <c r="AX120" s="36">
        <v>627</v>
      </c>
      <c r="AY120" s="43">
        <v>21</v>
      </c>
      <c r="AZ120" s="44">
        <v>22</v>
      </c>
      <c r="BA120" s="45">
        <v>22</v>
      </c>
      <c r="BB120" s="43">
        <v>29</v>
      </c>
      <c r="BC120" s="44">
        <v>27</v>
      </c>
      <c r="BD120" s="45">
        <v>27</v>
      </c>
      <c r="BE120" s="27">
        <v>4.75</v>
      </c>
      <c r="BF120" s="27">
        <v>-0.98015873015873023</v>
      </c>
      <c r="BG120" s="27">
        <v>-0.68939393939393856</v>
      </c>
      <c r="BH120" s="28">
        <v>3.8703703703703702</v>
      </c>
      <c r="BI120" s="27">
        <v>-0.27905491698595153</v>
      </c>
      <c r="BJ120" s="29">
        <v>-0.56172839506172867</v>
      </c>
      <c r="BK120" s="35">
        <v>115</v>
      </c>
      <c r="BL120" s="35">
        <v>115</v>
      </c>
      <c r="BM120" s="35">
        <v>115</v>
      </c>
      <c r="BN120" s="34">
        <v>19576</v>
      </c>
      <c r="BO120" s="35">
        <v>8593</v>
      </c>
      <c r="BP120" s="36">
        <v>17354</v>
      </c>
      <c r="BQ120" s="49">
        <v>80.884273942606882</v>
      </c>
      <c r="BR120" s="49">
        <v>1.6428569013318537</v>
      </c>
      <c r="BS120" s="49">
        <v>-2.6167114067163766E-2</v>
      </c>
      <c r="BT120" s="50">
        <v>2238.701259968102</v>
      </c>
      <c r="BU120" s="49">
        <v>90.183282128766677</v>
      </c>
      <c r="BV120" s="51">
        <v>302.03435189010747</v>
      </c>
      <c r="BW120" s="46">
        <v>27.677830940988837</v>
      </c>
      <c r="BX120" s="46">
        <v>0.5642575337866198</v>
      </c>
      <c r="BY120" s="46">
        <v>3.7418977933565252</v>
      </c>
      <c r="BZ120" s="20">
        <v>0.83835748792270537</v>
      </c>
      <c r="CA120" s="21">
        <v>-0.10211813062161357</v>
      </c>
      <c r="CB120" s="33">
        <v>8.1159420289855788E-3</v>
      </c>
    </row>
    <row r="121" spans="1:80" x14ac:dyDescent="0.25">
      <c r="A121" s="82" t="s">
        <v>95</v>
      </c>
      <c r="B121" s="34">
        <v>598.89700000000005</v>
      </c>
      <c r="C121" s="35">
        <v>313.89400000000001</v>
      </c>
      <c r="D121" s="36">
        <v>813.94949999999994</v>
      </c>
      <c r="E121" s="34">
        <v>580.96500000000003</v>
      </c>
      <c r="F121" s="35">
        <v>304.69600000000003</v>
      </c>
      <c r="G121" s="36">
        <v>631.19000000000005</v>
      </c>
      <c r="H121" s="81">
        <v>1.2895475213485637</v>
      </c>
      <c r="I121" s="80">
        <v>0.25868163441905834</v>
      </c>
      <c r="J121" s="79">
        <v>0.2593600558091409</v>
      </c>
      <c r="K121" s="34">
        <v>457.64499999999998</v>
      </c>
      <c r="L121" s="35">
        <v>236.215</v>
      </c>
      <c r="M121" s="35">
        <v>502.48099999999999</v>
      </c>
      <c r="N121" s="40">
        <v>0.79608517245203492</v>
      </c>
      <c r="O121" s="41">
        <v>8.3526928706488812E-3</v>
      </c>
      <c r="P121" s="42">
        <v>2.0837056296916456E-2</v>
      </c>
      <c r="Q121" s="34">
        <v>113.267</v>
      </c>
      <c r="R121" s="35">
        <v>64.99799999999999</v>
      </c>
      <c r="S121" s="36">
        <v>4.5419999999999998</v>
      </c>
      <c r="T121" s="40">
        <v>7.195931494478682E-3</v>
      </c>
      <c r="U121" s="41">
        <v>-0.18776762052672741</v>
      </c>
      <c r="V121" s="42">
        <v>-0.20612488663244122</v>
      </c>
      <c r="W121" s="34">
        <v>10.052999999999999</v>
      </c>
      <c r="X121" s="35">
        <v>3.4830000000000001</v>
      </c>
      <c r="Y121" s="36">
        <v>36.594999999999999</v>
      </c>
      <c r="Z121" s="40">
        <v>5.7977787987769126E-2</v>
      </c>
      <c r="AA121" s="41">
        <v>4.0673819590361371E-2</v>
      </c>
      <c r="AB121" s="42">
        <v>4.6546722269807619E-2</v>
      </c>
      <c r="AC121" s="34">
        <v>118.375</v>
      </c>
      <c r="AD121" s="35">
        <v>119.845</v>
      </c>
      <c r="AE121" s="35">
        <v>117.337</v>
      </c>
      <c r="AF121" s="35">
        <v>-1.0379999999999967</v>
      </c>
      <c r="AG121" s="36">
        <v>-2.5079999999999956</v>
      </c>
      <c r="AH121" s="34">
        <v>118.375</v>
      </c>
      <c r="AI121" s="35">
        <v>119.845</v>
      </c>
      <c r="AJ121" s="35">
        <v>117.337</v>
      </c>
      <c r="AK121" s="35">
        <v>-1.0379999999999967</v>
      </c>
      <c r="AL121" s="36">
        <v>-2.5079999999999956</v>
      </c>
      <c r="AM121" s="40">
        <v>0.14415759208648696</v>
      </c>
      <c r="AN121" s="41">
        <v>-5.3497430396510948E-2</v>
      </c>
      <c r="AO121" s="42">
        <v>-0.23764327062512905</v>
      </c>
      <c r="AP121" s="40">
        <v>0.14415759208648696</v>
      </c>
      <c r="AQ121" s="41">
        <v>-5.3497430396510948E-2</v>
      </c>
      <c r="AR121" s="42">
        <v>-0.23764327062512905</v>
      </c>
      <c r="AS121" s="41">
        <v>0.18589806555870655</v>
      </c>
      <c r="AT121" s="41">
        <v>-1.7857754499300382E-2</v>
      </c>
      <c r="AU121" s="41">
        <v>-0.2074283975389383</v>
      </c>
      <c r="AV121" s="34">
        <v>420</v>
      </c>
      <c r="AW121" s="35">
        <v>264</v>
      </c>
      <c r="AX121" s="36">
        <v>468</v>
      </c>
      <c r="AY121" s="43">
        <v>8.8800000000000008</v>
      </c>
      <c r="AZ121" s="44">
        <v>9</v>
      </c>
      <c r="BA121" s="45">
        <v>9.57</v>
      </c>
      <c r="BB121" s="43">
        <v>19</v>
      </c>
      <c r="BC121" s="44">
        <v>19</v>
      </c>
      <c r="BD121" s="45">
        <v>18.829999999999998</v>
      </c>
      <c r="BE121" s="27">
        <v>8.1504702194357375</v>
      </c>
      <c r="BF121" s="27">
        <v>0.2675873365528556</v>
      </c>
      <c r="BG121" s="27">
        <v>-1.6273075583420393</v>
      </c>
      <c r="BH121" s="28">
        <v>4.1423260754115772</v>
      </c>
      <c r="BI121" s="27">
        <v>0.45811554909578778</v>
      </c>
      <c r="BJ121" s="29">
        <v>-0.48925287195684408</v>
      </c>
      <c r="BK121" s="35">
        <v>65</v>
      </c>
      <c r="BL121" s="35">
        <v>70</v>
      </c>
      <c r="BM121" s="35">
        <v>70</v>
      </c>
      <c r="BN121" s="34">
        <v>10270</v>
      </c>
      <c r="BO121" s="35">
        <v>5036</v>
      </c>
      <c r="BP121" s="36">
        <v>10802</v>
      </c>
      <c r="BQ121" s="49">
        <v>58.432697648583598</v>
      </c>
      <c r="BR121" s="49">
        <v>1.8635642503362746</v>
      </c>
      <c r="BS121" s="49">
        <v>-2.0708766167063146</v>
      </c>
      <c r="BT121" s="50">
        <v>1348.6965811965813</v>
      </c>
      <c r="BU121" s="49">
        <v>-34.553418803418708</v>
      </c>
      <c r="BV121" s="51">
        <v>194.54506604506605</v>
      </c>
      <c r="BW121" s="46">
        <v>23.081196581196583</v>
      </c>
      <c r="BX121" s="46">
        <v>-1.3711843711843699</v>
      </c>
      <c r="BY121" s="46">
        <v>4.0054390054390083</v>
      </c>
      <c r="BZ121" s="20">
        <v>0.85730158730158734</v>
      </c>
      <c r="CA121" s="21">
        <v>-1.562658949399276E-2</v>
      </c>
      <c r="CB121" s="33">
        <v>5.7936507936508064E-2</v>
      </c>
    </row>
    <row r="122" spans="1:80" ht="15.75" thickBot="1" x14ac:dyDescent="0.3">
      <c r="A122" s="78" t="s">
        <v>94</v>
      </c>
      <c r="B122" s="53">
        <v>698.89300000000003</v>
      </c>
      <c r="C122" s="54">
        <v>47.466999999999999</v>
      </c>
      <c r="D122" s="55">
        <v>685.06600000000003</v>
      </c>
      <c r="E122" s="53">
        <v>677.85900000000004</v>
      </c>
      <c r="F122" s="54">
        <v>345.839</v>
      </c>
      <c r="G122" s="55">
        <v>684.04</v>
      </c>
      <c r="H122" s="77">
        <v>1.0014999122858312</v>
      </c>
      <c r="I122" s="76">
        <v>-2.9530139686628987E-2</v>
      </c>
      <c r="J122" s="75">
        <v>0.86424818532617664</v>
      </c>
      <c r="K122" s="53">
        <v>529.71799999999996</v>
      </c>
      <c r="L122" s="54">
        <v>243.14400000000001</v>
      </c>
      <c r="M122" s="54">
        <v>505.18099999999998</v>
      </c>
      <c r="N122" s="59">
        <v>0.73852552482310974</v>
      </c>
      <c r="O122" s="60">
        <v>-4.2931975925570964E-2</v>
      </c>
      <c r="P122" s="61">
        <v>3.5470056816320428E-2</v>
      </c>
      <c r="Q122" s="53">
        <v>126.76400000000001</v>
      </c>
      <c r="R122" s="54">
        <v>90.478999999999985</v>
      </c>
      <c r="S122" s="55">
        <v>16.350000000000001</v>
      </c>
      <c r="T122" s="59">
        <v>2.3902110987661544E-2</v>
      </c>
      <c r="U122" s="60">
        <v>-0.16310433135506755</v>
      </c>
      <c r="V122" s="61">
        <v>-0.23771962629471549</v>
      </c>
      <c r="W122" s="53">
        <v>21.376999999999999</v>
      </c>
      <c r="X122" s="54">
        <v>12.216000000000001</v>
      </c>
      <c r="Y122" s="55">
        <v>24.039000000000001</v>
      </c>
      <c r="Z122" s="59">
        <v>3.5142681714519626E-2</v>
      </c>
      <c r="AA122" s="60">
        <v>3.6066248059294925E-3</v>
      </c>
      <c r="AB122" s="61">
        <v>-1.8011299631403438E-4</v>
      </c>
      <c r="AC122" s="53">
        <v>106.31399999999999</v>
      </c>
      <c r="AD122" s="54">
        <v>430.185</v>
      </c>
      <c r="AE122" s="54">
        <v>184.80199999999999</v>
      </c>
      <c r="AF122" s="54">
        <v>78.488</v>
      </c>
      <c r="AG122" s="55">
        <v>-245.38300000000001</v>
      </c>
      <c r="AH122" s="53">
        <v>106.31399999999999</v>
      </c>
      <c r="AI122" s="54">
        <v>430.185</v>
      </c>
      <c r="AJ122" s="54">
        <v>184.80199999999999</v>
      </c>
      <c r="AK122" s="54">
        <v>78.488</v>
      </c>
      <c r="AL122" s="55">
        <v>-245.38300000000001</v>
      </c>
      <c r="AM122" s="59">
        <v>0.2697579503288734</v>
      </c>
      <c r="AN122" s="60">
        <v>0.11764024418501448</v>
      </c>
      <c r="AO122" s="61">
        <v>-8.7930646422091012</v>
      </c>
      <c r="AP122" s="59">
        <v>0.2697579503288734</v>
      </c>
      <c r="AQ122" s="60">
        <v>0.11764024418501448</v>
      </c>
      <c r="AR122" s="61">
        <v>-8.7930646422091012</v>
      </c>
      <c r="AS122" s="60">
        <v>0.27016256359277235</v>
      </c>
      <c r="AT122" s="60">
        <v>0.11332463712133806</v>
      </c>
      <c r="AU122" s="60">
        <v>-0.97372548836203909</v>
      </c>
      <c r="AV122" s="53">
        <v>373</v>
      </c>
      <c r="AW122" s="54">
        <v>177</v>
      </c>
      <c r="AX122" s="55">
        <v>332</v>
      </c>
      <c r="AY122" s="62">
        <v>6</v>
      </c>
      <c r="AZ122" s="63">
        <v>6</v>
      </c>
      <c r="BA122" s="64">
        <v>7</v>
      </c>
      <c r="BB122" s="62">
        <v>23</v>
      </c>
      <c r="BC122" s="63">
        <v>21</v>
      </c>
      <c r="BD122" s="64">
        <v>18.5</v>
      </c>
      <c r="BE122" s="65">
        <v>7.9047619047619051</v>
      </c>
      <c r="BF122" s="65">
        <v>-2.4563492063492056</v>
      </c>
      <c r="BG122" s="65">
        <v>-1.9285714285714288</v>
      </c>
      <c r="BH122" s="66">
        <v>2.9909909909909911</v>
      </c>
      <c r="BI122" s="65">
        <v>0.28809244026635383</v>
      </c>
      <c r="BJ122" s="67">
        <v>0.18146718146718133</v>
      </c>
      <c r="BK122" s="54">
        <v>80</v>
      </c>
      <c r="BL122" s="54">
        <v>80</v>
      </c>
      <c r="BM122" s="54">
        <v>80</v>
      </c>
      <c r="BN122" s="53">
        <v>9790</v>
      </c>
      <c r="BO122" s="54">
        <v>4749</v>
      </c>
      <c r="BP122" s="55">
        <v>10189</v>
      </c>
      <c r="BQ122" s="68">
        <v>67.13514574541172</v>
      </c>
      <c r="BR122" s="68">
        <v>-2.104792967560698</v>
      </c>
      <c r="BS122" s="68">
        <v>-5.6883960528616058</v>
      </c>
      <c r="BT122" s="69">
        <v>2060.3614457831327</v>
      </c>
      <c r="BU122" s="68">
        <v>243.04509189573332</v>
      </c>
      <c r="BV122" s="70">
        <v>106.46879041590114</v>
      </c>
      <c r="BW122" s="71">
        <v>30.689759036144579</v>
      </c>
      <c r="BX122" s="71">
        <v>4.4431102425788964</v>
      </c>
      <c r="BY122" s="71">
        <v>3.8592505615683095</v>
      </c>
      <c r="BZ122" s="72">
        <v>0.70756944444444447</v>
      </c>
      <c r="CA122" s="73">
        <v>3.1464472068753913E-2</v>
      </c>
      <c r="CB122" s="74">
        <v>4.7986111111111174E-2</v>
      </c>
    </row>
  </sheetData>
  <sheetProtection algorithmName="SHA-512" hashValue="z0wHAe4XrhV7WGKLl22396yYOn/9FtCTaNAm4zyR+IULKwL7xJ55RMR9tSgGdXESjQ/k1JYmpW523CFcpu1/2Q==" saltValue="zOc+JsYH8BJBu1G1H2Cf6w==" spinCount="100000" sheet="1" objects="1" scenarios="1"/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82"/>
  <sheetViews>
    <sheetView showGridLines="0" showZeros="0" zoomScaleNormal="100" zoomScaleSheetLayoutView="100" workbookViewId="0">
      <selection activeCell="R37" sqref="R37"/>
    </sheetView>
  </sheetViews>
  <sheetFormatPr defaultRowHeight="12.75" x14ac:dyDescent="0.2"/>
  <cols>
    <col min="1" max="1" width="6.85546875" style="140" customWidth="1"/>
    <col min="2" max="2" width="12.7109375" style="140" customWidth="1"/>
    <col min="3" max="3" width="34" style="141" customWidth="1"/>
    <col min="4" max="15" width="12.85546875" style="141" hidden="1" customWidth="1"/>
    <col min="16" max="21" width="12.85546875" style="142" customWidth="1"/>
    <col min="22" max="29" width="10" style="143" customWidth="1"/>
    <col min="30" max="16384" width="9.140625" style="87"/>
  </cols>
  <sheetData>
    <row r="1" spans="1:29" ht="28.5" customHeight="1" x14ac:dyDescent="0.2">
      <c r="A1" s="157" t="s">
        <v>215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</row>
    <row r="2" spans="1:29" ht="67.5" customHeight="1" thickBot="1" x14ac:dyDescent="0.25">
      <c r="A2" s="158" t="s">
        <v>216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30.75" customHeight="1" x14ac:dyDescent="0.2">
      <c r="A3" s="159" t="s">
        <v>217</v>
      </c>
      <c r="B3" s="161" t="s">
        <v>218</v>
      </c>
      <c r="C3" s="163" t="s">
        <v>219</v>
      </c>
      <c r="D3" s="165" t="s">
        <v>989</v>
      </c>
      <c r="E3" s="166"/>
      <c r="F3" s="166"/>
      <c r="G3" s="166"/>
      <c r="H3" s="166"/>
      <c r="I3" s="167"/>
      <c r="J3" s="165" t="s">
        <v>220</v>
      </c>
      <c r="K3" s="166"/>
      <c r="L3" s="166"/>
      <c r="M3" s="166"/>
      <c r="N3" s="166"/>
      <c r="O3" s="167"/>
      <c r="P3" s="165" t="s">
        <v>986</v>
      </c>
      <c r="Q3" s="166"/>
      <c r="R3" s="166"/>
      <c r="S3" s="166"/>
      <c r="T3" s="166"/>
      <c r="U3" s="167"/>
      <c r="V3" s="168" t="s">
        <v>987</v>
      </c>
      <c r="W3" s="169"/>
      <c r="X3" s="169"/>
      <c r="Y3" s="170"/>
      <c r="Z3" s="171" t="s">
        <v>988</v>
      </c>
      <c r="AA3" s="169"/>
      <c r="AB3" s="169"/>
      <c r="AC3" s="170"/>
    </row>
    <row r="4" spans="1:29" ht="55.5" customHeight="1" x14ac:dyDescent="0.2">
      <c r="A4" s="160"/>
      <c r="B4" s="162"/>
      <c r="C4" s="164"/>
      <c r="D4" s="151" t="s">
        <v>221</v>
      </c>
      <c r="E4" s="147" t="s">
        <v>222</v>
      </c>
      <c r="F4" s="147" t="s">
        <v>223</v>
      </c>
      <c r="G4" s="147" t="s">
        <v>224</v>
      </c>
      <c r="H4" s="147" t="s">
        <v>225</v>
      </c>
      <c r="I4" s="149" t="s">
        <v>226</v>
      </c>
      <c r="J4" s="151" t="s">
        <v>221</v>
      </c>
      <c r="K4" s="147" t="s">
        <v>222</v>
      </c>
      <c r="L4" s="147" t="s">
        <v>223</v>
      </c>
      <c r="M4" s="147" t="s">
        <v>224</v>
      </c>
      <c r="N4" s="147" t="s">
        <v>225</v>
      </c>
      <c r="O4" s="149" t="s">
        <v>226</v>
      </c>
      <c r="P4" s="151" t="s">
        <v>221</v>
      </c>
      <c r="Q4" s="147" t="s">
        <v>222</v>
      </c>
      <c r="R4" s="147" t="s">
        <v>223</v>
      </c>
      <c r="S4" s="147" t="s">
        <v>224</v>
      </c>
      <c r="T4" s="147" t="s">
        <v>225</v>
      </c>
      <c r="U4" s="149" t="s">
        <v>226</v>
      </c>
      <c r="V4" s="150" t="s">
        <v>221</v>
      </c>
      <c r="W4" s="146" t="s">
        <v>227</v>
      </c>
      <c r="X4" s="146" t="s">
        <v>228</v>
      </c>
      <c r="Y4" s="148" t="s">
        <v>229</v>
      </c>
      <c r="Z4" s="152" t="s">
        <v>221</v>
      </c>
      <c r="AA4" s="146" t="s">
        <v>227</v>
      </c>
      <c r="AB4" s="146" t="s">
        <v>228</v>
      </c>
      <c r="AC4" s="148" t="s">
        <v>229</v>
      </c>
    </row>
    <row r="5" spans="1:29" ht="13.5" thickBot="1" x14ac:dyDescent="0.25">
      <c r="A5" s="160"/>
      <c r="B5" s="162"/>
      <c r="C5" s="164"/>
      <c r="D5" s="154"/>
      <c r="E5" s="155"/>
      <c r="F5" s="155"/>
      <c r="G5" s="155"/>
      <c r="H5" s="155"/>
      <c r="I5" s="156"/>
      <c r="J5" s="154"/>
      <c r="K5" s="155"/>
      <c r="L5" s="155"/>
      <c r="M5" s="155"/>
      <c r="N5" s="155"/>
      <c r="O5" s="156"/>
      <c r="P5" s="154"/>
      <c r="Q5" s="155"/>
      <c r="R5" s="155"/>
      <c r="S5" s="155"/>
      <c r="T5" s="155"/>
      <c r="U5" s="156"/>
      <c r="V5" s="151"/>
      <c r="W5" s="147"/>
      <c r="X5" s="147"/>
      <c r="Y5" s="149"/>
      <c r="Z5" s="153"/>
      <c r="AA5" s="147"/>
      <c r="AB5" s="147"/>
      <c r="AC5" s="149"/>
    </row>
    <row r="6" spans="1:29" s="98" customFormat="1" ht="17.25" customHeight="1" thickBot="1" x14ac:dyDescent="0.25">
      <c r="A6" s="88"/>
      <c r="B6" s="89"/>
      <c r="C6" s="90" t="s">
        <v>230</v>
      </c>
      <c r="D6" s="91">
        <f t="shared" ref="D6:AC6" si="0">SUBTOTAL(9,D7:D382)</f>
        <v>444416</v>
      </c>
      <c r="E6" s="92">
        <f t="shared" si="0"/>
        <v>627699632.58999979</v>
      </c>
      <c r="F6" s="92">
        <f t="shared" si="0"/>
        <v>574677574.15999973</v>
      </c>
      <c r="G6" s="92">
        <f t="shared" si="0"/>
        <v>53022058.43</v>
      </c>
      <c r="H6" s="92">
        <f t="shared" si="0"/>
        <v>9347221.3500000015</v>
      </c>
      <c r="I6" s="93">
        <f t="shared" si="0"/>
        <v>171513359.76999995</v>
      </c>
      <c r="J6" s="91">
        <f t="shared" si="0"/>
        <v>419473</v>
      </c>
      <c r="K6" s="92">
        <f t="shared" si="0"/>
        <v>617037102.28999996</v>
      </c>
      <c r="L6" s="92">
        <f t="shared" si="0"/>
        <v>563277961.94000041</v>
      </c>
      <c r="M6" s="92">
        <f t="shared" si="0"/>
        <v>53759140.350000001</v>
      </c>
      <c r="N6" s="92">
        <f t="shared" si="0"/>
        <v>8043316.8000000007</v>
      </c>
      <c r="O6" s="93">
        <f t="shared" si="0"/>
        <v>192073336.02000004</v>
      </c>
      <c r="P6" s="91">
        <f t="shared" si="0"/>
        <v>498399</v>
      </c>
      <c r="Q6" s="92">
        <f t="shared" si="0"/>
        <v>620951397.24999976</v>
      </c>
      <c r="R6" s="92">
        <f t="shared" si="0"/>
        <v>602475174.40999985</v>
      </c>
      <c r="S6" s="92">
        <f t="shared" si="0"/>
        <v>18476222.84</v>
      </c>
      <c r="T6" s="92">
        <f t="shared" si="0"/>
        <v>13609186.220000003</v>
      </c>
      <c r="U6" s="93">
        <f t="shared" si="0"/>
        <v>195625883.78000003</v>
      </c>
      <c r="V6" s="94">
        <f t="shared" si="0"/>
        <v>53983</v>
      </c>
      <c r="W6" s="95">
        <f t="shared" si="0"/>
        <v>-6748235.3399999952</v>
      </c>
      <c r="X6" s="95">
        <f t="shared" si="0"/>
        <v>4261964.87</v>
      </c>
      <c r="Y6" s="96">
        <f t="shared" si="0"/>
        <v>24112524.009999998</v>
      </c>
      <c r="Z6" s="97">
        <f t="shared" si="0"/>
        <v>78926</v>
      </c>
      <c r="AA6" s="95">
        <f t="shared" si="0"/>
        <v>3914294.9599999841</v>
      </c>
      <c r="AB6" s="95">
        <f t="shared" si="0"/>
        <v>5565869.4199999999</v>
      </c>
      <c r="AC6" s="96">
        <f t="shared" si="0"/>
        <v>3552547.759999997</v>
      </c>
    </row>
    <row r="7" spans="1:29" s="109" customFormat="1" ht="13.5" customHeight="1" x14ac:dyDescent="0.2">
      <c r="A7" s="99" t="s">
        <v>231</v>
      </c>
      <c r="B7" s="100" t="s">
        <v>232</v>
      </c>
      <c r="C7" s="101" t="s">
        <v>233</v>
      </c>
      <c r="D7" s="102">
        <v>0</v>
      </c>
      <c r="E7" s="103">
        <v>30422</v>
      </c>
      <c r="F7" s="103">
        <v>30422</v>
      </c>
      <c r="G7" s="103">
        <v>0</v>
      </c>
      <c r="H7" s="103">
        <v>0</v>
      </c>
      <c r="I7" s="104">
        <v>0</v>
      </c>
      <c r="J7" s="102">
        <v>0</v>
      </c>
      <c r="K7" s="103">
        <v>34233</v>
      </c>
      <c r="L7" s="103">
        <v>34233</v>
      </c>
      <c r="M7" s="103">
        <v>0</v>
      </c>
      <c r="N7" s="103">
        <v>0</v>
      </c>
      <c r="O7" s="104">
        <v>0</v>
      </c>
      <c r="P7" s="102">
        <v>0</v>
      </c>
      <c r="Q7" s="103">
        <f t="shared" ref="Q7" si="1">SUM(R7:S7)</f>
        <v>37509.369999999995</v>
      </c>
      <c r="R7" s="103">
        <v>37509.369999999995</v>
      </c>
      <c r="S7" s="103">
        <v>0</v>
      </c>
      <c r="T7" s="103">
        <v>0</v>
      </c>
      <c r="U7" s="104">
        <v>0</v>
      </c>
      <c r="V7" s="105">
        <f>P7-D7</f>
        <v>0</v>
      </c>
      <c r="W7" s="106">
        <f>Q7-E7</f>
        <v>7087.3699999999953</v>
      </c>
      <c r="X7" s="106">
        <f t="shared" ref="X7:Y22" si="2">T7-H7</f>
        <v>0</v>
      </c>
      <c r="Y7" s="107">
        <f t="shared" si="2"/>
        <v>0</v>
      </c>
      <c r="Z7" s="108">
        <f t="shared" ref="Z7:AA22" si="3">IFERROR((P7-J7),"")</f>
        <v>0</v>
      </c>
      <c r="AA7" s="106">
        <f t="shared" si="3"/>
        <v>3276.3699999999953</v>
      </c>
      <c r="AB7" s="106">
        <f t="shared" ref="AB7:AC22" si="4">IFERROR((T7-N7),"")</f>
        <v>0</v>
      </c>
      <c r="AC7" s="107">
        <f t="shared" si="4"/>
        <v>0</v>
      </c>
    </row>
    <row r="8" spans="1:29" s="109" customFormat="1" ht="13.5" customHeight="1" x14ac:dyDescent="0.2">
      <c r="A8" s="110" t="s">
        <v>231</v>
      </c>
      <c r="B8" s="111" t="s">
        <v>234</v>
      </c>
      <c r="C8" s="112" t="s">
        <v>235</v>
      </c>
      <c r="D8" s="113">
        <v>0</v>
      </c>
      <c r="E8" s="114">
        <v>38404</v>
      </c>
      <c r="F8" s="114">
        <v>38404</v>
      </c>
      <c r="G8" s="114">
        <v>0</v>
      </c>
      <c r="H8" s="114">
        <v>0</v>
      </c>
      <c r="I8" s="115">
        <v>0</v>
      </c>
      <c r="J8" s="113">
        <v>0</v>
      </c>
      <c r="K8" s="114">
        <v>32192</v>
      </c>
      <c r="L8" s="114">
        <v>32192</v>
      </c>
      <c r="M8" s="114">
        <v>0</v>
      </c>
      <c r="N8" s="114">
        <v>0</v>
      </c>
      <c r="O8" s="115">
        <v>0</v>
      </c>
      <c r="P8" s="113">
        <v>0</v>
      </c>
      <c r="Q8" s="114">
        <f t="shared" ref="Q8:Q71" si="5">SUM(R8:S8)</f>
        <v>35635.279999999999</v>
      </c>
      <c r="R8" s="114">
        <v>35635.279999999999</v>
      </c>
      <c r="S8" s="114">
        <v>0</v>
      </c>
      <c r="T8" s="114">
        <v>0</v>
      </c>
      <c r="U8" s="115">
        <v>0</v>
      </c>
      <c r="V8" s="116">
        <f t="shared" ref="V8:W71" si="6">P8-D8</f>
        <v>0</v>
      </c>
      <c r="W8" s="117">
        <f t="shared" si="6"/>
        <v>-2768.7200000000012</v>
      </c>
      <c r="X8" s="117">
        <f t="shared" si="2"/>
        <v>0</v>
      </c>
      <c r="Y8" s="118">
        <f t="shared" si="2"/>
        <v>0</v>
      </c>
      <c r="Z8" s="119">
        <f t="shared" si="3"/>
        <v>0</v>
      </c>
      <c r="AA8" s="117">
        <f t="shared" si="3"/>
        <v>3443.2799999999988</v>
      </c>
      <c r="AB8" s="117">
        <f t="shared" si="4"/>
        <v>0</v>
      </c>
      <c r="AC8" s="118">
        <f t="shared" si="4"/>
        <v>0</v>
      </c>
    </row>
    <row r="9" spans="1:29" s="109" customFormat="1" ht="13.5" customHeight="1" x14ac:dyDescent="0.2">
      <c r="A9" s="110" t="s">
        <v>231</v>
      </c>
      <c r="B9" s="111" t="s">
        <v>236</v>
      </c>
      <c r="C9" s="112" t="s">
        <v>237</v>
      </c>
      <c r="D9" s="113">
        <v>2369</v>
      </c>
      <c r="E9" s="114">
        <v>3192860.24</v>
      </c>
      <c r="F9" s="114">
        <v>2857940.24</v>
      </c>
      <c r="G9" s="114">
        <v>334920</v>
      </c>
      <c r="H9" s="114">
        <v>11403</v>
      </c>
      <c r="I9" s="115">
        <v>0</v>
      </c>
      <c r="J9" s="113">
        <v>2134</v>
      </c>
      <c r="K9" s="114">
        <v>3258970.5</v>
      </c>
      <c r="L9" s="114">
        <v>2902330.5</v>
      </c>
      <c r="M9" s="114">
        <v>356640</v>
      </c>
      <c r="N9" s="114">
        <v>8298</v>
      </c>
      <c r="O9" s="115">
        <v>0</v>
      </c>
      <c r="P9" s="113">
        <v>2543</v>
      </c>
      <c r="Q9" s="114">
        <f t="shared" si="5"/>
        <v>3302004.01</v>
      </c>
      <c r="R9" s="114">
        <v>3184404.01</v>
      </c>
      <c r="S9" s="114">
        <v>117600</v>
      </c>
      <c r="T9" s="114">
        <v>16908</v>
      </c>
      <c r="U9" s="115">
        <v>0</v>
      </c>
      <c r="V9" s="116">
        <f t="shared" si="6"/>
        <v>174</v>
      </c>
      <c r="W9" s="117">
        <f t="shared" si="6"/>
        <v>109143.76999999955</v>
      </c>
      <c r="X9" s="117">
        <f t="shared" si="2"/>
        <v>5505</v>
      </c>
      <c r="Y9" s="118">
        <f t="shared" si="2"/>
        <v>0</v>
      </c>
      <c r="Z9" s="119">
        <f t="shared" si="3"/>
        <v>409</v>
      </c>
      <c r="AA9" s="117">
        <f t="shared" si="3"/>
        <v>43033.509999999776</v>
      </c>
      <c r="AB9" s="117">
        <f t="shared" si="4"/>
        <v>8610</v>
      </c>
      <c r="AC9" s="118">
        <f t="shared" si="4"/>
        <v>0</v>
      </c>
    </row>
    <row r="10" spans="1:29" s="109" customFormat="1" ht="13.5" customHeight="1" x14ac:dyDescent="0.2">
      <c r="A10" s="110" t="s">
        <v>231</v>
      </c>
      <c r="B10" s="111" t="s">
        <v>238</v>
      </c>
      <c r="C10" s="112" t="s">
        <v>239</v>
      </c>
      <c r="D10" s="113">
        <v>2734</v>
      </c>
      <c r="E10" s="114">
        <v>3618596.3</v>
      </c>
      <c r="F10" s="114">
        <v>3385196.3</v>
      </c>
      <c r="G10" s="114">
        <v>233400</v>
      </c>
      <c r="H10" s="114">
        <v>29524</v>
      </c>
      <c r="I10" s="115">
        <v>0</v>
      </c>
      <c r="J10" s="113">
        <v>2558</v>
      </c>
      <c r="K10" s="114">
        <v>3559050.7399999993</v>
      </c>
      <c r="L10" s="114">
        <v>3315570.7399999993</v>
      </c>
      <c r="M10" s="114">
        <v>243480</v>
      </c>
      <c r="N10" s="114">
        <v>39313</v>
      </c>
      <c r="O10" s="115">
        <v>0</v>
      </c>
      <c r="P10" s="113">
        <v>2849</v>
      </c>
      <c r="Q10" s="114">
        <f t="shared" si="5"/>
        <v>3682073.6299999994</v>
      </c>
      <c r="R10" s="114">
        <v>3601913.6299999994</v>
      </c>
      <c r="S10" s="114">
        <v>80160</v>
      </c>
      <c r="T10" s="114">
        <v>60519.33</v>
      </c>
      <c r="U10" s="115">
        <v>0</v>
      </c>
      <c r="V10" s="116">
        <f t="shared" si="6"/>
        <v>115</v>
      </c>
      <c r="W10" s="117">
        <f t="shared" si="6"/>
        <v>63477.329999999609</v>
      </c>
      <c r="X10" s="117">
        <f t="shared" si="2"/>
        <v>30995.33</v>
      </c>
      <c r="Y10" s="118">
        <f t="shared" si="2"/>
        <v>0</v>
      </c>
      <c r="Z10" s="119">
        <f t="shared" si="3"/>
        <v>291</v>
      </c>
      <c r="AA10" s="117">
        <f t="shared" si="3"/>
        <v>123022.89000000013</v>
      </c>
      <c r="AB10" s="117">
        <f t="shared" si="4"/>
        <v>21206.33</v>
      </c>
      <c r="AC10" s="118">
        <f t="shared" si="4"/>
        <v>0</v>
      </c>
    </row>
    <row r="11" spans="1:29" s="109" customFormat="1" ht="13.5" customHeight="1" x14ac:dyDescent="0.2">
      <c r="A11" s="110" t="s">
        <v>231</v>
      </c>
      <c r="B11" s="111" t="s">
        <v>240</v>
      </c>
      <c r="C11" s="112" t="s">
        <v>241</v>
      </c>
      <c r="D11" s="113">
        <v>839</v>
      </c>
      <c r="E11" s="114">
        <v>949381.09999999986</v>
      </c>
      <c r="F11" s="114">
        <v>835141.09999999986</v>
      </c>
      <c r="G11" s="114">
        <v>114240</v>
      </c>
      <c r="H11" s="114">
        <v>0</v>
      </c>
      <c r="I11" s="115">
        <v>1231459.49</v>
      </c>
      <c r="J11" s="113">
        <v>742</v>
      </c>
      <c r="K11" s="114">
        <v>895274.20000000007</v>
      </c>
      <c r="L11" s="114">
        <v>772634.20000000007</v>
      </c>
      <c r="M11" s="114">
        <v>122640</v>
      </c>
      <c r="N11" s="114">
        <v>0</v>
      </c>
      <c r="O11" s="115">
        <v>1501245.89</v>
      </c>
      <c r="P11" s="113">
        <v>860</v>
      </c>
      <c r="Q11" s="114">
        <f t="shared" si="5"/>
        <v>989711.33999999985</v>
      </c>
      <c r="R11" s="114">
        <v>947231.33999999985</v>
      </c>
      <c r="S11" s="114">
        <v>42480</v>
      </c>
      <c r="T11" s="114">
        <v>0</v>
      </c>
      <c r="U11" s="115">
        <v>1389918.5999999999</v>
      </c>
      <c r="V11" s="116">
        <f t="shared" si="6"/>
        <v>21</v>
      </c>
      <c r="W11" s="117">
        <f t="shared" si="6"/>
        <v>40330.239999999991</v>
      </c>
      <c r="X11" s="117">
        <f t="shared" si="2"/>
        <v>0</v>
      </c>
      <c r="Y11" s="118">
        <f t="shared" si="2"/>
        <v>158459.10999999987</v>
      </c>
      <c r="Z11" s="119">
        <f t="shared" si="3"/>
        <v>118</v>
      </c>
      <c r="AA11" s="117">
        <f t="shared" si="3"/>
        <v>94437.139999999781</v>
      </c>
      <c r="AB11" s="117">
        <f t="shared" si="4"/>
        <v>0</v>
      </c>
      <c r="AC11" s="118">
        <f t="shared" si="4"/>
        <v>-111327.29000000004</v>
      </c>
    </row>
    <row r="12" spans="1:29" s="109" customFormat="1" ht="13.5" customHeight="1" x14ac:dyDescent="0.2">
      <c r="A12" s="110" t="s">
        <v>231</v>
      </c>
      <c r="B12" s="111" t="s">
        <v>242</v>
      </c>
      <c r="C12" s="112" t="s">
        <v>243</v>
      </c>
      <c r="D12" s="113">
        <v>284</v>
      </c>
      <c r="E12" s="114">
        <v>305274.2</v>
      </c>
      <c r="F12" s="114">
        <v>278394.2</v>
      </c>
      <c r="G12" s="114">
        <v>26880</v>
      </c>
      <c r="H12" s="114">
        <v>0</v>
      </c>
      <c r="I12" s="115">
        <v>0</v>
      </c>
      <c r="J12" s="113">
        <v>286</v>
      </c>
      <c r="K12" s="114">
        <v>303030.90000000002</v>
      </c>
      <c r="L12" s="114">
        <v>276270.90000000002</v>
      </c>
      <c r="M12" s="114">
        <v>26760</v>
      </c>
      <c r="N12" s="114">
        <v>0</v>
      </c>
      <c r="O12" s="115">
        <v>0</v>
      </c>
      <c r="P12" s="113">
        <v>265</v>
      </c>
      <c r="Q12" s="114">
        <f t="shared" si="5"/>
        <v>295170.59999999998</v>
      </c>
      <c r="R12" s="114">
        <v>286170.59999999998</v>
      </c>
      <c r="S12" s="114">
        <v>9000</v>
      </c>
      <c r="T12" s="114">
        <v>0</v>
      </c>
      <c r="U12" s="115">
        <v>0</v>
      </c>
      <c r="V12" s="116">
        <f t="shared" si="6"/>
        <v>-19</v>
      </c>
      <c r="W12" s="117">
        <f t="shared" si="6"/>
        <v>-10103.600000000035</v>
      </c>
      <c r="X12" s="117">
        <f t="shared" si="2"/>
        <v>0</v>
      </c>
      <c r="Y12" s="118">
        <f t="shared" si="2"/>
        <v>0</v>
      </c>
      <c r="Z12" s="119">
        <f t="shared" si="3"/>
        <v>-21</v>
      </c>
      <c r="AA12" s="117">
        <f t="shared" si="3"/>
        <v>-7860.3000000000466</v>
      </c>
      <c r="AB12" s="117">
        <f t="shared" si="4"/>
        <v>0</v>
      </c>
      <c r="AC12" s="118">
        <f t="shared" si="4"/>
        <v>0</v>
      </c>
    </row>
    <row r="13" spans="1:29" s="109" customFormat="1" ht="13.5" customHeight="1" x14ac:dyDescent="0.2">
      <c r="A13" s="110" t="s">
        <v>231</v>
      </c>
      <c r="B13" s="111" t="s">
        <v>244</v>
      </c>
      <c r="C13" s="112" t="s">
        <v>245</v>
      </c>
      <c r="D13" s="113">
        <v>0</v>
      </c>
      <c r="E13" s="114">
        <v>40750</v>
      </c>
      <c r="F13" s="114">
        <v>40750</v>
      </c>
      <c r="G13" s="114">
        <v>0</v>
      </c>
      <c r="H13" s="114">
        <v>0</v>
      </c>
      <c r="I13" s="115">
        <v>0</v>
      </c>
      <c r="J13" s="113">
        <v>0</v>
      </c>
      <c r="K13" s="114">
        <v>40000</v>
      </c>
      <c r="L13" s="114">
        <v>40000</v>
      </c>
      <c r="M13" s="114">
        <v>0</v>
      </c>
      <c r="N13" s="114">
        <v>0</v>
      </c>
      <c r="O13" s="115">
        <v>0</v>
      </c>
      <c r="P13" s="113">
        <v>0</v>
      </c>
      <c r="Q13" s="114">
        <f t="shared" si="5"/>
        <v>42590</v>
      </c>
      <c r="R13" s="114">
        <v>42590</v>
      </c>
      <c r="S13" s="114">
        <v>0</v>
      </c>
      <c r="T13" s="114">
        <v>0</v>
      </c>
      <c r="U13" s="115">
        <v>0</v>
      </c>
      <c r="V13" s="116">
        <f t="shared" si="6"/>
        <v>0</v>
      </c>
      <c r="W13" s="117">
        <f t="shared" si="6"/>
        <v>1840</v>
      </c>
      <c r="X13" s="117">
        <f t="shared" si="2"/>
        <v>0</v>
      </c>
      <c r="Y13" s="118">
        <f t="shared" si="2"/>
        <v>0</v>
      </c>
      <c r="Z13" s="119">
        <f t="shared" si="3"/>
        <v>0</v>
      </c>
      <c r="AA13" s="117">
        <f t="shared" si="3"/>
        <v>2590</v>
      </c>
      <c r="AB13" s="117">
        <f t="shared" si="4"/>
        <v>0</v>
      </c>
      <c r="AC13" s="118">
        <f t="shared" si="4"/>
        <v>0</v>
      </c>
    </row>
    <row r="14" spans="1:29" s="109" customFormat="1" ht="13.5" customHeight="1" x14ac:dyDescent="0.2">
      <c r="A14" s="110" t="s">
        <v>231</v>
      </c>
      <c r="B14" s="111" t="s">
        <v>246</v>
      </c>
      <c r="C14" s="112" t="s">
        <v>247</v>
      </c>
      <c r="D14" s="113">
        <v>1528</v>
      </c>
      <c r="E14" s="114">
        <v>2054575.9000000001</v>
      </c>
      <c r="F14" s="114">
        <v>1843735.9000000001</v>
      </c>
      <c r="G14" s="114">
        <v>210840</v>
      </c>
      <c r="H14" s="114">
        <v>0</v>
      </c>
      <c r="I14" s="115">
        <v>0</v>
      </c>
      <c r="J14" s="113">
        <v>1696</v>
      </c>
      <c r="K14" s="114">
        <v>2303732</v>
      </c>
      <c r="L14" s="114">
        <v>2078252</v>
      </c>
      <c r="M14" s="114">
        <v>225480</v>
      </c>
      <c r="N14" s="114">
        <v>4228</v>
      </c>
      <c r="O14" s="115">
        <v>0</v>
      </c>
      <c r="P14" s="113">
        <v>1598</v>
      </c>
      <c r="Q14" s="114">
        <f t="shared" si="5"/>
        <v>2173053.77</v>
      </c>
      <c r="R14" s="114">
        <v>2100933.77</v>
      </c>
      <c r="S14" s="114">
        <v>72120</v>
      </c>
      <c r="T14" s="114">
        <v>18878</v>
      </c>
      <c r="U14" s="115">
        <v>0</v>
      </c>
      <c r="V14" s="116">
        <f t="shared" si="6"/>
        <v>70</v>
      </c>
      <c r="W14" s="117">
        <f t="shared" si="6"/>
        <v>118477.86999999988</v>
      </c>
      <c r="X14" s="117">
        <f t="shared" si="2"/>
        <v>18878</v>
      </c>
      <c r="Y14" s="118">
        <f t="shared" si="2"/>
        <v>0</v>
      </c>
      <c r="Z14" s="119">
        <f t="shared" si="3"/>
        <v>-98</v>
      </c>
      <c r="AA14" s="117">
        <f t="shared" si="3"/>
        <v>-130678.22999999998</v>
      </c>
      <c r="AB14" s="117">
        <f t="shared" si="4"/>
        <v>14650</v>
      </c>
      <c r="AC14" s="118">
        <f t="shared" si="4"/>
        <v>0</v>
      </c>
    </row>
    <row r="15" spans="1:29" s="109" customFormat="1" ht="13.5" customHeight="1" x14ac:dyDescent="0.2">
      <c r="A15" s="110" t="s">
        <v>231</v>
      </c>
      <c r="B15" s="111" t="s">
        <v>248</v>
      </c>
      <c r="C15" s="112" t="s">
        <v>249</v>
      </c>
      <c r="D15" s="113">
        <v>619</v>
      </c>
      <c r="E15" s="114">
        <v>267000.40000000002</v>
      </c>
      <c r="F15" s="114">
        <v>242400.4</v>
      </c>
      <c r="G15" s="114">
        <v>24600</v>
      </c>
      <c r="H15" s="114">
        <v>0</v>
      </c>
      <c r="I15" s="115">
        <v>0</v>
      </c>
      <c r="J15" s="113">
        <v>230</v>
      </c>
      <c r="K15" s="114">
        <v>177329</v>
      </c>
      <c r="L15" s="114">
        <v>153089</v>
      </c>
      <c r="M15" s="114">
        <v>24240</v>
      </c>
      <c r="N15" s="114">
        <v>0</v>
      </c>
      <c r="O15" s="115">
        <v>0</v>
      </c>
      <c r="P15" s="113">
        <v>597</v>
      </c>
      <c r="Q15" s="114">
        <f t="shared" si="5"/>
        <v>253690.68</v>
      </c>
      <c r="R15" s="114">
        <v>245650.68</v>
      </c>
      <c r="S15" s="114">
        <v>8040</v>
      </c>
      <c r="T15" s="114">
        <v>0</v>
      </c>
      <c r="U15" s="115">
        <v>0</v>
      </c>
      <c r="V15" s="116">
        <f t="shared" si="6"/>
        <v>-22</v>
      </c>
      <c r="W15" s="117">
        <f t="shared" si="6"/>
        <v>-13309.72000000003</v>
      </c>
      <c r="X15" s="117">
        <f t="shared" si="2"/>
        <v>0</v>
      </c>
      <c r="Y15" s="118">
        <f t="shared" si="2"/>
        <v>0</v>
      </c>
      <c r="Z15" s="119">
        <f t="shared" si="3"/>
        <v>367</v>
      </c>
      <c r="AA15" s="117">
        <f t="shared" si="3"/>
        <v>76361.679999999993</v>
      </c>
      <c r="AB15" s="117">
        <f t="shared" si="4"/>
        <v>0</v>
      </c>
      <c r="AC15" s="118">
        <f t="shared" si="4"/>
        <v>0</v>
      </c>
    </row>
    <row r="16" spans="1:29" s="109" customFormat="1" ht="13.5" customHeight="1" x14ac:dyDescent="0.2">
      <c r="A16" s="110" t="s">
        <v>231</v>
      </c>
      <c r="B16" s="111" t="s">
        <v>250</v>
      </c>
      <c r="C16" s="112" t="s">
        <v>251</v>
      </c>
      <c r="D16" s="113">
        <v>894</v>
      </c>
      <c r="E16" s="114">
        <v>344559</v>
      </c>
      <c r="F16" s="114">
        <v>330519</v>
      </c>
      <c r="G16" s="114">
        <v>14040</v>
      </c>
      <c r="H16" s="114">
        <v>0</v>
      </c>
      <c r="I16" s="115">
        <v>0</v>
      </c>
      <c r="J16" s="113">
        <v>844</v>
      </c>
      <c r="K16" s="114">
        <v>337376.6</v>
      </c>
      <c r="L16" s="114">
        <v>325496.59999999998</v>
      </c>
      <c r="M16" s="114">
        <v>11880</v>
      </c>
      <c r="N16" s="114">
        <v>0</v>
      </c>
      <c r="O16" s="115">
        <v>0</v>
      </c>
      <c r="P16" s="113">
        <v>1025</v>
      </c>
      <c r="Q16" s="114">
        <f t="shared" si="5"/>
        <v>361921.50999999995</v>
      </c>
      <c r="R16" s="114">
        <v>357841.50999999995</v>
      </c>
      <c r="S16" s="114">
        <v>4080</v>
      </c>
      <c r="T16" s="114">
        <v>0</v>
      </c>
      <c r="U16" s="115">
        <v>0</v>
      </c>
      <c r="V16" s="116">
        <f t="shared" si="6"/>
        <v>131</v>
      </c>
      <c r="W16" s="117">
        <f t="shared" si="6"/>
        <v>17362.509999999951</v>
      </c>
      <c r="X16" s="117">
        <f t="shared" si="2"/>
        <v>0</v>
      </c>
      <c r="Y16" s="118">
        <f t="shared" si="2"/>
        <v>0</v>
      </c>
      <c r="Z16" s="119">
        <f t="shared" si="3"/>
        <v>181</v>
      </c>
      <c r="AA16" s="117">
        <f t="shared" si="3"/>
        <v>24544.909999999974</v>
      </c>
      <c r="AB16" s="117">
        <f t="shared" si="4"/>
        <v>0</v>
      </c>
      <c r="AC16" s="118">
        <f t="shared" si="4"/>
        <v>0</v>
      </c>
    </row>
    <row r="17" spans="1:29" s="109" customFormat="1" ht="13.5" customHeight="1" x14ac:dyDescent="0.2">
      <c r="A17" s="110" t="s">
        <v>231</v>
      </c>
      <c r="B17" s="111" t="s">
        <v>252</v>
      </c>
      <c r="C17" s="112" t="s">
        <v>212</v>
      </c>
      <c r="D17" s="113">
        <v>1420</v>
      </c>
      <c r="E17" s="114">
        <v>1514656.2200000002</v>
      </c>
      <c r="F17" s="114">
        <v>1354096.2200000002</v>
      </c>
      <c r="G17" s="114">
        <v>160560</v>
      </c>
      <c r="H17" s="114">
        <v>0</v>
      </c>
      <c r="I17" s="115">
        <v>0</v>
      </c>
      <c r="J17" s="113">
        <v>1546</v>
      </c>
      <c r="K17" s="114">
        <v>1467833.8800000001</v>
      </c>
      <c r="L17" s="114">
        <v>1313393.8800000001</v>
      </c>
      <c r="M17" s="114">
        <v>154440</v>
      </c>
      <c r="N17" s="114">
        <v>0</v>
      </c>
      <c r="O17" s="115">
        <v>0</v>
      </c>
      <c r="P17" s="113">
        <v>1601</v>
      </c>
      <c r="Q17" s="114">
        <f t="shared" si="5"/>
        <v>1550730.3299999996</v>
      </c>
      <c r="R17" s="114">
        <v>1499010.3299999996</v>
      </c>
      <c r="S17" s="114">
        <v>51720</v>
      </c>
      <c r="T17" s="114">
        <v>0</v>
      </c>
      <c r="U17" s="115">
        <v>0</v>
      </c>
      <c r="V17" s="116">
        <f t="shared" si="6"/>
        <v>181</v>
      </c>
      <c r="W17" s="117">
        <f t="shared" si="6"/>
        <v>36074.109999999404</v>
      </c>
      <c r="X17" s="117">
        <f t="shared" si="2"/>
        <v>0</v>
      </c>
      <c r="Y17" s="118">
        <f t="shared" si="2"/>
        <v>0</v>
      </c>
      <c r="Z17" s="119">
        <f t="shared" si="3"/>
        <v>55</v>
      </c>
      <c r="AA17" s="117">
        <f t="shared" si="3"/>
        <v>82896.449999999488</v>
      </c>
      <c r="AB17" s="117">
        <f t="shared" si="4"/>
        <v>0</v>
      </c>
      <c r="AC17" s="118">
        <f t="shared" si="4"/>
        <v>0</v>
      </c>
    </row>
    <row r="18" spans="1:29" s="109" customFormat="1" ht="13.5" customHeight="1" x14ac:dyDescent="0.2">
      <c r="A18" s="110" t="s">
        <v>231</v>
      </c>
      <c r="B18" s="111" t="s">
        <v>253</v>
      </c>
      <c r="C18" s="112" t="s">
        <v>254</v>
      </c>
      <c r="D18" s="113">
        <v>2794</v>
      </c>
      <c r="E18" s="114">
        <v>3580774.5999999996</v>
      </c>
      <c r="F18" s="114">
        <v>3237574.5999999996</v>
      </c>
      <c r="G18" s="114">
        <v>343200</v>
      </c>
      <c r="H18" s="114">
        <v>0</v>
      </c>
      <c r="I18" s="115">
        <v>0</v>
      </c>
      <c r="J18" s="113">
        <v>2426</v>
      </c>
      <c r="K18" s="114">
        <v>3327703.16</v>
      </c>
      <c r="L18" s="114">
        <v>2981623.16</v>
      </c>
      <c r="M18" s="114">
        <v>346080</v>
      </c>
      <c r="N18" s="114">
        <v>0</v>
      </c>
      <c r="O18" s="115">
        <v>0</v>
      </c>
      <c r="P18" s="113">
        <v>2599</v>
      </c>
      <c r="Q18" s="114">
        <f t="shared" si="5"/>
        <v>3282871.2400000007</v>
      </c>
      <c r="R18" s="114">
        <v>3165991.2400000007</v>
      </c>
      <c r="S18" s="114">
        <v>116880</v>
      </c>
      <c r="T18" s="114">
        <v>120</v>
      </c>
      <c r="U18" s="115">
        <v>0</v>
      </c>
      <c r="V18" s="116">
        <f t="shared" si="6"/>
        <v>-195</v>
      </c>
      <c r="W18" s="117">
        <f t="shared" si="6"/>
        <v>-297903.35999999894</v>
      </c>
      <c r="X18" s="117">
        <f t="shared" si="2"/>
        <v>120</v>
      </c>
      <c r="Y18" s="118">
        <f t="shared" si="2"/>
        <v>0</v>
      </c>
      <c r="Z18" s="119">
        <f t="shared" si="3"/>
        <v>173</v>
      </c>
      <c r="AA18" s="117">
        <f t="shared" si="3"/>
        <v>-44831.91999999946</v>
      </c>
      <c r="AB18" s="117">
        <f t="shared" si="4"/>
        <v>120</v>
      </c>
      <c r="AC18" s="118">
        <f t="shared" si="4"/>
        <v>0</v>
      </c>
    </row>
    <row r="19" spans="1:29" s="109" customFormat="1" ht="13.5" customHeight="1" x14ac:dyDescent="0.2">
      <c r="A19" s="110" t="s">
        <v>231</v>
      </c>
      <c r="B19" s="111" t="s">
        <v>255</v>
      </c>
      <c r="C19" s="112" t="s">
        <v>256</v>
      </c>
      <c r="D19" s="113">
        <v>786</v>
      </c>
      <c r="E19" s="114">
        <v>362191.69999999995</v>
      </c>
      <c r="F19" s="114">
        <v>310471.69999999995</v>
      </c>
      <c r="G19" s="114">
        <v>51720</v>
      </c>
      <c r="H19" s="114">
        <v>0</v>
      </c>
      <c r="I19" s="115">
        <v>0</v>
      </c>
      <c r="J19" s="113">
        <v>275</v>
      </c>
      <c r="K19" s="114">
        <v>323751</v>
      </c>
      <c r="L19" s="114">
        <v>275751</v>
      </c>
      <c r="M19" s="114">
        <v>48000</v>
      </c>
      <c r="N19" s="114">
        <v>0</v>
      </c>
      <c r="O19" s="115">
        <v>0</v>
      </c>
      <c r="P19" s="113">
        <v>1061</v>
      </c>
      <c r="Q19" s="114">
        <f t="shared" si="5"/>
        <v>348716.81999999995</v>
      </c>
      <c r="R19" s="114">
        <v>332756.81999999995</v>
      </c>
      <c r="S19" s="114">
        <v>15960</v>
      </c>
      <c r="T19" s="114">
        <v>0</v>
      </c>
      <c r="U19" s="115">
        <v>0</v>
      </c>
      <c r="V19" s="116">
        <f t="shared" si="6"/>
        <v>275</v>
      </c>
      <c r="W19" s="117">
        <f t="shared" si="6"/>
        <v>-13474.880000000005</v>
      </c>
      <c r="X19" s="117">
        <f t="shared" si="2"/>
        <v>0</v>
      </c>
      <c r="Y19" s="118">
        <f t="shared" si="2"/>
        <v>0</v>
      </c>
      <c r="Z19" s="119">
        <f t="shared" si="3"/>
        <v>786</v>
      </c>
      <c r="AA19" s="117">
        <f t="shared" si="3"/>
        <v>24965.819999999949</v>
      </c>
      <c r="AB19" s="117">
        <f t="shared" si="4"/>
        <v>0</v>
      </c>
      <c r="AC19" s="118">
        <f t="shared" si="4"/>
        <v>0</v>
      </c>
    </row>
    <row r="20" spans="1:29" x14ac:dyDescent="0.2">
      <c r="A20" s="120" t="s">
        <v>257</v>
      </c>
      <c r="B20" s="121" t="s">
        <v>258</v>
      </c>
      <c r="C20" s="122" t="s">
        <v>259</v>
      </c>
      <c r="D20" s="123">
        <v>450</v>
      </c>
      <c r="E20" s="124">
        <v>515328.69999999995</v>
      </c>
      <c r="F20" s="124">
        <v>441888.69999999995</v>
      </c>
      <c r="G20" s="124">
        <v>73440</v>
      </c>
      <c r="H20" s="124">
        <v>0</v>
      </c>
      <c r="I20" s="125">
        <v>0</v>
      </c>
      <c r="J20" s="123">
        <v>502</v>
      </c>
      <c r="K20" s="124">
        <v>518531.1</v>
      </c>
      <c r="L20" s="124">
        <v>448211.1</v>
      </c>
      <c r="M20" s="124">
        <v>70320</v>
      </c>
      <c r="N20" s="124">
        <v>0</v>
      </c>
      <c r="O20" s="125">
        <v>0</v>
      </c>
      <c r="P20" s="123">
        <v>513</v>
      </c>
      <c r="Q20" s="124">
        <f t="shared" si="5"/>
        <v>527505.08000000007</v>
      </c>
      <c r="R20" s="124">
        <v>502305.08000000007</v>
      </c>
      <c r="S20" s="124">
        <v>25200</v>
      </c>
      <c r="T20" s="124">
        <v>0</v>
      </c>
      <c r="U20" s="125">
        <v>0</v>
      </c>
      <c r="V20" s="116">
        <f t="shared" si="6"/>
        <v>63</v>
      </c>
      <c r="W20" s="117">
        <f t="shared" si="6"/>
        <v>12176.380000000121</v>
      </c>
      <c r="X20" s="117">
        <f t="shared" si="2"/>
        <v>0</v>
      </c>
      <c r="Y20" s="118">
        <f t="shared" si="2"/>
        <v>0</v>
      </c>
      <c r="Z20" s="119">
        <f t="shared" si="3"/>
        <v>11</v>
      </c>
      <c r="AA20" s="117">
        <f t="shared" si="3"/>
        <v>8973.9800000000978</v>
      </c>
      <c r="AB20" s="117">
        <f t="shared" si="4"/>
        <v>0</v>
      </c>
      <c r="AC20" s="118">
        <f t="shared" si="4"/>
        <v>0</v>
      </c>
    </row>
    <row r="21" spans="1:29" ht="12.75" customHeight="1" x14ac:dyDescent="0.2">
      <c r="A21" s="120" t="s">
        <v>257</v>
      </c>
      <c r="B21" s="121" t="s">
        <v>260</v>
      </c>
      <c r="C21" s="122" t="s">
        <v>261</v>
      </c>
      <c r="D21" s="123">
        <v>0</v>
      </c>
      <c r="E21" s="124">
        <v>85584</v>
      </c>
      <c r="F21" s="124">
        <v>85584</v>
      </c>
      <c r="G21" s="124">
        <v>0</v>
      </c>
      <c r="H21" s="124">
        <v>0</v>
      </c>
      <c r="I21" s="125">
        <v>0</v>
      </c>
      <c r="J21" s="123">
        <v>0</v>
      </c>
      <c r="K21" s="124">
        <v>109378</v>
      </c>
      <c r="L21" s="124">
        <v>109378</v>
      </c>
      <c r="M21" s="124">
        <v>0</v>
      </c>
      <c r="N21" s="124">
        <v>0</v>
      </c>
      <c r="O21" s="125">
        <v>0</v>
      </c>
      <c r="P21" s="123">
        <v>0</v>
      </c>
      <c r="Q21" s="124">
        <f t="shared" si="5"/>
        <v>132534</v>
      </c>
      <c r="R21" s="124">
        <v>132534</v>
      </c>
      <c r="S21" s="124">
        <v>0</v>
      </c>
      <c r="T21" s="124">
        <v>0</v>
      </c>
      <c r="U21" s="125">
        <v>0</v>
      </c>
      <c r="V21" s="116">
        <f t="shared" si="6"/>
        <v>0</v>
      </c>
      <c r="W21" s="117">
        <f t="shared" si="6"/>
        <v>46950</v>
      </c>
      <c r="X21" s="117">
        <f t="shared" si="2"/>
        <v>0</v>
      </c>
      <c r="Y21" s="118">
        <f t="shared" si="2"/>
        <v>0</v>
      </c>
      <c r="Z21" s="119">
        <f t="shared" si="3"/>
        <v>0</v>
      </c>
      <c r="AA21" s="117">
        <f t="shared" si="3"/>
        <v>23156</v>
      </c>
      <c r="AB21" s="117">
        <f t="shared" si="4"/>
        <v>0</v>
      </c>
      <c r="AC21" s="118">
        <f t="shared" si="4"/>
        <v>0</v>
      </c>
    </row>
    <row r="22" spans="1:29" ht="12.75" customHeight="1" x14ac:dyDescent="0.2">
      <c r="A22" s="120" t="s">
        <v>257</v>
      </c>
      <c r="B22" s="121" t="s">
        <v>262</v>
      </c>
      <c r="C22" s="122" t="s">
        <v>263</v>
      </c>
      <c r="D22" s="123">
        <v>0</v>
      </c>
      <c r="E22" s="124">
        <v>11020</v>
      </c>
      <c r="F22" s="124">
        <v>11020</v>
      </c>
      <c r="G22" s="124">
        <v>0</v>
      </c>
      <c r="H22" s="124">
        <v>0</v>
      </c>
      <c r="I22" s="125">
        <v>0</v>
      </c>
      <c r="J22" s="123">
        <v>0</v>
      </c>
      <c r="K22" s="124">
        <v>16762</v>
      </c>
      <c r="L22" s="124">
        <v>16762</v>
      </c>
      <c r="M22" s="124">
        <v>0</v>
      </c>
      <c r="N22" s="124">
        <v>0</v>
      </c>
      <c r="O22" s="125">
        <v>0</v>
      </c>
      <c r="P22" s="123">
        <v>0</v>
      </c>
      <c r="Q22" s="124">
        <f t="shared" si="5"/>
        <v>19610</v>
      </c>
      <c r="R22" s="124">
        <v>19610</v>
      </c>
      <c r="S22" s="124">
        <v>0</v>
      </c>
      <c r="T22" s="124">
        <v>0</v>
      </c>
      <c r="U22" s="125">
        <v>0</v>
      </c>
      <c r="V22" s="116">
        <f t="shared" si="6"/>
        <v>0</v>
      </c>
      <c r="W22" s="117">
        <f t="shared" si="6"/>
        <v>8590</v>
      </c>
      <c r="X22" s="117">
        <f t="shared" si="2"/>
        <v>0</v>
      </c>
      <c r="Y22" s="118">
        <f t="shared" si="2"/>
        <v>0</v>
      </c>
      <c r="Z22" s="119">
        <f t="shared" si="3"/>
        <v>0</v>
      </c>
      <c r="AA22" s="117">
        <f t="shared" si="3"/>
        <v>2848</v>
      </c>
      <c r="AB22" s="117">
        <f t="shared" si="4"/>
        <v>0</v>
      </c>
      <c r="AC22" s="118">
        <f t="shared" si="4"/>
        <v>0</v>
      </c>
    </row>
    <row r="23" spans="1:29" x14ac:dyDescent="0.2">
      <c r="A23" s="120" t="s">
        <v>257</v>
      </c>
      <c r="B23" s="121" t="s">
        <v>264</v>
      </c>
      <c r="C23" s="122" t="s">
        <v>265</v>
      </c>
      <c r="D23" s="123">
        <v>0</v>
      </c>
      <c r="E23" s="124">
        <v>127894</v>
      </c>
      <c r="F23" s="124">
        <v>127894</v>
      </c>
      <c r="G23" s="124">
        <v>0</v>
      </c>
      <c r="H23" s="124">
        <v>0</v>
      </c>
      <c r="I23" s="125">
        <v>0</v>
      </c>
      <c r="J23" s="123">
        <v>0</v>
      </c>
      <c r="K23" s="124">
        <v>110668</v>
      </c>
      <c r="L23" s="124">
        <v>110668</v>
      </c>
      <c r="M23" s="124">
        <v>0</v>
      </c>
      <c r="N23" s="124">
        <v>0</v>
      </c>
      <c r="O23" s="125">
        <v>0</v>
      </c>
      <c r="P23" s="123">
        <v>0</v>
      </c>
      <c r="Q23" s="124">
        <f t="shared" si="5"/>
        <v>149585</v>
      </c>
      <c r="R23" s="124">
        <v>149585</v>
      </c>
      <c r="S23" s="124">
        <v>0</v>
      </c>
      <c r="T23" s="124">
        <v>0</v>
      </c>
      <c r="U23" s="125">
        <v>0</v>
      </c>
      <c r="V23" s="116">
        <f t="shared" si="6"/>
        <v>0</v>
      </c>
      <c r="W23" s="117">
        <f t="shared" si="6"/>
        <v>21691</v>
      </c>
      <c r="X23" s="117">
        <f t="shared" ref="X23:Y86" si="7">T23-H23</f>
        <v>0</v>
      </c>
      <c r="Y23" s="118">
        <f t="shared" si="7"/>
        <v>0</v>
      </c>
      <c r="Z23" s="119">
        <f t="shared" ref="Z23:AA86" si="8">IFERROR((P23-J23),"")</f>
        <v>0</v>
      </c>
      <c r="AA23" s="117">
        <f t="shared" si="8"/>
        <v>38917</v>
      </c>
      <c r="AB23" s="117">
        <f t="shared" ref="AB23:AC86" si="9">IFERROR((T23-N23),"")</f>
        <v>0</v>
      </c>
      <c r="AC23" s="118">
        <f t="shared" si="9"/>
        <v>0</v>
      </c>
    </row>
    <row r="24" spans="1:29" ht="12.75" customHeight="1" x14ac:dyDescent="0.2">
      <c r="A24" s="120" t="s">
        <v>257</v>
      </c>
      <c r="B24" s="121" t="s">
        <v>266</v>
      </c>
      <c r="C24" s="122" t="s">
        <v>267</v>
      </c>
      <c r="D24" s="123">
        <v>0</v>
      </c>
      <c r="E24" s="124">
        <v>3670</v>
      </c>
      <c r="F24" s="124">
        <v>3670</v>
      </c>
      <c r="G24" s="124">
        <v>0</v>
      </c>
      <c r="H24" s="124">
        <v>0</v>
      </c>
      <c r="I24" s="125">
        <v>0</v>
      </c>
      <c r="J24" s="123">
        <v>0</v>
      </c>
      <c r="K24" s="124">
        <v>2950</v>
      </c>
      <c r="L24" s="124">
        <v>2950</v>
      </c>
      <c r="M24" s="124">
        <v>0</v>
      </c>
      <c r="N24" s="124">
        <v>0</v>
      </c>
      <c r="O24" s="125">
        <v>0</v>
      </c>
      <c r="P24" s="123">
        <v>0</v>
      </c>
      <c r="Q24" s="124">
        <f t="shared" si="5"/>
        <v>4080</v>
      </c>
      <c r="R24" s="124">
        <v>4080</v>
      </c>
      <c r="S24" s="124">
        <v>0</v>
      </c>
      <c r="T24" s="124">
        <v>0</v>
      </c>
      <c r="U24" s="125">
        <v>0</v>
      </c>
      <c r="V24" s="116">
        <f t="shared" si="6"/>
        <v>0</v>
      </c>
      <c r="W24" s="117">
        <f t="shared" si="6"/>
        <v>410</v>
      </c>
      <c r="X24" s="117">
        <f t="shared" si="7"/>
        <v>0</v>
      </c>
      <c r="Y24" s="118">
        <f t="shared" si="7"/>
        <v>0</v>
      </c>
      <c r="Z24" s="119">
        <f t="shared" si="8"/>
        <v>0</v>
      </c>
      <c r="AA24" s="117">
        <f t="shared" si="8"/>
        <v>1130</v>
      </c>
      <c r="AB24" s="117">
        <f t="shared" si="9"/>
        <v>0</v>
      </c>
      <c r="AC24" s="118">
        <f t="shared" si="9"/>
        <v>0</v>
      </c>
    </row>
    <row r="25" spans="1:29" ht="12.75" customHeight="1" x14ac:dyDescent="0.2">
      <c r="A25" s="120" t="s">
        <v>257</v>
      </c>
      <c r="B25" s="121" t="s">
        <v>268</v>
      </c>
      <c r="C25" s="122" t="s">
        <v>269</v>
      </c>
      <c r="D25" s="123">
        <v>5505</v>
      </c>
      <c r="E25" s="124">
        <v>7560900.2400000012</v>
      </c>
      <c r="F25" s="124">
        <v>6860220.2400000012</v>
      </c>
      <c r="G25" s="124">
        <v>700680</v>
      </c>
      <c r="H25" s="124">
        <v>100996</v>
      </c>
      <c r="I25" s="125">
        <v>0</v>
      </c>
      <c r="J25" s="123">
        <v>5149</v>
      </c>
      <c r="K25" s="124">
        <v>7186664.2000000002</v>
      </c>
      <c r="L25" s="124">
        <v>6495944.2000000002</v>
      </c>
      <c r="M25" s="124">
        <v>690720</v>
      </c>
      <c r="N25" s="124">
        <v>59139</v>
      </c>
      <c r="O25" s="125">
        <v>0</v>
      </c>
      <c r="P25" s="123">
        <v>5618</v>
      </c>
      <c r="Q25" s="124">
        <f t="shared" si="5"/>
        <v>7372382.5999999987</v>
      </c>
      <c r="R25" s="124">
        <v>7149182.5999999987</v>
      </c>
      <c r="S25" s="124">
        <v>223200</v>
      </c>
      <c r="T25" s="124">
        <v>155567</v>
      </c>
      <c r="U25" s="125">
        <v>0</v>
      </c>
      <c r="V25" s="116">
        <f t="shared" si="6"/>
        <v>113</v>
      </c>
      <c r="W25" s="117">
        <f t="shared" si="6"/>
        <v>-188517.64000000246</v>
      </c>
      <c r="X25" s="117">
        <f t="shared" si="7"/>
        <v>54571</v>
      </c>
      <c r="Y25" s="118">
        <f t="shared" si="7"/>
        <v>0</v>
      </c>
      <c r="Z25" s="119">
        <f t="shared" si="8"/>
        <v>469</v>
      </c>
      <c r="AA25" s="117">
        <f t="shared" si="8"/>
        <v>185718.39999999851</v>
      </c>
      <c r="AB25" s="117">
        <f t="shared" si="9"/>
        <v>96428</v>
      </c>
      <c r="AC25" s="118">
        <f t="shared" si="9"/>
        <v>0</v>
      </c>
    </row>
    <row r="26" spans="1:29" ht="12.75" customHeight="1" x14ac:dyDescent="0.2">
      <c r="A26" s="120" t="s">
        <v>257</v>
      </c>
      <c r="B26" s="121" t="s">
        <v>270</v>
      </c>
      <c r="C26" s="122" t="s">
        <v>271</v>
      </c>
      <c r="D26" s="123">
        <v>1509</v>
      </c>
      <c r="E26" s="124">
        <v>1592784.9199999995</v>
      </c>
      <c r="F26" s="124">
        <v>1508304.9199999995</v>
      </c>
      <c r="G26" s="124">
        <v>84480</v>
      </c>
      <c r="H26" s="124">
        <v>0</v>
      </c>
      <c r="I26" s="125">
        <v>0</v>
      </c>
      <c r="J26" s="123">
        <v>1529</v>
      </c>
      <c r="K26" s="124">
        <v>1670204.32</v>
      </c>
      <c r="L26" s="124">
        <v>1594844.32</v>
      </c>
      <c r="M26" s="124">
        <v>75360</v>
      </c>
      <c r="N26" s="124">
        <v>1920</v>
      </c>
      <c r="O26" s="125">
        <v>0</v>
      </c>
      <c r="P26" s="123">
        <v>1879</v>
      </c>
      <c r="Q26" s="124">
        <f t="shared" si="5"/>
        <v>1918754.2199999997</v>
      </c>
      <c r="R26" s="124">
        <v>1893794.2199999997</v>
      </c>
      <c r="S26" s="124">
        <v>24960</v>
      </c>
      <c r="T26" s="124">
        <v>1200</v>
      </c>
      <c r="U26" s="125">
        <v>0</v>
      </c>
      <c r="V26" s="116">
        <f t="shared" si="6"/>
        <v>370</v>
      </c>
      <c r="W26" s="117">
        <f t="shared" si="6"/>
        <v>325969.30000000028</v>
      </c>
      <c r="X26" s="117">
        <f t="shared" si="7"/>
        <v>1200</v>
      </c>
      <c r="Y26" s="118">
        <f t="shared" si="7"/>
        <v>0</v>
      </c>
      <c r="Z26" s="119">
        <f t="shared" si="8"/>
        <v>350</v>
      </c>
      <c r="AA26" s="117">
        <f t="shared" si="8"/>
        <v>248549.89999999967</v>
      </c>
      <c r="AB26" s="117">
        <f t="shared" si="9"/>
        <v>-720</v>
      </c>
      <c r="AC26" s="118">
        <f t="shared" si="9"/>
        <v>0</v>
      </c>
    </row>
    <row r="27" spans="1:29" ht="12.75" customHeight="1" x14ac:dyDescent="0.2">
      <c r="A27" s="120" t="s">
        <v>257</v>
      </c>
      <c r="B27" s="121" t="s">
        <v>272</v>
      </c>
      <c r="C27" s="122" t="s">
        <v>273</v>
      </c>
      <c r="D27" s="123">
        <v>3003</v>
      </c>
      <c r="E27" s="124">
        <v>4613220.6599999992</v>
      </c>
      <c r="F27" s="124">
        <v>4347900.6599999992</v>
      </c>
      <c r="G27" s="124">
        <v>265320</v>
      </c>
      <c r="H27" s="124">
        <v>10014</v>
      </c>
      <c r="I27" s="125">
        <v>975521.30999999994</v>
      </c>
      <c r="J27" s="123">
        <v>2621</v>
      </c>
      <c r="K27" s="124">
        <v>4117126.44</v>
      </c>
      <c r="L27" s="124">
        <v>3855166.44</v>
      </c>
      <c r="M27" s="124">
        <v>261960</v>
      </c>
      <c r="N27" s="124">
        <v>39852</v>
      </c>
      <c r="O27" s="125">
        <v>1119545.98</v>
      </c>
      <c r="P27" s="123">
        <v>2732</v>
      </c>
      <c r="Q27" s="124">
        <f t="shared" si="5"/>
        <v>4138782.2600000002</v>
      </c>
      <c r="R27" s="124">
        <v>4051422.2600000002</v>
      </c>
      <c r="S27" s="124">
        <v>87360</v>
      </c>
      <c r="T27" s="124">
        <v>49446</v>
      </c>
      <c r="U27" s="125">
        <v>1121024.7100000002</v>
      </c>
      <c r="V27" s="116">
        <f t="shared" si="6"/>
        <v>-271</v>
      </c>
      <c r="W27" s="117">
        <f t="shared" si="6"/>
        <v>-474438.39999999898</v>
      </c>
      <c r="X27" s="117">
        <f t="shared" si="7"/>
        <v>39432</v>
      </c>
      <c r="Y27" s="118">
        <f t="shared" si="7"/>
        <v>145503.40000000026</v>
      </c>
      <c r="Z27" s="119">
        <f t="shared" si="8"/>
        <v>111</v>
      </c>
      <c r="AA27" s="117">
        <f t="shared" si="8"/>
        <v>21655.820000000298</v>
      </c>
      <c r="AB27" s="117">
        <f t="shared" si="9"/>
        <v>9594</v>
      </c>
      <c r="AC27" s="118">
        <f t="shared" si="9"/>
        <v>1478.7300000002142</v>
      </c>
    </row>
    <row r="28" spans="1:29" ht="12.75" customHeight="1" x14ac:dyDescent="0.2">
      <c r="A28" s="120" t="s">
        <v>257</v>
      </c>
      <c r="B28" s="121" t="s">
        <v>274</v>
      </c>
      <c r="C28" s="122" t="s">
        <v>275</v>
      </c>
      <c r="D28" s="123">
        <v>694</v>
      </c>
      <c r="E28" s="124">
        <v>914269.10000000009</v>
      </c>
      <c r="F28" s="124">
        <v>836869.10000000009</v>
      </c>
      <c r="G28" s="124">
        <v>77400</v>
      </c>
      <c r="H28" s="124">
        <v>0</v>
      </c>
      <c r="I28" s="125">
        <v>0</v>
      </c>
      <c r="J28" s="123">
        <v>671</v>
      </c>
      <c r="K28" s="124">
        <v>870451</v>
      </c>
      <c r="L28" s="124">
        <v>797251</v>
      </c>
      <c r="M28" s="124">
        <v>73200</v>
      </c>
      <c r="N28" s="124">
        <v>0</v>
      </c>
      <c r="O28" s="125">
        <v>0</v>
      </c>
      <c r="P28" s="123">
        <v>752</v>
      </c>
      <c r="Q28" s="124">
        <f t="shared" si="5"/>
        <v>887262.66999999993</v>
      </c>
      <c r="R28" s="124">
        <v>860742.66999999993</v>
      </c>
      <c r="S28" s="124">
        <v>26520</v>
      </c>
      <c r="T28" s="124">
        <v>0</v>
      </c>
      <c r="U28" s="125">
        <v>0</v>
      </c>
      <c r="V28" s="116">
        <f t="shared" si="6"/>
        <v>58</v>
      </c>
      <c r="W28" s="117">
        <f t="shared" si="6"/>
        <v>-27006.430000000168</v>
      </c>
      <c r="X28" s="117">
        <f t="shared" si="7"/>
        <v>0</v>
      </c>
      <c r="Y28" s="118">
        <f t="shared" si="7"/>
        <v>0</v>
      </c>
      <c r="Z28" s="119">
        <f t="shared" si="8"/>
        <v>81</v>
      </c>
      <c r="AA28" s="117">
        <f t="shared" si="8"/>
        <v>16811.669999999925</v>
      </c>
      <c r="AB28" s="117">
        <f t="shared" si="9"/>
        <v>0</v>
      </c>
      <c r="AC28" s="118">
        <f t="shared" si="9"/>
        <v>0</v>
      </c>
    </row>
    <row r="29" spans="1:29" x14ac:dyDescent="0.2">
      <c r="A29" s="120" t="s">
        <v>257</v>
      </c>
      <c r="B29" s="121" t="s">
        <v>276</v>
      </c>
      <c r="C29" s="122" t="s">
        <v>277</v>
      </c>
      <c r="D29" s="123">
        <v>2501</v>
      </c>
      <c r="E29" s="124">
        <v>4459365.8000000007</v>
      </c>
      <c r="F29" s="124">
        <v>4232685.8000000007</v>
      </c>
      <c r="G29" s="124">
        <v>226680</v>
      </c>
      <c r="H29" s="124">
        <v>74978</v>
      </c>
      <c r="I29" s="125">
        <v>0</v>
      </c>
      <c r="J29" s="123">
        <v>2606</v>
      </c>
      <c r="K29" s="124">
        <v>4626078.1000000006</v>
      </c>
      <c r="L29" s="124">
        <v>4417518.1000000006</v>
      </c>
      <c r="M29" s="124">
        <v>208560</v>
      </c>
      <c r="N29" s="124">
        <v>61726</v>
      </c>
      <c r="O29" s="125">
        <v>0</v>
      </c>
      <c r="P29" s="123">
        <v>2569</v>
      </c>
      <c r="Q29" s="124">
        <f t="shared" si="5"/>
        <v>4612567.0999999996</v>
      </c>
      <c r="R29" s="124">
        <v>4543927.0999999996</v>
      </c>
      <c r="S29" s="124">
        <v>68640</v>
      </c>
      <c r="T29" s="124">
        <v>138898</v>
      </c>
      <c r="U29" s="125">
        <v>0</v>
      </c>
      <c r="V29" s="116">
        <f t="shared" si="6"/>
        <v>68</v>
      </c>
      <c r="W29" s="117">
        <f t="shared" si="6"/>
        <v>153201.29999999888</v>
      </c>
      <c r="X29" s="117">
        <f t="shared" si="7"/>
        <v>63920</v>
      </c>
      <c r="Y29" s="118">
        <f t="shared" si="7"/>
        <v>0</v>
      </c>
      <c r="Z29" s="119">
        <f t="shared" si="8"/>
        <v>-37</v>
      </c>
      <c r="AA29" s="117">
        <f t="shared" si="8"/>
        <v>-13511.000000000931</v>
      </c>
      <c r="AB29" s="117">
        <f t="shared" si="9"/>
        <v>77172</v>
      </c>
      <c r="AC29" s="118">
        <f t="shared" si="9"/>
        <v>0</v>
      </c>
    </row>
    <row r="30" spans="1:29" ht="12.75" customHeight="1" x14ac:dyDescent="0.2">
      <c r="A30" s="120" t="s">
        <v>257</v>
      </c>
      <c r="B30" s="121" t="s">
        <v>278</v>
      </c>
      <c r="C30" s="122" t="s">
        <v>279</v>
      </c>
      <c r="D30" s="123">
        <v>437</v>
      </c>
      <c r="E30" s="124">
        <v>487037.7</v>
      </c>
      <c r="F30" s="124">
        <v>433757.7</v>
      </c>
      <c r="G30" s="124">
        <v>53280</v>
      </c>
      <c r="H30" s="124">
        <v>0</v>
      </c>
      <c r="I30" s="125">
        <v>0</v>
      </c>
      <c r="J30" s="123">
        <v>339</v>
      </c>
      <c r="K30" s="124">
        <v>391491</v>
      </c>
      <c r="L30" s="124">
        <v>348531</v>
      </c>
      <c r="M30" s="124">
        <v>42960</v>
      </c>
      <c r="N30" s="124">
        <v>0</v>
      </c>
      <c r="O30" s="125">
        <v>0</v>
      </c>
      <c r="P30" s="123">
        <v>455</v>
      </c>
      <c r="Q30" s="124">
        <f t="shared" si="5"/>
        <v>434740.51</v>
      </c>
      <c r="R30" s="124">
        <v>421180.51</v>
      </c>
      <c r="S30" s="124">
        <v>13560</v>
      </c>
      <c r="T30" s="124">
        <v>0</v>
      </c>
      <c r="U30" s="125">
        <v>0</v>
      </c>
      <c r="V30" s="116">
        <f t="shared" si="6"/>
        <v>18</v>
      </c>
      <c r="W30" s="117">
        <f t="shared" si="6"/>
        <v>-52297.19</v>
      </c>
      <c r="X30" s="117">
        <f t="shared" si="7"/>
        <v>0</v>
      </c>
      <c r="Y30" s="118">
        <f t="shared" si="7"/>
        <v>0</v>
      </c>
      <c r="Z30" s="119">
        <f t="shared" si="8"/>
        <v>116</v>
      </c>
      <c r="AA30" s="117">
        <f t="shared" si="8"/>
        <v>43249.510000000009</v>
      </c>
      <c r="AB30" s="117">
        <f t="shared" si="9"/>
        <v>0</v>
      </c>
      <c r="AC30" s="118">
        <f t="shared" si="9"/>
        <v>0</v>
      </c>
    </row>
    <row r="31" spans="1:29" x14ac:dyDescent="0.2">
      <c r="A31" s="120" t="s">
        <v>257</v>
      </c>
      <c r="B31" s="121" t="s">
        <v>280</v>
      </c>
      <c r="C31" s="122" t="s">
        <v>281</v>
      </c>
      <c r="D31" s="123">
        <v>180</v>
      </c>
      <c r="E31" s="124">
        <v>239178.2</v>
      </c>
      <c r="F31" s="124">
        <v>220458.2</v>
      </c>
      <c r="G31" s="124">
        <v>18720</v>
      </c>
      <c r="H31" s="124">
        <v>0</v>
      </c>
      <c r="I31" s="125">
        <v>0</v>
      </c>
      <c r="J31" s="123">
        <v>244</v>
      </c>
      <c r="K31" s="124">
        <v>267604.2</v>
      </c>
      <c r="L31" s="124">
        <v>247084.2</v>
      </c>
      <c r="M31" s="124">
        <v>20520</v>
      </c>
      <c r="N31" s="124">
        <v>0</v>
      </c>
      <c r="O31" s="125">
        <v>0</v>
      </c>
      <c r="P31" s="123">
        <v>282</v>
      </c>
      <c r="Q31" s="124">
        <f t="shared" si="5"/>
        <v>283326.8</v>
      </c>
      <c r="R31" s="124">
        <v>276486.8</v>
      </c>
      <c r="S31" s="124">
        <v>6840</v>
      </c>
      <c r="T31" s="124">
        <v>0</v>
      </c>
      <c r="U31" s="125">
        <v>0</v>
      </c>
      <c r="V31" s="116">
        <f t="shared" si="6"/>
        <v>102</v>
      </c>
      <c r="W31" s="117">
        <f t="shared" si="6"/>
        <v>44148.599999999977</v>
      </c>
      <c r="X31" s="117">
        <f t="shared" si="7"/>
        <v>0</v>
      </c>
      <c r="Y31" s="118">
        <f t="shared" si="7"/>
        <v>0</v>
      </c>
      <c r="Z31" s="119">
        <f t="shared" si="8"/>
        <v>38</v>
      </c>
      <c r="AA31" s="117">
        <f t="shared" si="8"/>
        <v>15722.599999999977</v>
      </c>
      <c r="AB31" s="117">
        <f t="shared" si="9"/>
        <v>0</v>
      </c>
      <c r="AC31" s="118">
        <f t="shared" si="9"/>
        <v>0</v>
      </c>
    </row>
    <row r="32" spans="1:29" x14ac:dyDescent="0.2">
      <c r="A32" s="120" t="s">
        <v>257</v>
      </c>
      <c r="B32" s="121" t="s">
        <v>282</v>
      </c>
      <c r="C32" s="122" t="s">
        <v>283</v>
      </c>
      <c r="D32" s="123">
        <v>506</v>
      </c>
      <c r="E32" s="124">
        <v>235654</v>
      </c>
      <c r="F32" s="124">
        <v>197494</v>
      </c>
      <c r="G32" s="124">
        <v>38160</v>
      </c>
      <c r="H32" s="124">
        <v>0</v>
      </c>
      <c r="I32" s="125">
        <v>0</v>
      </c>
      <c r="J32" s="123">
        <v>600</v>
      </c>
      <c r="K32" s="124">
        <v>244913.00000000003</v>
      </c>
      <c r="L32" s="124">
        <v>204593.00000000003</v>
      </c>
      <c r="M32" s="124">
        <v>40320</v>
      </c>
      <c r="N32" s="124">
        <v>0</v>
      </c>
      <c r="O32" s="125">
        <v>0</v>
      </c>
      <c r="P32" s="123">
        <v>623</v>
      </c>
      <c r="Q32" s="124">
        <f t="shared" si="5"/>
        <v>283389</v>
      </c>
      <c r="R32" s="124">
        <v>270309</v>
      </c>
      <c r="S32" s="124">
        <v>13080</v>
      </c>
      <c r="T32" s="124">
        <v>0</v>
      </c>
      <c r="U32" s="125">
        <v>0</v>
      </c>
      <c r="V32" s="116">
        <f t="shared" si="6"/>
        <v>117</v>
      </c>
      <c r="W32" s="117">
        <f t="shared" si="6"/>
        <v>47735</v>
      </c>
      <c r="X32" s="117">
        <f t="shared" si="7"/>
        <v>0</v>
      </c>
      <c r="Y32" s="118">
        <f t="shared" si="7"/>
        <v>0</v>
      </c>
      <c r="Z32" s="119">
        <f t="shared" si="8"/>
        <v>23</v>
      </c>
      <c r="AA32" s="117">
        <f t="shared" si="8"/>
        <v>38475.999999999971</v>
      </c>
      <c r="AB32" s="117">
        <f t="shared" si="9"/>
        <v>0</v>
      </c>
      <c r="AC32" s="118">
        <f t="shared" si="9"/>
        <v>0</v>
      </c>
    </row>
    <row r="33" spans="1:29" x14ac:dyDescent="0.2">
      <c r="A33" s="120" t="s">
        <v>257</v>
      </c>
      <c r="B33" s="121" t="s">
        <v>284</v>
      </c>
      <c r="C33" s="122" t="s">
        <v>285</v>
      </c>
      <c r="D33" s="123">
        <v>0</v>
      </c>
      <c r="E33" s="124">
        <v>66</v>
      </c>
      <c r="F33" s="124">
        <v>66</v>
      </c>
      <c r="G33" s="124">
        <v>0</v>
      </c>
      <c r="H33" s="124">
        <v>0</v>
      </c>
      <c r="I33" s="125">
        <v>0</v>
      </c>
      <c r="J33" s="123">
        <v>0</v>
      </c>
      <c r="K33" s="124">
        <v>84</v>
      </c>
      <c r="L33" s="124">
        <v>84</v>
      </c>
      <c r="M33" s="124">
        <v>0</v>
      </c>
      <c r="N33" s="124">
        <v>0</v>
      </c>
      <c r="O33" s="125">
        <v>0</v>
      </c>
      <c r="P33" s="123">
        <v>0</v>
      </c>
      <c r="Q33" s="124">
        <f t="shared" si="5"/>
        <v>128</v>
      </c>
      <c r="R33" s="124">
        <v>128</v>
      </c>
      <c r="S33" s="124">
        <v>0</v>
      </c>
      <c r="T33" s="124">
        <v>0</v>
      </c>
      <c r="U33" s="125">
        <v>0</v>
      </c>
      <c r="V33" s="116">
        <f t="shared" si="6"/>
        <v>0</v>
      </c>
      <c r="W33" s="117">
        <f t="shared" si="6"/>
        <v>62</v>
      </c>
      <c r="X33" s="117">
        <f t="shared" si="7"/>
        <v>0</v>
      </c>
      <c r="Y33" s="118">
        <f t="shared" si="7"/>
        <v>0</v>
      </c>
      <c r="Z33" s="119">
        <f t="shared" si="8"/>
        <v>0</v>
      </c>
      <c r="AA33" s="117">
        <f t="shared" si="8"/>
        <v>44</v>
      </c>
      <c r="AB33" s="117">
        <f t="shared" si="9"/>
        <v>0</v>
      </c>
      <c r="AC33" s="118">
        <f t="shared" si="9"/>
        <v>0</v>
      </c>
    </row>
    <row r="34" spans="1:29" x14ac:dyDescent="0.2">
      <c r="A34" s="120" t="s">
        <v>257</v>
      </c>
      <c r="B34" s="121" t="s">
        <v>286</v>
      </c>
      <c r="C34" s="122" t="s">
        <v>287</v>
      </c>
      <c r="D34" s="123">
        <v>2677</v>
      </c>
      <c r="E34" s="124">
        <v>3880959.8</v>
      </c>
      <c r="F34" s="124">
        <v>3681159.8</v>
      </c>
      <c r="G34" s="124">
        <v>199800</v>
      </c>
      <c r="H34" s="124">
        <v>0</v>
      </c>
      <c r="I34" s="125">
        <v>7053393.839999998</v>
      </c>
      <c r="J34" s="123">
        <v>2707</v>
      </c>
      <c r="K34" s="124">
        <v>3961955.5</v>
      </c>
      <c r="L34" s="124">
        <v>3753515.5</v>
      </c>
      <c r="M34" s="124">
        <v>208440</v>
      </c>
      <c r="N34" s="124">
        <v>4050</v>
      </c>
      <c r="O34" s="125">
        <v>7951215.1300000008</v>
      </c>
      <c r="P34" s="123">
        <v>3025</v>
      </c>
      <c r="Q34" s="124">
        <f t="shared" si="5"/>
        <v>4270395.5000000009</v>
      </c>
      <c r="R34" s="124">
        <v>4198155.5000000009</v>
      </c>
      <c r="S34" s="124">
        <v>72240</v>
      </c>
      <c r="T34" s="124">
        <v>18940.010000000002</v>
      </c>
      <c r="U34" s="125">
        <v>8352727.1199999992</v>
      </c>
      <c r="V34" s="116">
        <f t="shared" si="6"/>
        <v>348</v>
      </c>
      <c r="W34" s="117">
        <f t="shared" si="6"/>
        <v>389435.70000000112</v>
      </c>
      <c r="X34" s="117">
        <f t="shared" si="7"/>
        <v>18940.010000000002</v>
      </c>
      <c r="Y34" s="118">
        <f t="shared" si="7"/>
        <v>1299333.2800000012</v>
      </c>
      <c r="Z34" s="119">
        <f t="shared" si="8"/>
        <v>318</v>
      </c>
      <c r="AA34" s="117">
        <f t="shared" si="8"/>
        <v>308440.00000000093</v>
      </c>
      <c r="AB34" s="117">
        <f t="shared" si="9"/>
        <v>14890.010000000002</v>
      </c>
      <c r="AC34" s="118">
        <f t="shared" si="9"/>
        <v>401511.98999999836</v>
      </c>
    </row>
    <row r="35" spans="1:29" ht="12.75" customHeight="1" x14ac:dyDescent="0.2">
      <c r="A35" s="120" t="s">
        <v>257</v>
      </c>
      <c r="B35" s="121" t="s">
        <v>288</v>
      </c>
      <c r="C35" s="122" t="s">
        <v>289</v>
      </c>
      <c r="D35" s="123">
        <v>0</v>
      </c>
      <c r="E35" s="124">
        <v>416640</v>
      </c>
      <c r="F35" s="124">
        <v>401880</v>
      </c>
      <c r="G35" s="124">
        <v>14760</v>
      </c>
      <c r="H35" s="124">
        <v>0</v>
      </c>
      <c r="I35" s="125">
        <v>0</v>
      </c>
      <c r="J35" s="123">
        <v>0</v>
      </c>
      <c r="K35" s="124">
        <v>335780</v>
      </c>
      <c r="L35" s="124">
        <v>319940</v>
      </c>
      <c r="M35" s="124">
        <v>15840</v>
      </c>
      <c r="N35" s="124">
        <v>0</v>
      </c>
      <c r="O35" s="125">
        <v>0</v>
      </c>
      <c r="P35" s="123">
        <v>0</v>
      </c>
      <c r="Q35" s="124">
        <f t="shared" si="5"/>
        <v>340219</v>
      </c>
      <c r="R35" s="124">
        <v>335179</v>
      </c>
      <c r="S35" s="124">
        <v>5040</v>
      </c>
      <c r="T35" s="124">
        <v>0</v>
      </c>
      <c r="U35" s="125">
        <v>0</v>
      </c>
      <c r="V35" s="116">
        <f t="shared" si="6"/>
        <v>0</v>
      </c>
      <c r="W35" s="117">
        <f t="shared" si="6"/>
        <v>-76421</v>
      </c>
      <c r="X35" s="117">
        <f t="shared" si="7"/>
        <v>0</v>
      </c>
      <c r="Y35" s="118">
        <f t="shared" si="7"/>
        <v>0</v>
      </c>
      <c r="Z35" s="119">
        <f t="shared" si="8"/>
        <v>0</v>
      </c>
      <c r="AA35" s="117">
        <f t="shared" si="8"/>
        <v>4439</v>
      </c>
      <c r="AB35" s="117">
        <f t="shared" si="9"/>
        <v>0</v>
      </c>
      <c r="AC35" s="118">
        <f t="shared" si="9"/>
        <v>0</v>
      </c>
    </row>
    <row r="36" spans="1:29" ht="12.75" customHeight="1" x14ac:dyDescent="0.2">
      <c r="A36" s="120" t="s">
        <v>257</v>
      </c>
      <c r="B36" s="121" t="s">
        <v>290</v>
      </c>
      <c r="C36" s="122" t="s">
        <v>291</v>
      </c>
      <c r="D36" s="123">
        <v>0</v>
      </c>
      <c r="E36" s="124">
        <v>303830</v>
      </c>
      <c r="F36" s="124">
        <v>290870</v>
      </c>
      <c r="G36" s="124">
        <v>12960</v>
      </c>
      <c r="H36" s="124">
        <v>0</v>
      </c>
      <c r="I36" s="125">
        <v>0</v>
      </c>
      <c r="J36" s="123">
        <v>0</v>
      </c>
      <c r="K36" s="124">
        <v>288190</v>
      </c>
      <c r="L36" s="124">
        <v>275230</v>
      </c>
      <c r="M36" s="124">
        <v>12960</v>
      </c>
      <c r="N36" s="124">
        <v>0</v>
      </c>
      <c r="O36" s="125">
        <v>0</v>
      </c>
      <c r="P36" s="123">
        <v>0</v>
      </c>
      <c r="Q36" s="124">
        <f t="shared" si="5"/>
        <v>332010</v>
      </c>
      <c r="R36" s="124">
        <v>327810</v>
      </c>
      <c r="S36" s="124">
        <v>4200</v>
      </c>
      <c r="T36" s="124">
        <v>0</v>
      </c>
      <c r="U36" s="125">
        <v>0</v>
      </c>
      <c r="V36" s="116">
        <f t="shared" si="6"/>
        <v>0</v>
      </c>
      <c r="W36" s="117">
        <f t="shared" si="6"/>
        <v>28180</v>
      </c>
      <c r="X36" s="117">
        <f t="shared" si="7"/>
        <v>0</v>
      </c>
      <c r="Y36" s="118">
        <f t="shared" si="7"/>
        <v>0</v>
      </c>
      <c r="Z36" s="119">
        <f t="shared" si="8"/>
        <v>0</v>
      </c>
      <c r="AA36" s="117">
        <f t="shared" si="8"/>
        <v>43820</v>
      </c>
      <c r="AB36" s="117">
        <f t="shared" si="9"/>
        <v>0</v>
      </c>
      <c r="AC36" s="118">
        <f t="shared" si="9"/>
        <v>0</v>
      </c>
    </row>
    <row r="37" spans="1:29" ht="12.75" customHeight="1" x14ac:dyDescent="0.2">
      <c r="A37" s="120" t="s">
        <v>257</v>
      </c>
      <c r="B37" s="121" t="s">
        <v>292</v>
      </c>
      <c r="C37" s="122" t="s">
        <v>293</v>
      </c>
      <c r="D37" s="123">
        <v>0</v>
      </c>
      <c r="E37" s="124">
        <v>211218</v>
      </c>
      <c r="F37" s="124">
        <v>201858</v>
      </c>
      <c r="G37" s="124">
        <v>9360</v>
      </c>
      <c r="H37" s="124">
        <v>0</v>
      </c>
      <c r="I37" s="125">
        <v>0</v>
      </c>
      <c r="J37" s="123">
        <v>0</v>
      </c>
      <c r="K37" s="124">
        <v>386210</v>
      </c>
      <c r="L37" s="124">
        <v>376490</v>
      </c>
      <c r="M37" s="124">
        <v>9720</v>
      </c>
      <c r="N37" s="124">
        <v>0</v>
      </c>
      <c r="O37" s="125">
        <v>0</v>
      </c>
      <c r="P37" s="123">
        <v>0</v>
      </c>
      <c r="Q37" s="124">
        <f t="shared" si="5"/>
        <v>429822</v>
      </c>
      <c r="R37" s="124">
        <v>426582</v>
      </c>
      <c r="S37" s="124">
        <v>3240</v>
      </c>
      <c r="T37" s="124">
        <v>0</v>
      </c>
      <c r="U37" s="125">
        <v>0</v>
      </c>
      <c r="V37" s="116">
        <f t="shared" si="6"/>
        <v>0</v>
      </c>
      <c r="W37" s="117">
        <f t="shared" si="6"/>
        <v>218604</v>
      </c>
      <c r="X37" s="117">
        <f t="shared" si="7"/>
        <v>0</v>
      </c>
      <c r="Y37" s="118">
        <f t="shared" si="7"/>
        <v>0</v>
      </c>
      <c r="Z37" s="119">
        <f t="shared" si="8"/>
        <v>0</v>
      </c>
      <c r="AA37" s="117">
        <f t="shared" si="8"/>
        <v>43612</v>
      </c>
      <c r="AB37" s="117">
        <f t="shared" si="9"/>
        <v>0</v>
      </c>
      <c r="AC37" s="118">
        <f t="shared" si="9"/>
        <v>0</v>
      </c>
    </row>
    <row r="38" spans="1:29" ht="12.75" customHeight="1" x14ac:dyDescent="0.2">
      <c r="A38" s="120" t="s">
        <v>257</v>
      </c>
      <c r="B38" s="121" t="s">
        <v>294</v>
      </c>
      <c r="C38" s="122" t="s">
        <v>295</v>
      </c>
      <c r="D38" s="123">
        <v>157</v>
      </c>
      <c r="E38" s="124">
        <v>167520.59999999998</v>
      </c>
      <c r="F38" s="124">
        <v>141840.59999999998</v>
      </c>
      <c r="G38" s="124">
        <v>25680</v>
      </c>
      <c r="H38" s="124">
        <v>0</v>
      </c>
      <c r="I38" s="125">
        <v>0</v>
      </c>
      <c r="J38" s="123">
        <v>197</v>
      </c>
      <c r="K38" s="124">
        <v>195512.5</v>
      </c>
      <c r="L38" s="124">
        <v>168392.5</v>
      </c>
      <c r="M38" s="124">
        <v>27120</v>
      </c>
      <c r="N38" s="124">
        <v>0</v>
      </c>
      <c r="O38" s="125">
        <v>0</v>
      </c>
      <c r="P38" s="123">
        <v>226</v>
      </c>
      <c r="Q38" s="124">
        <f t="shared" si="5"/>
        <v>213093.97</v>
      </c>
      <c r="R38" s="124">
        <v>203493.97</v>
      </c>
      <c r="S38" s="124">
        <v>9600</v>
      </c>
      <c r="T38" s="124">
        <v>0</v>
      </c>
      <c r="U38" s="125">
        <v>0</v>
      </c>
      <c r="V38" s="116">
        <f t="shared" si="6"/>
        <v>69</v>
      </c>
      <c r="W38" s="117">
        <f t="shared" si="6"/>
        <v>45573.370000000024</v>
      </c>
      <c r="X38" s="117">
        <f t="shared" si="7"/>
        <v>0</v>
      </c>
      <c r="Y38" s="118">
        <f t="shared" si="7"/>
        <v>0</v>
      </c>
      <c r="Z38" s="119">
        <f t="shared" si="8"/>
        <v>29</v>
      </c>
      <c r="AA38" s="117">
        <f t="shared" si="8"/>
        <v>17581.47</v>
      </c>
      <c r="AB38" s="117">
        <f t="shared" si="9"/>
        <v>0</v>
      </c>
      <c r="AC38" s="118">
        <f t="shared" si="9"/>
        <v>0</v>
      </c>
    </row>
    <row r="39" spans="1:29" ht="12.75" customHeight="1" x14ac:dyDescent="0.2">
      <c r="A39" s="120" t="s">
        <v>257</v>
      </c>
      <c r="B39" s="121" t="s">
        <v>296</v>
      </c>
      <c r="C39" s="122" t="s">
        <v>297</v>
      </c>
      <c r="D39" s="123">
        <v>622</v>
      </c>
      <c r="E39" s="124">
        <v>656229</v>
      </c>
      <c r="F39" s="124">
        <v>609549</v>
      </c>
      <c r="G39" s="124">
        <v>46680</v>
      </c>
      <c r="H39" s="124">
        <v>0</v>
      </c>
      <c r="I39" s="125">
        <v>0</v>
      </c>
      <c r="J39" s="123">
        <v>486</v>
      </c>
      <c r="K39" s="124">
        <v>660048.80000000005</v>
      </c>
      <c r="L39" s="124">
        <v>610368.80000000005</v>
      </c>
      <c r="M39" s="124">
        <v>49680</v>
      </c>
      <c r="N39" s="124">
        <v>0</v>
      </c>
      <c r="O39" s="125">
        <v>0</v>
      </c>
      <c r="P39" s="123">
        <v>607</v>
      </c>
      <c r="Q39" s="124">
        <f t="shared" si="5"/>
        <v>720265.77</v>
      </c>
      <c r="R39" s="124">
        <v>702865.77</v>
      </c>
      <c r="S39" s="124">
        <v>17400</v>
      </c>
      <c r="T39" s="124">
        <v>0</v>
      </c>
      <c r="U39" s="125">
        <v>0</v>
      </c>
      <c r="V39" s="116">
        <f t="shared" si="6"/>
        <v>-15</v>
      </c>
      <c r="W39" s="117">
        <f t="shared" si="6"/>
        <v>64036.770000000019</v>
      </c>
      <c r="X39" s="117">
        <f t="shared" si="7"/>
        <v>0</v>
      </c>
      <c r="Y39" s="118">
        <f t="shared" si="7"/>
        <v>0</v>
      </c>
      <c r="Z39" s="119">
        <f t="shared" si="8"/>
        <v>121</v>
      </c>
      <c r="AA39" s="117">
        <f t="shared" si="8"/>
        <v>60216.969999999972</v>
      </c>
      <c r="AB39" s="117">
        <f t="shared" si="9"/>
        <v>0</v>
      </c>
      <c r="AC39" s="118">
        <f t="shared" si="9"/>
        <v>0</v>
      </c>
    </row>
    <row r="40" spans="1:29" x14ac:dyDescent="0.2">
      <c r="A40" s="120" t="s">
        <v>257</v>
      </c>
      <c r="B40" s="121" t="s">
        <v>298</v>
      </c>
      <c r="C40" s="122" t="s">
        <v>299</v>
      </c>
      <c r="D40" s="123">
        <v>1758</v>
      </c>
      <c r="E40" s="124">
        <v>799595.7</v>
      </c>
      <c r="F40" s="124">
        <v>745475.7</v>
      </c>
      <c r="G40" s="124">
        <v>54120</v>
      </c>
      <c r="H40" s="124">
        <v>0</v>
      </c>
      <c r="I40" s="125">
        <v>0</v>
      </c>
      <c r="J40" s="123">
        <v>1268</v>
      </c>
      <c r="K40" s="124">
        <v>697409.5</v>
      </c>
      <c r="L40" s="124">
        <v>642929.5</v>
      </c>
      <c r="M40" s="124">
        <v>54480</v>
      </c>
      <c r="N40" s="124">
        <v>0</v>
      </c>
      <c r="O40" s="125">
        <v>0</v>
      </c>
      <c r="P40" s="123">
        <v>2564</v>
      </c>
      <c r="Q40" s="124">
        <f t="shared" si="5"/>
        <v>769514.5</v>
      </c>
      <c r="R40" s="124">
        <v>750674.5</v>
      </c>
      <c r="S40" s="124">
        <v>18840</v>
      </c>
      <c r="T40" s="124">
        <v>0</v>
      </c>
      <c r="U40" s="125">
        <v>0</v>
      </c>
      <c r="V40" s="116">
        <f t="shared" si="6"/>
        <v>806</v>
      </c>
      <c r="W40" s="117">
        <f t="shared" si="6"/>
        <v>-30081.199999999953</v>
      </c>
      <c r="X40" s="117">
        <f t="shared" si="7"/>
        <v>0</v>
      </c>
      <c r="Y40" s="118">
        <f t="shared" si="7"/>
        <v>0</v>
      </c>
      <c r="Z40" s="119">
        <f t="shared" si="8"/>
        <v>1296</v>
      </c>
      <c r="AA40" s="117">
        <f t="shared" si="8"/>
        <v>72105</v>
      </c>
      <c r="AB40" s="117">
        <f t="shared" si="9"/>
        <v>0</v>
      </c>
      <c r="AC40" s="118">
        <f t="shared" si="9"/>
        <v>0</v>
      </c>
    </row>
    <row r="41" spans="1:29" x14ac:dyDescent="0.2">
      <c r="A41" s="120" t="s">
        <v>257</v>
      </c>
      <c r="B41" s="121" t="s">
        <v>300</v>
      </c>
      <c r="C41" s="122" t="s">
        <v>301</v>
      </c>
      <c r="D41" s="123">
        <v>411</v>
      </c>
      <c r="E41" s="124">
        <v>171711.3</v>
      </c>
      <c r="F41" s="124">
        <v>159351.29999999999</v>
      </c>
      <c r="G41" s="124">
        <v>12360</v>
      </c>
      <c r="H41" s="124">
        <v>0</v>
      </c>
      <c r="I41" s="125">
        <v>0</v>
      </c>
      <c r="J41" s="123">
        <v>172</v>
      </c>
      <c r="K41" s="124">
        <v>121614.9</v>
      </c>
      <c r="L41" s="124">
        <v>107214.9</v>
      </c>
      <c r="M41" s="124">
        <v>14400</v>
      </c>
      <c r="N41" s="124">
        <v>0</v>
      </c>
      <c r="O41" s="125">
        <v>0</v>
      </c>
      <c r="P41" s="123">
        <v>546</v>
      </c>
      <c r="Q41" s="124">
        <f t="shared" si="5"/>
        <v>143930.1</v>
      </c>
      <c r="R41" s="124">
        <v>139130.1</v>
      </c>
      <c r="S41" s="124">
        <v>4800</v>
      </c>
      <c r="T41" s="124">
        <v>0</v>
      </c>
      <c r="U41" s="125">
        <v>0</v>
      </c>
      <c r="V41" s="116">
        <f t="shared" si="6"/>
        <v>135</v>
      </c>
      <c r="W41" s="117">
        <f t="shared" si="6"/>
        <v>-27781.199999999983</v>
      </c>
      <c r="X41" s="117">
        <f t="shared" si="7"/>
        <v>0</v>
      </c>
      <c r="Y41" s="118">
        <f t="shared" si="7"/>
        <v>0</v>
      </c>
      <c r="Z41" s="119">
        <f t="shared" si="8"/>
        <v>374</v>
      </c>
      <c r="AA41" s="117">
        <f t="shared" si="8"/>
        <v>22315.200000000012</v>
      </c>
      <c r="AB41" s="117">
        <f t="shared" si="9"/>
        <v>0</v>
      </c>
      <c r="AC41" s="118">
        <f t="shared" si="9"/>
        <v>0</v>
      </c>
    </row>
    <row r="42" spans="1:29" x14ac:dyDescent="0.2">
      <c r="A42" s="120" t="s">
        <v>257</v>
      </c>
      <c r="B42" s="121" t="s">
        <v>302</v>
      </c>
      <c r="C42" s="122" t="s">
        <v>303</v>
      </c>
      <c r="D42" s="123">
        <v>1152</v>
      </c>
      <c r="E42" s="124">
        <v>585793.5</v>
      </c>
      <c r="F42" s="124">
        <v>523753.49999999994</v>
      </c>
      <c r="G42" s="124">
        <v>62040</v>
      </c>
      <c r="H42" s="124">
        <v>0</v>
      </c>
      <c r="I42" s="125">
        <v>0</v>
      </c>
      <c r="J42" s="123">
        <v>1666</v>
      </c>
      <c r="K42" s="124">
        <v>628856.19999999995</v>
      </c>
      <c r="L42" s="124">
        <v>569696.19999999995</v>
      </c>
      <c r="M42" s="124">
        <v>59160</v>
      </c>
      <c r="N42" s="124">
        <v>0</v>
      </c>
      <c r="O42" s="125">
        <v>0</v>
      </c>
      <c r="P42" s="123">
        <v>2369</v>
      </c>
      <c r="Q42" s="124">
        <f t="shared" si="5"/>
        <v>1076787.52</v>
      </c>
      <c r="R42" s="124">
        <v>1056147.52</v>
      </c>
      <c r="S42" s="124">
        <v>20640</v>
      </c>
      <c r="T42" s="124">
        <v>0</v>
      </c>
      <c r="U42" s="125">
        <v>0</v>
      </c>
      <c r="V42" s="116">
        <f t="shared" si="6"/>
        <v>1217</v>
      </c>
      <c r="W42" s="117">
        <f t="shared" si="6"/>
        <v>490994.02</v>
      </c>
      <c r="X42" s="117">
        <f t="shared" si="7"/>
        <v>0</v>
      </c>
      <c r="Y42" s="118">
        <f t="shared" si="7"/>
        <v>0</v>
      </c>
      <c r="Z42" s="119">
        <f t="shared" si="8"/>
        <v>703</v>
      </c>
      <c r="AA42" s="117">
        <f t="shared" si="8"/>
        <v>447931.32000000007</v>
      </c>
      <c r="AB42" s="117">
        <f t="shared" si="9"/>
        <v>0</v>
      </c>
      <c r="AC42" s="118">
        <f t="shared" si="9"/>
        <v>0</v>
      </c>
    </row>
    <row r="43" spans="1:29" x14ac:dyDescent="0.2">
      <c r="A43" s="120" t="s">
        <v>257</v>
      </c>
      <c r="B43" s="121" t="s">
        <v>304</v>
      </c>
      <c r="C43" s="122" t="s">
        <v>305</v>
      </c>
      <c r="D43" s="123">
        <v>0</v>
      </c>
      <c r="E43" s="124">
        <v>106804</v>
      </c>
      <c r="F43" s="124">
        <v>99604</v>
      </c>
      <c r="G43" s="124">
        <v>7200</v>
      </c>
      <c r="H43" s="124">
        <v>0</v>
      </c>
      <c r="I43" s="125">
        <v>0</v>
      </c>
      <c r="J43" s="123">
        <v>0</v>
      </c>
      <c r="K43" s="124">
        <v>115100</v>
      </c>
      <c r="L43" s="124">
        <v>105740</v>
      </c>
      <c r="M43" s="124">
        <v>9360</v>
      </c>
      <c r="N43" s="124">
        <v>0</v>
      </c>
      <c r="O43" s="125">
        <v>0</v>
      </c>
      <c r="P43" s="123">
        <v>0</v>
      </c>
      <c r="Q43" s="124">
        <f t="shared" si="5"/>
        <v>140080</v>
      </c>
      <c r="R43" s="124">
        <v>136960</v>
      </c>
      <c r="S43" s="124">
        <v>3120</v>
      </c>
      <c r="T43" s="124">
        <v>0</v>
      </c>
      <c r="U43" s="125">
        <v>0</v>
      </c>
      <c r="V43" s="116">
        <f t="shared" si="6"/>
        <v>0</v>
      </c>
      <c r="W43" s="117">
        <f t="shared" si="6"/>
        <v>33276</v>
      </c>
      <c r="X43" s="117">
        <f t="shared" si="7"/>
        <v>0</v>
      </c>
      <c r="Y43" s="118">
        <f t="shared" si="7"/>
        <v>0</v>
      </c>
      <c r="Z43" s="119">
        <f t="shared" si="8"/>
        <v>0</v>
      </c>
      <c r="AA43" s="117">
        <f t="shared" si="8"/>
        <v>24980</v>
      </c>
      <c r="AB43" s="117">
        <f t="shared" si="9"/>
        <v>0</v>
      </c>
      <c r="AC43" s="118">
        <f t="shared" si="9"/>
        <v>0</v>
      </c>
    </row>
    <row r="44" spans="1:29" x14ac:dyDescent="0.2">
      <c r="A44" s="120" t="s">
        <v>257</v>
      </c>
      <c r="B44" s="121" t="s">
        <v>306</v>
      </c>
      <c r="C44" s="122" t="s">
        <v>307</v>
      </c>
      <c r="D44" s="123">
        <v>353</v>
      </c>
      <c r="E44" s="124">
        <v>322550.5</v>
      </c>
      <c r="F44" s="124">
        <v>266750.5</v>
      </c>
      <c r="G44" s="124">
        <v>55800</v>
      </c>
      <c r="H44" s="124">
        <v>0</v>
      </c>
      <c r="I44" s="125">
        <v>0</v>
      </c>
      <c r="J44" s="123">
        <v>355</v>
      </c>
      <c r="K44" s="124">
        <v>334781.7</v>
      </c>
      <c r="L44" s="124">
        <v>275621.7</v>
      </c>
      <c r="M44" s="124">
        <v>59160</v>
      </c>
      <c r="N44" s="124">
        <v>0</v>
      </c>
      <c r="O44" s="125">
        <v>0</v>
      </c>
      <c r="P44" s="123">
        <v>340</v>
      </c>
      <c r="Q44" s="124">
        <f t="shared" si="5"/>
        <v>300445.75</v>
      </c>
      <c r="R44" s="124">
        <v>279805.75</v>
      </c>
      <c r="S44" s="124">
        <v>20640</v>
      </c>
      <c r="T44" s="124">
        <v>0</v>
      </c>
      <c r="U44" s="125">
        <v>0</v>
      </c>
      <c r="V44" s="116">
        <f t="shared" si="6"/>
        <v>-13</v>
      </c>
      <c r="W44" s="117">
        <f t="shared" si="6"/>
        <v>-22104.75</v>
      </c>
      <c r="X44" s="117">
        <f t="shared" si="7"/>
        <v>0</v>
      </c>
      <c r="Y44" s="118">
        <f t="shared" si="7"/>
        <v>0</v>
      </c>
      <c r="Z44" s="119">
        <f t="shared" si="8"/>
        <v>-15</v>
      </c>
      <c r="AA44" s="117">
        <f t="shared" si="8"/>
        <v>-34335.950000000012</v>
      </c>
      <c r="AB44" s="117">
        <f t="shared" si="9"/>
        <v>0</v>
      </c>
      <c r="AC44" s="118">
        <f t="shared" si="9"/>
        <v>0</v>
      </c>
    </row>
    <row r="45" spans="1:29" ht="12.75" customHeight="1" x14ac:dyDescent="0.2">
      <c r="A45" s="120" t="s">
        <v>257</v>
      </c>
      <c r="B45" s="121" t="s">
        <v>308</v>
      </c>
      <c r="C45" s="122" t="s">
        <v>309</v>
      </c>
      <c r="D45" s="123">
        <v>1075</v>
      </c>
      <c r="E45" s="124">
        <v>492249.89999999997</v>
      </c>
      <c r="F45" s="124">
        <v>422409.89999999997</v>
      </c>
      <c r="G45" s="124">
        <v>69840</v>
      </c>
      <c r="H45" s="124">
        <v>0</v>
      </c>
      <c r="I45" s="125">
        <v>0</v>
      </c>
      <c r="J45" s="123">
        <v>655</v>
      </c>
      <c r="K45" s="124">
        <v>333162.09999999998</v>
      </c>
      <c r="L45" s="124">
        <v>262842.09999999998</v>
      </c>
      <c r="M45" s="124">
        <v>70320</v>
      </c>
      <c r="N45" s="124">
        <v>0</v>
      </c>
      <c r="O45" s="125">
        <v>0</v>
      </c>
      <c r="P45" s="123">
        <v>1131</v>
      </c>
      <c r="Q45" s="124">
        <f t="shared" si="5"/>
        <v>488215.54</v>
      </c>
      <c r="R45" s="124">
        <v>464575.54</v>
      </c>
      <c r="S45" s="124">
        <v>23640</v>
      </c>
      <c r="T45" s="124">
        <v>0</v>
      </c>
      <c r="U45" s="125">
        <v>0</v>
      </c>
      <c r="V45" s="116">
        <f t="shared" si="6"/>
        <v>56</v>
      </c>
      <c r="W45" s="117">
        <f t="shared" si="6"/>
        <v>-4034.359999999986</v>
      </c>
      <c r="X45" s="117">
        <f t="shared" si="7"/>
        <v>0</v>
      </c>
      <c r="Y45" s="118">
        <f t="shared" si="7"/>
        <v>0</v>
      </c>
      <c r="Z45" s="119">
        <f t="shared" si="8"/>
        <v>476</v>
      </c>
      <c r="AA45" s="117">
        <f t="shared" si="8"/>
        <v>155053.44</v>
      </c>
      <c r="AB45" s="117">
        <f t="shared" si="9"/>
        <v>0</v>
      </c>
      <c r="AC45" s="118">
        <f t="shared" si="9"/>
        <v>0</v>
      </c>
    </row>
    <row r="46" spans="1:29" ht="12.75" customHeight="1" x14ac:dyDescent="0.2">
      <c r="A46" s="120" t="s">
        <v>257</v>
      </c>
      <c r="B46" s="121" t="s">
        <v>310</v>
      </c>
      <c r="C46" s="122" t="s">
        <v>311</v>
      </c>
      <c r="D46" s="123">
        <v>523</v>
      </c>
      <c r="E46" s="124">
        <v>2724664.2</v>
      </c>
      <c r="F46" s="124">
        <v>2615104.2000000002</v>
      </c>
      <c r="G46" s="124">
        <v>109560</v>
      </c>
      <c r="H46" s="124">
        <v>5120</v>
      </c>
      <c r="I46" s="125">
        <v>0</v>
      </c>
      <c r="J46" s="123">
        <v>1231</v>
      </c>
      <c r="K46" s="124">
        <v>3161167.5</v>
      </c>
      <c r="L46" s="124">
        <v>2946247.5</v>
      </c>
      <c r="M46" s="124">
        <v>214920</v>
      </c>
      <c r="N46" s="124">
        <v>29170</v>
      </c>
      <c r="O46" s="125">
        <v>0</v>
      </c>
      <c r="P46" s="123">
        <v>3181</v>
      </c>
      <c r="Q46" s="124">
        <f t="shared" si="5"/>
        <v>4133205.5000000009</v>
      </c>
      <c r="R46" s="124">
        <v>4039965.5000000009</v>
      </c>
      <c r="S46" s="124">
        <v>93240</v>
      </c>
      <c r="T46" s="124">
        <v>241620</v>
      </c>
      <c r="U46" s="125">
        <v>0</v>
      </c>
      <c r="V46" s="116">
        <f t="shared" si="6"/>
        <v>2658</v>
      </c>
      <c r="W46" s="117">
        <f t="shared" si="6"/>
        <v>1408541.3000000007</v>
      </c>
      <c r="X46" s="117">
        <f t="shared" si="7"/>
        <v>236500</v>
      </c>
      <c r="Y46" s="118">
        <f t="shared" si="7"/>
        <v>0</v>
      </c>
      <c r="Z46" s="119">
        <f t="shared" si="8"/>
        <v>1950</v>
      </c>
      <c r="AA46" s="117">
        <f t="shared" si="8"/>
        <v>972038.00000000093</v>
      </c>
      <c r="AB46" s="117">
        <f t="shared" si="9"/>
        <v>212450</v>
      </c>
      <c r="AC46" s="118">
        <f t="shared" si="9"/>
        <v>0</v>
      </c>
    </row>
    <row r="47" spans="1:29" x14ac:dyDescent="0.2">
      <c r="A47" s="120" t="s">
        <v>257</v>
      </c>
      <c r="B47" s="121" t="s">
        <v>312</v>
      </c>
      <c r="C47" s="122" t="s">
        <v>313</v>
      </c>
      <c r="D47" s="123">
        <v>231</v>
      </c>
      <c r="E47" s="124">
        <v>121719</v>
      </c>
      <c r="F47" s="124">
        <v>87039</v>
      </c>
      <c r="G47" s="124">
        <v>34680</v>
      </c>
      <c r="H47" s="124">
        <v>0</v>
      </c>
      <c r="I47" s="125">
        <v>0</v>
      </c>
      <c r="J47" s="123">
        <v>421</v>
      </c>
      <c r="K47" s="124">
        <v>172434.4</v>
      </c>
      <c r="L47" s="124">
        <v>138354.4</v>
      </c>
      <c r="M47" s="124">
        <v>34080</v>
      </c>
      <c r="N47" s="124">
        <v>0</v>
      </c>
      <c r="O47" s="125">
        <v>0</v>
      </c>
      <c r="P47" s="123">
        <v>764</v>
      </c>
      <c r="Q47" s="124">
        <f t="shared" si="5"/>
        <v>116444.59999999998</v>
      </c>
      <c r="R47" s="124">
        <v>104324.59999999998</v>
      </c>
      <c r="S47" s="124">
        <v>12120</v>
      </c>
      <c r="T47" s="124">
        <v>0</v>
      </c>
      <c r="U47" s="125">
        <v>0</v>
      </c>
      <c r="V47" s="116">
        <f t="shared" si="6"/>
        <v>533</v>
      </c>
      <c r="W47" s="117">
        <f t="shared" si="6"/>
        <v>-5274.4000000000233</v>
      </c>
      <c r="X47" s="117">
        <f t="shared" si="7"/>
        <v>0</v>
      </c>
      <c r="Y47" s="118">
        <f t="shared" si="7"/>
        <v>0</v>
      </c>
      <c r="Z47" s="119">
        <f t="shared" si="8"/>
        <v>343</v>
      </c>
      <c r="AA47" s="117">
        <f t="shared" si="8"/>
        <v>-55989.800000000017</v>
      </c>
      <c r="AB47" s="117">
        <f t="shared" si="9"/>
        <v>0</v>
      </c>
      <c r="AC47" s="118">
        <f t="shared" si="9"/>
        <v>0</v>
      </c>
    </row>
    <row r="48" spans="1:29" ht="12.75" customHeight="1" x14ac:dyDescent="0.2">
      <c r="A48" s="120" t="s">
        <v>314</v>
      </c>
      <c r="B48" s="121" t="s">
        <v>315</v>
      </c>
      <c r="C48" s="122" t="s">
        <v>316</v>
      </c>
      <c r="D48" s="123">
        <v>0</v>
      </c>
      <c r="E48" s="124">
        <v>105108</v>
      </c>
      <c r="F48" s="124">
        <v>105108</v>
      </c>
      <c r="G48" s="124">
        <v>0</v>
      </c>
      <c r="H48" s="124">
        <v>0</v>
      </c>
      <c r="I48" s="125">
        <v>0</v>
      </c>
      <c r="J48" s="123">
        <v>0</v>
      </c>
      <c r="K48" s="124">
        <v>113772</v>
      </c>
      <c r="L48" s="124">
        <v>113772</v>
      </c>
      <c r="M48" s="124">
        <v>0</v>
      </c>
      <c r="N48" s="124">
        <v>0</v>
      </c>
      <c r="O48" s="125">
        <v>0</v>
      </c>
      <c r="P48" s="123">
        <v>0</v>
      </c>
      <c r="Q48" s="124">
        <f t="shared" si="5"/>
        <v>121497</v>
      </c>
      <c r="R48" s="124">
        <v>121497</v>
      </c>
      <c r="S48" s="124">
        <v>0</v>
      </c>
      <c r="T48" s="124">
        <v>0</v>
      </c>
      <c r="U48" s="125">
        <v>0</v>
      </c>
      <c r="V48" s="116">
        <f t="shared" si="6"/>
        <v>0</v>
      </c>
      <c r="W48" s="117">
        <f t="shared" si="6"/>
        <v>16389</v>
      </c>
      <c r="X48" s="117">
        <f t="shared" si="7"/>
        <v>0</v>
      </c>
      <c r="Y48" s="118">
        <f t="shared" si="7"/>
        <v>0</v>
      </c>
      <c r="Z48" s="119">
        <f t="shared" si="8"/>
        <v>0</v>
      </c>
      <c r="AA48" s="117">
        <f t="shared" si="8"/>
        <v>7725</v>
      </c>
      <c r="AB48" s="117">
        <f t="shared" si="9"/>
        <v>0</v>
      </c>
      <c r="AC48" s="118">
        <f t="shared" si="9"/>
        <v>0</v>
      </c>
    </row>
    <row r="49" spans="1:29" ht="12.75" customHeight="1" x14ac:dyDescent="0.2">
      <c r="A49" s="126" t="s">
        <v>314</v>
      </c>
      <c r="B49" s="127" t="s">
        <v>317</v>
      </c>
      <c r="C49" s="122" t="s">
        <v>318</v>
      </c>
      <c r="D49" s="123">
        <v>0</v>
      </c>
      <c r="E49" s="124">
        <v>198500</v>
      </c>
      <c r="F49" s="124">
        <v>198500</v>
      </c>
      <c r="G49" s="124">
        <v>0</v>
      </c>
      <c r="H49" s="124">
        <v>0</v>
      </c>
      <c r="I49" s="125">
        <v>0</v>
      </c>
      <c r="J49" s="123">
        <v>0</v>
      </c>
      <c r="K49" s="124">
        <v>213398</v>
      </c>
      <c r="L49" s="124">
        <v>213398</v>
      </c>
      <c r="M49" s="124">
        <v>0</v>
      </c>
      <c r="N49" s="124">
        <v>0</v>
      </c>
      <c r="O49" s="125">
        <v>0</v>
      </c>
      <c r="P49" s="123">
        <v>0</v>
      </c>
      <c r="Q49" s="124">
        <f t="shared" si="5"/>
        <v>276765</v>
      </c>
      <c r="R49" s="124">
        <v>276765</v>
      </c>
      <c r="S49" s="124">
        <v>0</v>
      </c>
      <c r="T49" s="124">
        <v>0</v>
      </c>
      <c r="U49" s="125">
        <v>0</v>
      </c>
      <c r="V49" s="116">
        <f t="shared" si="6"/>
        <v>0</v>
      </c>
      <c r="W49" s="117">
        <f t="shared" si="6"/>
        <v>78265</v>
      </c>
      <c r="X49" s="117">
        <f t="shared" si="7"/>
        <v>0</v>
      </c>
      <c r="Y49" s="118">
        <f t="shared" si="7"/>
        <v>0</v>
      </c>
      <c r="Z49" s="119">
        <f t="shared" si="8"/>
        <v>0</v>
      </c>
      <c r="AA49" s="117">
        <f t="shared" si="8"/>
        <v>63367</v>
      </c>
      <c r="AB49" s="117">
        <f t="shared" si="9"/>
        <v>0</v>
      </c>
      <c r="AC49" s="118">
        <f t="shared" si="9"/>
        <v>0</v>
      </c>
    </row>
    <row r="50" spans="1:29" ht="12.75" customHeight="1" x14ac:dyDescent="0.2">
      <c r="A50" s="126" t="s">
        <v>314</v>
      </c>
      <c r="B50" s="127" t="s">
        <v>319</v>
      </c>
      <c r="C50" s="122" t="s">
        <v>320</v>
      </c>
      <c r="D50" s="123">
        <v>0</v>
      </c>
      <c r="E50" s="124">
        <v>152186</v>
      </c>
      <c r="F50" s="124">
        <v>152186</v>
      </c>
      <c r="G50" s="124">
        <v>0</v>
      </c>
      <c r="H50" s="124">
        <v>0</v>
      </c>
      <c r="I50" s="125">
        <v>0</v>
      </c>
      <c r="J50" s="123">
        <v>0</v>
      </c>
      <c r="K50" s="124">
        <v>163350</v>
      </c>
      <c r="L50" s="124">
        <v>163350</v>
      </c>
      <c r="M50" s="124">
        <v>0</v>
      </c>
      <c r="N50" s="124">
        <v>0</v>
      </c>
      <c r="O50" s="125">
        <v>0</v>
      </c>
      <c r="P50" s="123">
        <v>0</v>
      </c>
      <c r="Q50" s="124">
        <f t="shared" si="5"/>
        <v>190990</v>
      </c>
      <c r="R50" s="124">
        <v>190990</v>
      </c>
      <c r="S50" s="124">
        <v>0</v>
      </c>
      <c r="T50" s="124">
        <v>0</v>
      </c>
      <c r="U50" s="125">
        <v>0</v>
      </c>
      <c r="V50" s="116">
        <f t="shared" si="6"/>
        <v>0</v>
      </c>
      <c r="W50" s="117">
        <f t="shared" si="6"/>
        <v>38804</v>
      </c>
      <c r="X50" s="117">
        <f t="shared" si="7"/>
        <v>0</v>
      </c>
      <c r="Y50" s="118">
        <f t="shared" si="7"/>
        <v>0</v>
      </c>
      <c r="Z50" s="119">
        <f t="shared" si="8"/>
        <v>0</v>
      </c>
      <c r="AA50" s="117">
        <f t="shared" si="8"/>
        <v>27640</v>
      </c>
      <c r="AB50" s="117">
        <f t="shared" si="9"/>
        <v>0</v>
      </c>
      <c r="AC50" s="118">
        <f t="shared" si="9"/>
        <v>0</v>
      </c>
    </row>
    <row r="51" spans="1:29" ht="12.75" customHeight="1" x14ac:dyDescent="0.2">
      <c r="A51" s="126" t="s">
        <v>314</v>
      </c>
      <c r="B51" s="127" t="s">
        <v>321</v>
      </c>
      <c r="C51" s="122" t="s">
        <v>322</v>
      </c>
      <c r="D51" s="123">
        <v>0</v>
      </c>
      <c r="E51" s="124">
        <v>66960</v>
      </c>
      <c r="F51" s="124">
        <v>66960</v>
      </c>
      <c r="G51" s="124">
        <v>0</v>
      </c>
      <c r="H51" s="124">
        <v>0</v>
      </c>
      <c r="I51" s="125">
        <v>0</v>
      </c>
      <c r="J51" s="123">
        <v>0</v>
      </c>
      <c r="K51" s="124">
        <v>56110</v>
      </c>
      <c r="L51" s="124">
        <v>56110</v>
      </c>
      <c r="M51" s="124">
        <v>0</v>
      </c>
      <c r="N51" s="124">
        <v>0</v>
      </c>
      <c r="O51" s="125">
        <v>0</v>
      </c>
      <c r="P51" s="123">
        <v>0</v>
      </c>
      <c r="Q51" s="124">
        <f t="shared" si="5"/>
        <v>57257</v>
      </c>
      <c r="R51" s="124">
        <v>57257</v>
      </c>
      <c r="S51" s="124">
        <v>0</v>
      </c>
      <c r="T51" s="124">
        <v>0</v>
      </c>
      <c r="U51" s="125">
        <v>0</v>
      </c>
      <c r="V51" s="116">
        <f t="shared" si="6"/>
        <v>0</v>
      </c>
      <c r="W51" s="117">
        <f t="shared" si="6"/>
        <v>-9703</v>
      </c>
      <c r="X51" s="117">
        <f t="shared" si="7"/>
        <v>0</v>
      </c>
      <c r="Y51" s="118">
        <f t="shared" si="7"/>
        <v>0</v>
      </c>
      <c r="Z51" s="119">
        <f t="shared" si="8"/>
        <v>0</v>
      </c>
      <c r="AA51" s="117">
        <f t="shared" si="8"/>
        <v>1147</v>
      </c>
      <c r="AB51" s="117">
        <f t="shared" si="9"/>
        <v>0</v>
      </c>
      <c r="AC51" s="118">
        <f t="shared" si="9"/>
        <v>0</v>
      </c>
    </row>
    <row r="52" spans="1:29" ht="12.75" customHeight="1" x14ac:dyDescent="0.2">
      <c r="A52" s="126" t="s">
        <v>314</v>
      </c>
      <c r="B52" s="127" t="s">
        <v>323</v>
      </c>
      <c r="C52" s="122" t="s">
        <v>324</v>
      </c>
      <c r="D52" s="123">
        <v>0</v>
      </c>
      <c r="E52" s="124">
        <v>14626</v>
      </c>
      <c r="F52" s="124">
        <v>14626</v>
      </c>
      <c r="G52" s="124">
        <v>0</v>
      </c>
      <c r="H52" s="124">
        <v>0</v>
      </c>
      <c r="I52" s="125">
        <v>0</v>
      </c>
      <c r="J52" s="123">
        <v>0</v>
      </c>
      <c r="K52" s="124">
        <v>14812</v>
      </c>
      <c r="L52" s="124">
        <v>14812</v>
      </c>
      <c r="M52" s="124">
        <v>0</v>
      </c>
      <c r="N52" s="124">
        <v>0</v>
      </c>
      <c r="O52" s="125">
        <v>0</v>
      </c>
      <c r="P52" s="123">
        <v>0</v>
      </c>
      <c r="Q52" s="124">
        <f t="shared" si="5"/>
        <v>13729</v>
      </c>
      <c r="R52" s="124">
        <v>13729</v>
      </c>
      <c r="S52" s="124">
        <v>0</v>
      </c>
      <c r="T52" s="124">
        <v>0</v>
      </c>
      <c r="U52" s="125">
        <v>0</v>
      </c>
      <c r="V52" s="116">
        <f t="shared" si="6"/>
        <v>0</v>
      </c>
      <c r="W52" s="117">
        <f t="shared" si="6"/>
        <v>-897</v>
      </c>
      <c r="X52" s="117">
        <f t="shared" si="7"/>
        <v>0</v>
      </c>
      <c r="Y52" s="118">
        <f t="shared" si="7"/>
        <v>0</v>
      </c>
      <c r="Z52" s="119">
        <f t="shared" si="8"/>
        <v>0</v>
      </c>
      <c r="AA52" s="117">
        <f t="shared" si="8"/>
        <v>-1083</v>
      </c>
      <c r="AB52" s="117">
        <f t="shared" si="9"/>
        <v>0</v>
      </c>
      <c r="AC52" s="118">
        <f t="shared" si="9"/>
        <v>0</v>
      </c>
    </row>
    <row r="53" spans="1:29" x14ac:dyDescent="0.2">
      <c r="A53" s="126" t="s">
        <v>314</v>
      </c>
      <c r="B53" s="127" t="s">
        <v>325</v>
      </c>
      <c r="C53" s="122" t="s">
        <v>326</v>
      </c>
      <c r="D53" s="123">
        <v>10417</v>
      </c>
      <c r="E53" s="124">
        <v>19872906.399999999</v>
      </c>
      <c r="F53" s="124">
        <v>18286026.399999999</v>
      </c>
      <c r="G53" s="124">
        <v>1586880</v>
      </c>
      <c r="H53" s="124">
        <v>224826</v>
      </c>
      <c r="I53" s="125">
        <v>8352071.459999999</v>
      </c>
      <c r="J53" s="123">
        <v>9551</v>
      </c>
      <c r="K53" s="124">
        <v>17824163.160000004</v>
      </c>
      <c r="L53" s="124">
        <v>16228043.160000004</v>
      </c>
      <c r="M53" s="124">
        <v>1596120</v>
      </c>
      <c r="N53" s="124">
        <v>166977.52999999997</v>
      </c>
      <c r="O53" s="125">
        <v>8965545.200000003</v>
      </c>
      <c r="P53" s="123">
        <v>11356</v>
      </c>
      <c r="Q53" s="124">
        <f t="shared" si="5"/>
        <v>18469197.790000007</v>
      </c>
      <c r="R53" s="124">
        <v>17941077.790000007</v>
      </c>
      <c r="S53" s="124">
        <v>528120</v>
      </c>
      <c r="T53" s="124">
        <v>223267.00999999998</v>
      </c>
      <c r="U53" s="125">
        <v>9565692.3999999985</v>
      </c>
      <c r="V53" s="116">
        <f t="shared" si="6"/>
        <v>939</v>
      </c>
      <c r="W53" s="117">
        <f t="shared" si="6"/>
        <v>-1403708.609999992</v>
      </c>
      <c r="X53" s="117">
        <f t="shared" si="7"/>
        <v>-1558.9900000000198</v>
      </c>
      <c r="Y53" s="118">
        <f t="shared" si="7"/>
        <v>1213620.9399999995</v>
      </c>
      <c r="Z53" s="119">
        <f t="shared" si="8"/>
        <v>1805</v>
      </c>
      <c r="AA53" s="117">
        <f t="shared" si="8"/>
        <v>645034.63000000268</v>
      </c>
      <c r="AB53" s="117">
        <f t="shared" si="9"/>
        <v>56289.48000000001</v>
      </c>
      <c r="AC53" s="118">
        <f t="shared" si="9"/>
        <v>600147.19999999553</v>
      </c>
    </row>
    <row r="54" spans="1:29" x14ac:dyDescent="0.2">
      <c r="A54" s="126" t="s">
        <v>314</v>
      </c>
      <c r="B54" s="127" t="s">
        <v>327</v>
      </c>
      <c r="C54" s="122" t="s">
        <v>328</v>
      </c>
      <c r="D54" s="123">
        <v>2855</v>
      </c>
      <c r="E54" s="124">
        <v>5961026.3200000003</v>
      </c>
      <c r="F54" s="124">
        <v>5154026.32</v>
      </c>
      <c r="G54" s="124">
        <v>807000</v>
      </c>
      <c r="H54" s="124">
        <v>191434.76</v>
      </c>
      <c r="I54" s="125">
        <v>0</v>
      </c>
      <c r="J54" s="123">
        <v>2535</v>
      </c>
      <c r="K54" s="124">
        <v>5595636.7000000011</v>
      </c>
      <c r="L54" s="124">
        <v>4800156.7000000011</v>
      </c>
      <c r="M54" s="124">
        <v>795480</v>
      </c>
      <c r="N54" s="124">
        <v>129509.88</v>
      </c>
      <c r="O54" s="125">
        <v>0</v>
      </c>
      <c r="P54" s="123">
        <v>2931</v>
      </c>
      <c r="Q54" s="124">
        <f t="shared" si="5"/>
        <v>5235550.8600000003</v>
      </c>
      <c r="R54" s="124">
        <v>4962430.8600000003</v>
      </c>
      <c r="S54" s="124">
        <v>273120</v>
      </c>
      <c r="T54" s="124">
        <v>231371.48000000004</v>
      </c>
      <c r="U54" s="125">
        <v>0</v>
      </c>
      <c r="V54" s="116">
        <f t="shared" si="6"/>
        <v>76</v>
      </c>
      <c r="W54" s="117">
        <f t="shared" si="6"/>
        <v>-725475.46</v>
      </c>
      <c r="X54" s="117">
        <f t="shared" si="7"/>
        <v>39936.72000000003</v>
      </c>
      <c r="Y54" s="118">
        <f t="shared" si="7"/>
        <v>0</v>
      </c>
      <c r="Z54" s="119">
        <f t="shared" si="8"/>
        <v>396</v>
      </c>
      <c r="AA54" s="117">
        <f t="shared" si="8"/>
        <v>-360085.84000000078</v>
      </c>
      <c r="AB54" s="117">
        <f t="shared" si="9"/>
        <v>101861.60000000003</v>
      </c>
      <c r="AC54" s="118">
        <f t="shared" si="9"/>
        <v>0</v>
      </c>
    </row>
    <row r="55" spans="1:29" x14ac:dyDescent="0.2">
      <c r="A55" s="126" t="s">
        <v>314</v>
      </c>
      <c r="B55" s="127" t="s">
        <v>329</v>
      </c>
      <c r="C55" s="122" t="s">
        <v>330</v>
      </c>
      <c r="D55" s="123">
        <v>2</v>
      </c>
      <c r="E55" s="124">
        <v>94830.8</v>
      </c>
      <c r="F55" s="124">
        <v>57510.8</v>
      </c>
      <c r="G55" s="124">
        <v>37320</v>
      </c>
      <c r="H55" s="124">
        <v>0</v>
      </c>
      <c r="I55" s="125">
        <v>0</v>
      </c>
      <c r="J55" s="123">
        <v>34</v>
      </c>
      <c r="K55" s="124">
        <v>149101.79999999999</v>
      </c>
      <c r="L55" s="124">
        <v>115021.8</v>
      </c>
      <c r="M55" s="124">
        <v>34080</v>
      </c>
      <c r="N55" s="124">
        <v>0</v>
      </c>
      <c r="O55" s="125">
        <v>0</v>
      </c>
      <c r="P55" s="123">
        <v>0</v>
      </c>
      <c r="Q55" s="124">
        <f t="shared" si="5"/>
        <v>5760</v>
      </c>
      <c r="R55" s="124">
        <v>0</v>
      </c>
      <c r="S55" s="124">
        <v>5760</v>
      </c>
      <c r="T55" s="124">
        <v>0</v>
      </c>
      <c r="U55" s="125">
        <v>0</v>
      </c>
      <c r="V55" s="116">
        <f t="shared" si="6"/>
        <v>-2</v>
      </c>
      <c r="W55" s="117">
        <f t="shared" si="6"/>
        <v>-89070.8</v>
      </c>
      <c r="X55" s="117">
        <f t="shared" si="7"/>
        <v>0</v>
      </c>
      <c r="Y55" s="118">
        <f t="shared" si="7"/>
        <v>0</v>
      </c>
      <c r="Z55" s="119">
        <f t="shared" si="8"/>
        <v>-34</v>
      </c>
      <c r="AA55" s="117">
        <f t="shared" si="8"/>
        <v>-143341.79999999999</v>
      </c>
      <c r="AB55" s="117">
        <f t="shared" si="9"/>
        <v>0</v>
      </c>
      <c r="AC55" s="118">
        <f t="shared" si="9"/>
        <v>0</v>
      </c>
    </row>
    <row r="56" spans="1:29" ht="12.75" customHeight="1" x14ac:dyDescent="0.2">
      <c r="A56" s="126" t="s">
        <v>314</v>
      </c>
      <c r="B56" s="127" t="s">
        <v>331</v>
      </c>
      <c r="C56" s="122" t="s">
        <v>332</v>
      </c>
      <c r="D56" s="123">
        <v>686</v>
      </c>
      <c r="E56" s="124">
        <v>808491.7</v>
      </c>
      <c r="F56" s="124">
        <v>740451.7</v>
      </c>
      <c r="G56" s="124">
        <v>68040</v>
      </c>
      <c r="H56" s="124">
        <v>0</v>
      </c>
      <c r="I56" s="125">
        <v>0</v>
      </c>
      <c r="J56" s="123">
        <v>676</v>
      </c>
      <c r="K56" s="124">
        <v>786457.60000000009</v>
      </c>
      <c r="L56" s="124">
        <v>720097.60000000009</v>
      </c>
      <c r="M56" s="124">
        <v>66360</v>
      </c>
      <c r="N56" s="124">
        <v>0</v>
      </c>
      <c r="O56" s="125">
        <v>0</v>
      </c>
      <c r="P56" s="123">
        <v>862</v>
      </c>
      <c r="Q56" s="124">
        <f t="shared" si="5"/>
        <v>601529.39999999991</v>
      </c>
      <c r="R56" s="124">
        <v>579809.39999999991</v>
      </c>
      <c r="S56" s="124">
        <v>21720</v>
      </c>
      <c r="T56" s="124">
        <v>0</v>
      </c>
      <c r="U56" s="125">
        <v>0</v>
      </c>
      <c r="V56" s="116">
        <f t="shared" si="6"/>
        <v>176</v>
      </c>
      <c r="W56" s="117">
        <f t="shared" si="6"/>
        <v>-206962.30000000005</v>
      </c>
      <c r="X56" s="117">
        <f t="shared" si="7"/>
        <v>0</v>
      </c>
      <c r="Y56" s="118">
        <f t="shared" si="7"/>
        <v>0</v>
      </c>
      <c r="Z56" s="119">
        <f t="shared" si="8"/>
        <v>186</v>
      </c>
      <c r="AA56" s="117">
        <f t="shared" si="8"/>
        <v>-184928.20000000019</v>
      </c>
      <c r="AB56" s="117">
        <f t="shared" si="9"/>
        <v>0</v>
      </c>
      <c r="AC56" s="118">
        <f t="shared" si="9"/>
        <v>0</v>
      </c>
    </row>
    <row r="57" spans="1:29" x14ac:dyDescent="0.2">
      <c r="A57" s="126" t="s">
        <v>314</v>
      </c>
      <c r="B57" s="127" t="s">
        <v>333</v>
      </c>
      <c r="C57" s="122" t="s">
        <v>334</v>
      </c>
      <c r="D57" s="123">
        <v>1221</v>
      </c>
      <c r="E57" s="124">
        <v>891825</v>
      </c>
      <c r="F57" s="124">
        <v>766425</v>
      </c>
      <c r="G57" s="124">
        <v>125400</v>
      </c>
      <c r="H57" s="124">
        <v>0</v>
      </c>
      <c r="I57" s="125">
        <v>0</v>
      </c>
      <c r="J57" s="123">
        <v>1213</v>
      </c>
      <c r="K57" s="124">
        <v>1091513.5</v>
      </c>
      <c r="L57" s="124">
        <v>946073.5</v>
      </c>
      <c r="M57" s="124">
        <v>145440</v>
      </c>
      <c r="N57" s="124">
        <v>0</v>
      </c>
      <c r="O57" s="125">
        <v>0</v>
      </c>
      <c r="P57" s="123">
        <v>1378</v>
      </c>
      <c r="Q57" s="124">
        <f t="shared" si="5"/>
        <v>1163520.5</v>
      </c>
      <c r="R57" s="124">
        <v>1117200.5</v>
      </c>
      <c r="S57" s="124">
        <v>46320</v>
      </c>
      <c r="T57" s="124">
        <v>0</v>
      </c>
      <c r="U57" s="125">
        <v>0</v>
      </c>
      <c r="V57" s="116">
        <f t="shared" si="6"/>
        <v>157</v>
      </c>
      <c r="W57" s="117">
        <f t="shared" si="6"/>
        <v>271695.5</v>
      </c>
      <c r="X57" s="117">
        <f t="shared" si="7"/>
        <v>0</v>
      </c>
      <c r="Y57" s="118">
        <f t="shared" si="7"/>
        <v>0</v>
      </c>
      <c r="Z57" s="119">
        <f t="shared" si="8"/>
        <v>165</v>
      </c>
      <c r="AA57" s="117">
        <f t="shared" si="8"/>
        <v>72007</v>
      </c>
      <c r="AB57" s="117">
        <f t="shared" si="9"/>
        <v>0</v>
      </c>
      <c r="AC57" s="118">
        <f t="shared" si="9"/>
        <v>0</v>
      </c>
    </row>
    <row r="58" spans="1:29" x14ac:dyDescent="0.2">
      <c r="A58" s="126" t="s">
        <v>314</v>
      </c>
      <c r="B58" s="127" t="s">
        <v>335</v>
      </c>
      <c r="C58" s="122" t="s">
        <v>336</v>
      </c>
      <c r="D58" s="123">
        <v>227</v>
      </c>
      <c r="E58" s="124">
        <v>362614.92</v>
      </c>
      <c r="F58" s="124">
        <v>307534.92</v>
      </c>
      <c r="G58" s="124">
        <v>55080</v>
      </c>
      <c r="H58" s="124">
        <v>0</v>
      </c>
      <c r="I58" s="125">
        <v>0</v>
      </c>
      <c r="J58" s="123">
        <v>259</v>
      </c>
      <c r="K58" s="124">
        <v>357051.8</v>
      </c>
      <c r="L58" s="124">
        <v>301971.8</v>
      </c>
      <c r="M58" s="124">
        <v>55080</v>
      </c>
      <c r="N58" s="124">
        <v>0</v>
      </c>
      <c r="O58" s="125">
        <v>0</v>
      </c>
      <c r="P58" s="123">
        <v>473</v>
      </c>
      <c r="Q58" s="124">
        <f t="shared" si="5"/>
        <v>372560.2</v>
      </c>
      <c r="R58" s="124">
        <v>355400.2</v>
      </c>
      <c r="S58" s="124">
        <v>17160</v>
      </c>
      <c r="T58" s="124">
        <v>0</v>
      </c>
      <c r="U58" s="125">
        <v>0</v>
      </c>
      <c r="V58" s="116">
        <f t="shared" si="6"/>
        <v>246</v>
      </c>
      <c r="W58" s="117">
        <f t="shared" si="6"/>
        <v>9945.2800000000279</v>
      </c>
      <c r="X58" s="117">
        <f t="shared" si="7"/>
        <v>0</v>
      </c>
      <c r="Y58" s="118">
        <f t="shared" si="7"/>
        <v>0</v>
      </c>
      <c r="Z58" s="119">
        <f t="shared" si="8"/>
        <v>214</v>
      </c>
      <c r="AA58" s="117">
        <f t="shared" si="8"/>
        <v>15508.400000000023</v>
      </c>
      <c r="AB58" s="117">
        <f t="shared" si="9"/>
        <v>0</v>
      </c>
      <c r="AC58" s="118">
        <f t="shared" si="9"/>
        <v>0</v>
      </c>
    </row>
    <row r="59" spans="1:29" ht="12.75" customHeight="1" x14ac:dyDescent="0.2">
      <c r="A59" s="126" t="s">
        <v>314</v>
      </c>
      <c r="B59" s="127" t="s">
        <v>337</v>
      </c>
      <c r="C59" s="122" t="s">
        <v>338</v>
      </c>
      <c r="D59" s="123">
        <v>1169</v>
      </c>
      <c r="E59" s="124">
        <v>1304593.6000000001</v>
      </c>
      <c r="F59" s="124">
        <v>1102993.6000000001</v>
      </c>
      <c r="G59" s="124">
        <v>201600</v>
      </c>
      <c r="H59" s="124">
        <v>0</v>
      </c>
      <c r="I59" s="125">
        <v>0</v>
      </c>
      <c r="J59" s="123">
        <v>1157</v>
      </c>
      <c r="K59" s="124">
        <v>1184949.8</v>
      </c>
      <c r="L59" s="124">
        <v>984789.8</v>
      </c>
      <c r="M59" s="124">
        <v>200160</v>
      </c>
      <c r="N59" s="124">
        <v>0</v>
      </c>
      <c r="O59" s="125">
        <v>0</v>
      </c>
      <c r="P59" s="123">
        <v>1335</v>
      </c>
      <c r="Q59" s="124">
        <f t="shared" si="5"/>
        <v>1372406.72</v>
      </c>
      <c r="R59" s="124">
        <v>1302686.72</v>
      </c>
      <c r="S59" s="124">
        <v>69720</v>
      </c>
      <c r="T59" s="124">
        <v>0</v>
      </c>
      <c r="U59" s="125">
        <v>0</v>
      </c>
      <c r="V59" s="116">
        <f t="shared" si="6"/>
        <v>166</v>
      </c>
      <c r="W59" s="117">
        <f t="shared" si="6"/>
        <v>67813.119999999879</v>
      </c>
      <c r="X59" s="117">
        <f t="shared" si="7"/>
        <v>0</v>
      </c>
      <c r="Y59" s="118">
        <f t="shared" si="7"/>
        <v>0</v>
      </c>
      <c r="Z59" s="119">
        <f t="shared" si="8"/>
        <v>178</v>
      </c>
      <c r="AA59" s="117">
        <f t="shared" si="8"/>
        <v>187456.91999999993</v>
      </c>
      <c r="AB59" s="117">
        <f t="shared" si="9"/>
        <v>0</v>
      </c>
      <c r="AC59" s="118">
        <f t="shared" si="9"/>
        <v>0</v>
      </c>
    </row>
    <row r="60" spans="1:29" ht="12.75" customHeight="1" x14ac:dyDescent="0.2">
      <c r="A60" s="126" t="s">
        <v>314</v>
      </c>
      <c r="B60" s="127" t="s">
        <v>339</v>
      </c>
      <c r="C60" s="122" t="s">
        <v>340</v>
      </c>
      <c r="D60" s="123">
        <v>329</v>
      </c>
      <c r="E60" s="124">
        <v>273583</v>
      </c>
      <c r="F60" s="124">
        <v>253783</v>
      </c>
      <c r="G60" s="124">
        <v>19800</v>
      </c>
      <c r="H60" s="124">
        <v>0</v>
      </c>
      <c r="I60" s="125">
        <v>0</v>
      </c>
      <c r="J60" s="123">
        <v>348</v>
      </c>
      <c r="K60" s="124">
        <v>280801.39999999997</v>
      </c>
      <c r="L60" s="124">
        <v>258721.39999999997</v>
      </c>
      <c r="M60" s="124">
        <v>22080</v>
      </c>
      <c r="N60" s="124">
        <v>0</v>
      </c>
      <c r="O60" s="125">
        <v>0</v>
      </c>
      <c r="P60" s="123">
        <v>355</v>
      </c>
      <c r="Q60" s="124">
        <f t="shared" si="5"/>
        <v>312836.82</v>
      </c>
      <c r="R60" s="124">
        <v>305396.82</v>
      </c>
      <c r="S60" s="124">
        <v>7440</v>
      </c>
      <c r="T60" s="124">
        <v>0</v>
      </c>
      <c r="U60" s="125">
        <v>0</v>
      </c>
      <c r="V60" s="116">
        <f t="shared" si="6"/>
        <v>26</v>
      </c>
      <c r="W60" s="117">
        <f t="shared" si="6"/>
        <v>39253.820000000007</v>
      </c>
      <c r="X60" s="117">
        <f t="shared" si="7"/>
        <v>0</v>
      </c>
      <c r="Y60" s="118">
        <f t="shared" si="7"/>
        <v>0</v>
      </c>
      <c r="Z60" s="119">
        <f t="shared" si="8"/>
        <v>7</v>
      </c>
      <c r="AA60" s="117">
        <f t="shared" si="8"/>
        <v>32035.420000000042</v>
      </c>
      <c r="AB60" s="117">
        <f t="shared" si="9"/>
        <v>0</v>
      </c>
      <c r="AC60" s="118">
        <f t="shared" si="9"/>
        <v>0</v>
      </c>
    </row>
    <row r="61" spans="1:29" ht="12.75" customHeight="1" x14ac:dyDescent="0.2">
      <c r="A61" s="126" t="s">
        <v>314</v>
      </c>
      <c r="B61" s="127" t="s">
        <v>341</v>
      </c>
      <c r="C61" s="122" t="s">
        <v>342</v>
      </c>
      <c r="D61" s="123">
        <v>13</v>
      </c>
      <c r="E61" s="124">
        <v>90066.200000000012</v>
      </c>
      <c r="F61" s="124">
        <v>75306.200000000012</v>
      </c>
      <c r="G61" s="124">
        <v>14760</v>
      </c>
      <c r="H61" s="124">
        <v>0</v>
      </c>
      <c r="I61" s="125">
        <v>0</v>
      </c>
      <c r="J61" s="123">
        <v>10</v>
      </c>
      <c r="K61" s="124">
        <v>95978.6</v>
      </c>
      <c r="L61" s="124">
        <v>81218.600000000006</v>
      </c>
      <c r="M61" s="124">
        <v>14760</v>
      </c>
      <c r="N61" s="124">
        <v>0</v>
      </c>
      <c r="O61" s="125">
        <v>0</v>
      </c>
      <c r="P61" s="123">
        <v>8</v>
      </c>
      <c r="Q61" s="124">
        <f t="shared" si="5"/>
        <v>64499.6</v>
      </c>
      <c r="R61" s="124">
        <v>59579.6</v>
      </c>
      <c r="S61" s="124">
        <v>4920</v>
      </c>
      <c r="T61" s="124">
        <v>0</v>
      </c>
      <c r="U61" s="125">
        <v>0</v>
      </c>
      <c r="V61" s="116">
        <f t="shared" si="6"/>
        <v>-5</v>
      </c>
      <c r="W61" s="117">
        <f t="shared" si="6"/>
        <v>-25566.600000000013</v>
      </c>
      <c r="X61" s="117">
        <f t="shared" si="7"/>
        <v>0</v>
      </c>
      <c r="Y61" s="118">
        <f t="shared" si="7"/>
        <v>0</v>
      </c>
      <c r="Z61" s="119">
        <f t="shared" si="8"/>
        <v>-2</v>
      </c>
      <c r="AA61" s="117">
        <f t="shared" si="8"/>
        <v>-31479.000000000007</v>
      </c>
      <c r="AB61" s="117">
        <f t="shared" si="9"/>
        <v>0</v>
      </c>
      <c r="AC61" s="118">
        <f t="shared" si="9"/>
        <v>0</v>
      </c>
    </row>
    <row r="62" spans="1:29" ht="12.75" customHeight="1" x14ac:dyDescent="0.2">
      <c r="A62" s="126" t="s">
        <v>314</v>
      </c>
      <c r="B62" s="127" t="s">
        <v>343</v>
      </c>
      <c r="C62" s="122" t="s">
        <v>344</v>
      </c>
      <c r="D62" s="123">
        <v>664</v>
      </c>
      <c r="E62" s="124">
        <v>1507055.6</v>
      </c>
      <c r="F62" s="124">
        <v>1435055.6</v>
      </c>
      <c r="G62" s="124">
        <v>72000</v>
      </c>
      <c r="H62" s="124">
        <v>120</v>
      </c>
      <c r="I62" s="125">
        <v>0</v>
      </c>
      <c r="J62" s="123">
        <v>772</v>
      </c>
      <c r="K62" s="124">
        <v>1544175.4</v>
      </c>
      <c r="L62" s="124">
        <v>1481655.4</v>
      </c>
      <c r="M62" s="124">
        <v>62520</v>
      </c>
      <c r="N62" s="124">
        <v>1020</v>
      </c>
      <c r="O62" s="125">
        <v>0</v>
      </c>
      <c r="P62" s="123">
        <v>819</v>
      </c>
      <c r="Q62" s="124">
        <f t="shared" si="5"/>
        <v>1637746.5500000003</v>
      </c>
      <c r="R62" s="124">
        <v>1616866.5500000003</v>
      </c>
      <c r="S62" s="124">
        <v>20880</v>
      </c>
      <c r="T62" s="124">
        <v>450</v>
      </c>
      <c r="U62" s="125">
        <v>0</v>
      </c>
      <c r="V62" s="116">
        <f t="shared" si="6"/>
        <v>155</v>
      </c>
      <c r="W62" s="117">
        <f t="shared" si="6"/>
        <v>130690.95000000019</v>
      </c>
      <c r="X62" s="117">
        <f t="shared" si="7"/>
        <v>330</v>
      </c>
      <c r="Y62" s="118">
        <f t="shared" si="7"/>
        <v>0</v>
      </c>
      <c r="Z62" s="119">
        <f t="shared" si="8"/>
        <v>47</v>
      </c>
      <c r="AA62" s="117">
        <f t="shared" si="8"/>
        <v>93571.150000000373</v>
      </c>
      <c r="AB62" s="117">
        <f t="shared" si="9"/>
        <v>-570</v>
      </c>
      <c r="AC62" s="118">
        <f t="shared" si="9"/>
        <v>0</v>
      </c>
    </row>
    <row r="63" spans="1:29" ht="12.75" customHeight="1" x14ac:dyDescent="0.2">
      <c r="A63" s="126" t="s">
        <v>314</v>
      </c>
      <c r="B63" s="127" t="s">
        <v>345</v>
      </c>
      <c r="C63" s="122" t="s">
        <v>346</v>
      </c>
      <c r="D63" s="123">
        <v>113</v>
      </c>
      <c r="E63" s="124">
        <v>213167.8</v>
      </c>
      <c r="F63" s="124">
        <v>185927.8</v>
      </c>
      <c r="G63" s="124">
        <v>27240</v>
      </c>
      <c r="H63" s="124">
        <v>0</v>
      </c>
      <c r="I63" s="125">
        <v>0</v>
      </c>
      <c r="J63" s="123">
        <v>122</v>
      </c>
      <c r="K63" s="124">
        <v>213622.3</v>
      </c>
      <c r="L63" s="124">
        <v>183502.3</v>
      </c>
      <c r="M63" s="124">
        <v>30120</v>
      </c>
      <c r="N63" s="124">
        <v>0</v>
      </c>
      <c r="O63" s="125">
        <v>0</v>
      </c>
      <c r="P63" s="123">
        <v>160</v>
      </c>
      <c r="Q63" s="124">
        <f t="shared" si="5"/>
        <v>260146.71</v>
      </c>
      <c r="R63" s="124">
        <v>250186.71</v>
      </c>
      <c r="S63" s="124">
        <v>9960</v>
      </c>
      <c r="T63" s="124">
        <v>0</v>
      </c>
      <c r="U63" s="125">
        <v>0</v>
      </c>
      <c r="V63" s="116">
        <f t="shared" si="6"/>
        <v>47</v>
      </c>
      <c r="W63" s="117">
        <f t="shared" si="6"/>
        <v>46978.91</v>
      </c>
      <c r="X63" s="117">
        <f t="shared" si="7"/>
        <v>0</v>
      </c>
      <c r="Y63" s="118">
        <f t="shared" si="7"/>
        <v>0</v>
      </c>
      <c r="Z63" s="119">
        <f t="shared" si="8"/>
        <v>38</v>
      </c>
      <c r="AA63" s="117">
        <f t="shared" si="8"/>
        <v>46524.41</v>
      </c>
      <c r="AB63" s="117">
        <f t="shared" si="9"/>
        <v>0</v>
      </c>
      <c r="AC63" s="118">
        <f t="shared" si="9"/>
        <v>0</v>
      </c>
    </row>
    <row r="64" spans="1:29" x14ac:dyDescent="0.2">
      <c r="A64" s="126" t="s">
        <v>314</v>
      </c>
      <c r="B64" s="127" t="s">
        <v>347</v>
      </c>
      <c r="C64" s="122" t="s">
        <v>348</v>
      </c>
      <c r="D64" s="123">
        <v>2484</v>
      </c>
      <c r="E64" s="124">
        <v>2930092.7</v>
      </c>
      <c r="F64" s="124">
        <v>2685772.7</v>
      </c>
      <c r="G64" s="124">
        <v>244320</v>
      </c>
      <c r="H64" s="124">
        <v>0</v>
      </c>
      <c r="I64" s="125">
        <v>7372599.7000000011</v>
      </c>
      <c r="J64" s="123">
        <v>2397</v>
      </c>
      <c r="K64" s="124">
        <v>2892017</v>
      </c>
      <c r="L64" s="124">
        <v>2649257</v>
      </c>
      <c r="M64" s="124">
        <v>242760</v>
      </c>
      <c r="N64" s="124">
        <v>26160</v>
      </c>
      <c r="O64" s="125">
        <v>8187474.1600000001</v>
      </c>
      <c r="P64" s="123">
        <v>2361</v>
      </c>
      <c r="Q64" s="124">
        <f t="shared" si="5"/>
        <v>2863457.98</v>
      </c>
      <c r="R64" s="124">
        <v>2779937.98</v>
      </c>
      <c r="S64" s="124">
        <v>83520</v>
      </c>
      <c r="T64" s="124">
        <v>52320</v>
      </c>
      <c r="U64" s="125">
        <v>8111605.2600000026</v>
      </c>
      <c r="V64" s="116">
        <f t="shared" si="6"/>
        <v>-123</v>
      </c>
      <c r="W64" s="117">
        <f t="shared" si="6"/>
        <v>-66634.720000000205</v>
      </c>
      <c r="X64" s="117">
        <f t="shared" si="7"/>
        <v>52320</v>
      </c>
      <c r="Y64" s="118">
        <f t="shared" si="7"/>
        <v>739005.56000000145</v>
      </c>
      <c r="Z64" s="119">
        <f t="shared" si="8"/>
        <v>-36</v>
      </c>
      <c r="AA64" s="117">
        <f t="shared" si="8"/>
        <v>-28559.020000000019</v>
      </c>
      <c r="AB64" s="117">
        <f t="shared" si="9"/>
        <v>26160</v>
      </c>
      <c r="AC64" s="118">
        <f t="shared" si="9"/>
        <v>-75868.899999997579</v>
      </c>
    </row>
    <row r="65" spans="1:29" ht="12.75" customHeight="1" x14ac:dyDescent="0.2">
      <c r="A65" s="126" t="s">
        <v>314</v>
      </c>
      <c r="B65" s="127" t="s">
        <v>349</v>
      </c>
      <c r="C65" s="122" t="s">
        <v>350</v>
      </c>
      <c r="D65" s="123">
        <v>350</v>
      </c>
      <c r="E65" s="124">
        <v>811721.79999999993</v>
      </c>
      <c r="F65" s="124">
        <v>768161.79999999993</v>
      </c>
      <c r="G65" s="124">
        <v>43560</v>
      </c>
      <c r="H65" s="124">
        <v>-3362.01</v>
      </c>
      <c r="I65" s="125">
        <v>0</v>
      </c>
      <c r="J65" s="123">
        <v>339</v>
      </c>
      <c r="K65" s="124">
        <v>763830.3</v>
      </c>
      <c r="L65" s="124">
        <v>717390.3</v>
      </c>
      <c r="M65" s="124">
        <v>46440</v>
      </c>
      <c r="N65" s="124">
        <v>0</v>
      </c>
      <c r="O65" s="125">
        <v>0</v>
      </c>
      <c r="P65" s="123">
        <v>336</v>
      </c>
      <c r="Q65" s="124">
        <f t="shared" si="5"/>
        <v>773047.7</v>
      </c>
      <c r="R65" s="124">
        <v>757807.7</v>
      </c>
      <c r="S65" s="124">
        <v>15240</v>
      </c>
      <c r="T65" s="124">
        <v>2250</v>
      </c>
      <c r="U65" s="125">
        <v>0</v>
      </c>
      <c r="V65" s="116">
        <f t="shared" si="6"/>
        <v>-14</v>
      </c>
      <c r="W65" s="117">
        <f t="shared" si="6"/>
        <v>-38674.099999999977</v>
      </c>
      <c r="X65" s="117">
        <f t="shared" si="7"/>
        <v>5612.01</v>
      </c>
      <c r="Y65" s="118">
        <f t="shared" si="7"/>
        <v>0</v>
      </c>
      <c r="Z65" s="119">
        <f t="shared" si="8"/>
        <v>-3</v>
      </c>
      <c r="AA65" s="117">
        <f t="shared" si="8"/>
        <v>9217.3999999999069</v>
      </c>
      <c r="AB65" s="117">
        <f t="shared" si="9"/>
        <v>2250</v>
      </c>
      <c r="AC65" s="118">
        <f t="shared" si="9"/>
        <v>0</v>
      </c>
    </row>
    <row r="66" spans="1:29" ht="12.75" customHeight="1" x14ac:dyDescent="0.2">
      <c r="A66" s="126" t="s">
        <v>314</v>
      </c>
      <c r="B66" s="127" t="s">
        <v>351</v>
      </c>
      <c r="C66" s="122" t="s">
        <v>352</v>
      </c>
      <c r="D66" s="123">
        <v>862</v>
      </c>
      <c r="E66" s="124">
        <v>352760.8</v>
      </c>
      <c r="F66" s="124">
        <v>336080.8</v>
      </c>
      <c r="G66" s="124">
        <v>16680</v>
      </c>
      <c r="H66" s="124">
        <v>0</v>
      </c>
      <c r="I66" s="125">
        <v>0</v>
      </c>
      <c r="J66" s="123">
        <v>442</v>
      </c>
      <c r="K66" s="124">
        <v>304981.09999999998</v>
      </c>
      <c r="L66" s="124">
        <v>287221.09999999998</v>
      </c>
      <c r="M66" s="124">
        <v>17760</v>
      </c>
      <c r="N66" s="124">
        <v>0</v>
      </c>
      <c r="O66" s="125">
        <v>0</v>
      </c>
      <c r="P66" s="123">
        <v>1259</v>
      </c>
      <c r="Q66" s="124">
        <f t="shared" si="5"/>
        <v>412093.9</v>
      </c>
      <c r="R66" s="124">
        <v>405733.9</v>
      </c>
      <c r="S66" s="124">
        <v>6360</v>
      </c>
      <c r="T66" s="124">
        <v>0</v>
      </c>
      <c r="U66" s="125">
        <v>0</v>
      </c>
      <c r="V66" s="116">
        <f t="shared" si="6"/>
        <v>397</v>
      </c>
      <c r="W66" s="117">
        <f t="shared" si="6"/>
        <v>59333.100000000035</v>
      </c>
      <c r="X66" s="117">
        <f t="shared" si="7"/>
        <v>0</v>
      </c>
      <c r="Y66" s="118">
        <f t="shared" si="7"/>
        <v>0</v>
      </c>
      <c r="Z66" s="119">
        <f t="shared" si="8"/>
        <v>817</v>
      </c>
      <c r="AA66" s="117">
        <f t="shared" si="8"/>
        <v>107112.80000000005</v>
      </c>
      <c r="AB66" s="117">
        <f t="shared" si="9"/>
        <v>0</v>
      </c>
      <c r="AC66" s="118">
        <f t="shared" si="9"/>
        <v>0</v>
      </c>
    </row>
    <row r="67" spans="1:29" ht="12.75" customHeight="1" x14ac:dyDescent="0.2">
      <c r="A67" s="126" t="s">
        <v>314</v>
      </c>
      <c r="B67" s="127" t="s">
        <v>353</v>
      </c>
      <c r="C67" s="122" t="s">
        <v>354</v>
      </c>
      <c r="D67" s="123">
        <v>0</v>
      </c>
      <c r="E67" s="124">
        <v>0</v>
      </c>
      <c r="F67" s="124">
        <v>0</v>
      </c>
      <c r="G67" s="124">
        <v>0</v>
      </c>
      <c r="H67" s="124">
        <v>0</v>
      </c>
      <c r="I67" s="125">
        <v>0</v>
      </c>
      <c r="J67" s="123">
        <v>0</v>
      </c>
      <c r="K67" s="124">
        <v>0</v>
      </c>
      <c r="L67" s="124">
        <v>0</v>
      </c>
      <c r="M67" s="124">
        <v>0</v>
      </c>
      <c r="N67" s="124">
        <v>0</v>
      </c>
      <c r="O67" s="125">
        <v>0</v>
      </c>
      <c r="P67" s="123">
        <v>152</v>
      </c>
      <c r="Q67" s="124">
        <f t="shared" si="5"/>
        <v>0</v>
      </c>
      <c r="R67" s="124">
        <v>0</v>
      </c>
      <c r="S67" s="124">
        <v>0</v>
      </c>
      <c r="T67" s="124">
        <v>0</v>
      </c>
      <c r="U67" s="125">
        <v>0</v>
      </c>
      <c r="V67" s="116">
        <f t="shared" si="6"/>
        <v>152</v>
      </c>
      <c r="W67" s="117">
        <f t="shared" si="6"/>
        <v>0</v>
      </c>
      <c r="X67" s="117">
        <f t="shared" si="7"/>
        <v>0</v>
      </c>
      <c r="Y67" s="118">
        <f t="shared" si="7"/>
        <v>0</v>
      </c>
      <c r="Z67" s="119">
        <f t="shared" si="8"/>
        <v>152</v>
      </c>
      <c r="AA67" s="117">
        <f t="shared" si="8"/>
        <v>0</v>
      </c>
      <c r="AB67" s="117">
        <f t="shared" si="9"/>
        <v>0</v>
      </c>
      <c r="AC67" s="118">
        <f t="shared" si="9"/>
        <v>0</v>
      </c>
    </row>
    <row r="68" spans="1:29" x14ac:dyDescent="0.2">
      <c r="A68" s="126" t="s">
        <v>314</v>
      </c>
      <c r="B68" s="127" t="s">
        <v>355</v>
      </c>
      <c r="C68" s="122" t="s">
        <v>356</v>
      </c>
      <c r="D68" s="123">
        <v>167</v>
      </c>
      <c r="E68" s="124">
        <v>100672.6</v>
      </c>
      <c r="F68" s="124">
        <v>72952.600000000006</v>
      </c>
      <c r="G68" s="124">
        <v>27720</v>
      </c>
      <c r="H68" s="124">
        <v>0</v>
      </c>
      <c r="I68" s="125">
        <v>0</v>
      </c>
      <c r="J68" s="123">
        <v>143</v>
      </c>
      <c r="K68" s="124">
        <v>112314.2</v>
      </c>
      <c r="L68" s="124">
        <v>87834.2</v>
      </c>
      <c r="M68" s="124">
        <v>24480</v>
      </c>
      <c r="N68" s="124">
        <v>0</v>
      </c>
      <c r="O68" s="125">
        <v>0</v>
      </c>
      <c r="P68" s="123">
        <v>238</v>
      </c>
      <c r="Q68" s="124">
        <f t="shared" si="5"/>
        <v>106927.64000000001</v>
      </c>
      <c r="R68" s="124">
        <v>98167.640000000014</v>
      </c>
      <c r="S68" s="124">
        <v>8760</v>
      </c>
      <c r="T68" s="124">
        <v>0</v>
      </c>
      <c r="U68" s="125">
        <v>0</v>
      </c>
      <c r="V68" s="116">
        <f t="shared" si="6"/>
        <v>71</v>
      </c>
      <c r="W68" s="117">
        <f t="shared" si="6"/>
        <v>6255.0400000000081</v>
      </c>
      <c r="X68" s="117">
        <f t="shared" si="7"/>
        <v>0</v>
      </c>
      <c r="Y68" s="118">
        <f t="shared" si="7"/>
        <v>0</v>
      </c>
      <c r="Z68" s="119">
        <f t="shared" si="8"/>
        <v>95</v>
      </c>
      <c r="AA68" s="117">
        <f t="shared" si="8"/>
        <v>-5386.5599999999831</v>
      </c>
      <c r="AB68" s="117">
        <f t="shared" si="9"/>
        <v>0</v>
      </c>
      <c r="AC68" s="118">
        <f t="shared" si="9"/>
        <v>0</v>
      </c>
    </row>
    <row r="69" spans="1:29" x14ac:dyDescent="0.2">
      <c r="A69" s="126" t="s">
        <v>314</v>
      </c>
      <c r="B69" s="127" t="s">
        <v>357</v>
      </c>
      <c r="C69" s="122" t="s">
        <v>358</v>
      </c>
      <c r="D69" s="123">
        <v>0</v>
      </c>
      <c r="E69" s="124">
        <v>291515</v>
      </c>
      <c r="F69" s="124">
        <v>279995</v>
      </c>
      <c r="G69" s="124">
        <v>11520</v>
      </c>
      <c r="H69" s="124">
        <v>0</v>
      </c>
      <c r="I69" s="125">
        <v>0</v>
      </c>
      <c r="J69" s="123">
        <v>0</v>
      </c>
      <c r="K69" s="124">
        <v>280788</v>
      </c>
      <c r="L69" s="124">
        <v>269988</v>
      </c>
      <c r="M69" s="124">
        <v>10800</v>
      </c>
      <c r="N69" s="124">
        <v>0</v>
      </c>
      <c r="O69" s="125">
        <v>0</v>
      </c>
      <c r="P69" s="123">
        <v>0</v>
      </c>
      <c r="Q69" s="124">
        <f t="shared" si="5"/>
        <v>303324</v>
      </c>
      <c r="R69" s="124">
        <v>299844</v>
      </c>
      <c r="S69" s="124">
        <v>3480</v>
      </c>
      <c r="T69" s="124">
        <v>0</v>
      </c>
      <c r="U69" s="125">
        <v>0</v>
      </c>
      <c r="V69" s="116">
        <f t="shared" si="6"/>
        <v>0</v>
      </c>
      <c r="W69" s="117">
        <f t="shared" si="6"/>
        <v>11809</v>
      </c>
      <c r="X69" s="117">
        <f t="shared" si="7"/>
        <v>0</v>
      </c>
      <c r="Y69" s="118">
        <f t="shared" si="7"/>
        <v>0</v>
      </c>
      <c r="Z69" s="119">
        <f t="shared" si="8"/>
        <v>0</v>
      </c>
      <c r="AA69" s="117">
        <f t="shared" si="8"/>
        <v>22536</v>
      </c>
      <c r="AB69" s="117">
        <f t="shared" si="9"/>
        <v>0</v>
      </c>
      <c r="AC69" s="118">
        <f t="shared" si="9"/>
        <v>0</v>
      </c>
    </row>
    <row r="70" spans="1:29" x14ac:dyDescent="0.2">
      <c r="A70" s="126" t="s">
        <v>314</v>
      </c>
      <c r="B70" s="127" t="s">
        <v>359</v>
      </c>
      <c r="C70" s="122" t="s">
        <v>360</v>
      </c>
      <c r="D70" s="123">
        <v>1457</v>
      </c>
      <c r="E70" s="124">
        <v>2488376.9200000004</v>
      </c>
      <c r="F70" s="124">
        <v>2215376.9200000004</v>
      </c>
      <c r="G70" s="124">
        <v>273000</v>
      </c>
      <c r="H70" s="124">
        <v>88596</v>
      </c>
      <c r="I70" s="125">
        <v>0</v>
      </c>
      <c r="J70" s="123">
        <v>1335</v>
      </c>
      <c r="K70" s="124">
        <v>2436465.2399999998</v>
      </c>
      <c r="L70" s="124">
        <v>2150265.2399999998</v>
      </c>
      <c r="M70" s="124">
        <v>286200</v>
      </c>
      <c r="N70" s="124">
        <v>60747</v>
      </c>
      <c r="O70" s="125">
        <v>0</v>
      </c>
      <c r="P70" s="123">
        <v>1457</v>
      </c>
      <c r="Q70" s="124">
        <f t="shared" si="5"/>
        <v>1428488.8599999999</v>
      </c>
      <c r="R70" s="124">
        <v>1326368.8599999999</v>
      </c>
      <c r="S70" s="124">
        <v>102120</v>
      </c>
      <c r="T70" s="124">
        <v>126842</v>
      </c>
      <c r="U70" s="125">
        <v>0</v>
      </c>
      <c r="V70" s="116">
        <f t="shared" si="6"/>
        <v>0</v>
      </c>
      <c r="W70" s="117">
        <f t="shared" si="6"/>
        <v>-1059888.0600000005</v>
      </c>
      <c r="X70" s="117">
        <f t="shared" si="7"/>
        <v>38246</v>
      </c>
      <c r="Y70" s="118">
        <f t="shared" si="7"/>
        <v>0</v>
      </c>
      <c r="Z70" s="119">
        <f t="shared" si="8"/>
        <v>122</v>
      </c>
      <c r="AA70" s="117">
        <f t="shared" si="8"/>
        <v>-1007976.3799999999</v>
      </c>
      <c r="AB70" s="117">
        <f t="shared" si="9"/>
        <v>66095</v>
      </c>
      <c r="AC70" s="118">
        <f t="shared" si="9"/>
        <v>0</v>
      </c>
    </row>
    <row r="71" spans="1:29" x14ac:dyDescent="0.2">
      <c r="A71" s="126" t="s">
        <v>314</v>
      </c>
      <c r="B71" s="127" t="s">
        <v>361</v>
      </c>
      <c r="C71" s="122" t="s">
        <v>362</v>
      </c>
      <c r="D71" s="123">
        <v>36</v>
      </c>
      <c r="E71" s="124">
        <v>36826.400000000001</v>
      </c>
      <c r="F71" s="124">
        <v>24466.400000000001</v>
      </c>
      <c r="G71" s="124">
        <v>12360</v>
      </c>
      <c r="H71" s="124">
        <v>0</v>
      </c>
      <c r="I71" s="125">
        <v>0</v>
      </c>
      <c r="J71" s="123">
        <v>36</v>
      </c>
      <c r="K71" s="124">
        <v>31196.799999999999</v>
      </c>
      <c r="L71" s="124">
        <v>18356.8</v>
      </c>
      <c r="M71" s="124">
        <v>12840</v>
      </c>
      <c r="N71" s="124">
        <v>0</v>
      </c>
      <c r="O71" s="125">
        <v>0</v>
      </c>
      <c r="P71" s="123">
        <v>42</v>
      </c>
      <c r="Q71" s="124">
        <f t="shared" si="5"/>
        <v>15720.3</v>
      </c>
      <c r="R71" s="124">
        <v>11640.3</v>
      </c>
      <c r="S71" s="124">
        <v>4080</v>
      </c>
      <c r="T71" s="124">
        <v>0</v>
      </c>
      <c r="U71" s="125">
        <v>0</v>
      </c>
      <c r="V71" s="116">
        <f t="shared" si="6"/>
        <v>6</v>
      </c>
      <c r="W71" s="117">
        <f t="shared" si="6"/>
        <v>-21106.100000000002</v>
      </c>
      <c r="X71" s="117">
        <f t="shared" si="7"/>
        <v>0</v>
      </c>
      <c r="Y71" s="118">
        <f t="shared" si="7"/>
        <v>0</v>
      </c>
      <c r="Z71" s="119">
        <f t="shared" si="8"/>
        <v>6</v>
      </c>
      <c r="AA71" s="117">
        <f t="shared" si="8"/>
        <v>-15476.5</v>
      </c>
      <c r="AB71" s="117">
        <f t="shared" si="9"/>
        <v>0</v>
      </c>
      <c r="AC71" s="118">
        <f t="shared" si="9"/>
        <v>0</v>
      </c>
    </row>
    <row r="72" spans="1:29" x14ac:dyDescent="0.2">
      <c r="A72" s="126" t="s">
        <v>314</v>
      </c>
      <c r="B72" s="127" t="s">
        <v>363</v>
      </c>
      <c r="C72" s="122" t="s">
        <v>364</v>
      </c>
      <c r="D72" s="123">
        <v>359</v>
      </c>
      <c r="E72" s="124">
        <v>374839.5</v>
      </c>
      <c r="F72" s="124">
        <v>314839.5</v>
      </c>
      <c r="G72" s="124">
        <v>60000</v>
      </c>
      <c r="H72" s="124">
        <v>0</v>
      </c>
      <c r="I72" s="125">
        <v>0</v>
      </c>
      <c r="J72" s="123">
        <v>385</v>
      </c>
      <c r="K72" s="124">
        <v>382594.2</v>
      </c>
      <c r="L72" s="124">
        <v>318274.2</v>
      </c>
      <c r="M72" s="124">
        <v>64320</v>
      </c>
      <c r="N72" s="124">
        <v>0</v>
      </c>
      <c r="O72" s="125">
        <v>0</v>
      </c>
      <c r="P72" s="123">
        <v>376</v>
      </c>
      <c r="Q72" s="124">
        <f t="shared" ref="Q72:Q135" si="10">SUM(R72:S72)</f>
        <v>341657</v>
      </c>
      <c r="R72" s="124">
        <v>319217</v>
      </c>
      <c r="S72" s="124">
        <v>22440</v>
      </c>
      <c r="T72" s="124">
        <v>0</v>
      </c>
      <c r="U72" s="125">
        <v>0</v>
      </c>
      <c r="V72" s="116">
        <f t="shared" ref="V72:W135" si="11">P72-D72</f>
        <v>17</v>
      </c>
      <c r="W72" s="117">
        <f t="shared" si="11"/>
        <v>-33182.5</v>
      </c>
      <c r="X72" s="117">
        <f t="shared" si="7"/>
        <v>0</v>
      </c>
      <c r="Y72" s="118">
        <f t="shared" si="7"/>
        <v>0</v>
      </c>
      <c r="Z72" s="119">
        <f t="shared" si="8"/>
        <v>-9</v>
      </c>
      <c r="AA72" s="117">
        <f t="shared" si="8"/>
        <v>-40937.200000000012</v>
      </c>
      <c r="AB72" s="117">
        <f t="shared" si="9"/>
        <v>0</v>
      </c>
      <c r="AC72" s="118">
        <f t="shared" si="9"/>
        <v>0</v>
      </c>
    </row>
    <row r="73" spans="1:29" x14ac:dyDescent="0.2">
      <c r="A73" s="126" t="s">
        <v>365</v>
      </c>
      <c r="B73" s="127" t="s">
        <v>366</v>
      </c>
      <c r="C73" s="122" t="s">
        <v>367</v>
      </c>
      <c r="D73" s="123">
        <v>3375</v>
      </c>
      <c r="E73" s="124">
        <v>5395136.2999999998</v>
      </c>
      <c r="F73" s="124">
        <v>4841696.3</v>
      </c>
      <c r="G73" s="124">
        <v>553440</v>
      </c>
      <c r="H73" s="124">
        <v>18995</v>
      </c>
      <c r="I73" s="125">
        <v>0</v>
      </c>
      <c r="J73" s="123">
        <v>3138</v>
      </c>
      <c r="K73" s="124">
        <v>4819269.26</v>
      </c>
      <c r="L73" s="124">
        <v>4280229.26</v>
      </c>
      <c r="M73" s="124">
        <v>539040</v>
      </c>
      <c r="N73" s="124">
        <v>38707</v>
      </c>
      <c r="O73" s="125">
        <v>0</v>
      </c>
      <c r="P73" s="123">
        <v>3307</v>
      </c>
      <c r="Q73" s="124">
        <f t="shared" si="10"/>
        <v>4643702.58</v>
      </c>
      <c r="R73" s="124">
        <v>4461062.58</v>
      </c>
      <c r="S73" s="124">
        <v>182640</v>
      </c>
      <c r="T73" s="124">
        <v>15291</v>
      </c>
      <c r="U73" s="125">
        <v>0</v>
      </c>
      <c r="V73" s="116">
        <f t="shared" si="11"/>
        <v>-68</v>
      </c>
      <c r="W73" s="117">
        <f t="shared" si="11"/>
        <v>-751433.71999999974</v>
      </c>
      <c r="X73" s="117">
        <f t="shared" si="7"/>
        <v>-3704</v>
      </c>
      <c r="Y73" s="118">
        <f t="shared" si="7"/>
        <v>0</v>
      </c>
      <c r="Z73" s="119">
        <f t="shared" si="8"/>
        <v>169</v>
      </c>
      <c r="AA73" s="117">
        <f t="shared" si="8"/>
        <v>-175566.6799999997</v>
      </c>
      <c r="AB73" s="117">
        <f t="shared" si="9"/>
        <v>-23416</v>
      </c>
      <c r="AC73" s="118">
        <f t="shared" si="9"/>
        <v>0</v>
      </c>
    </row>
    <row r="74" spans="1:29" ht="12.75" customHeight="1" x14ac:dyDescent="0.2">
      <c r="A74" s="126" t="s">
        <v>365</v>
      </c>
      <c r="B74" s="127" t="s">
        <v>368</v>
      </c>
      <c r="C74" s="122" t="s">
        <v>369</v>
      </c>
      <c r="D74" s="123">
        <v>512</v>
      </c>
      <c r="E74" s="124">
        <v>960646.89999999991</v>
      </c>
      <c r="F74" s="124">
        <v>909646.89999999991</v>
      </c>
      <c r="G74" s="124">
        <v>51000</v>
      </c>
      <c r="H74" s="124">
        <v>900</v>
      </c>
      <c r="I74" s="125">
        <v>0</v>
      </c>
      <c r="J74" s="123">
        <v>595</v>
      </c>
      <c r="K74" s="124">
        <v>996720.20000000007</v>
      </c>
      <c r="L74" s="124">
        <v>952320.20000000007</v>
      </c>
      <c r="M74" s="124">
        <v>44400</v>
      </c>
      <c r="N74" s="124">
        <v>0</v>
      </c>
      <c r="O74" s="125">
        <v>0</v>
      </c>
      <c r="P74" s="123">
        <v>618</v>
      </c>
      <c r="Q74" s="124">
        <f t="shared" si="10"/>
        <v>966926.60000000009</v>
      </c>
      <c r="R74" s="124">
        <v>956006.60000000009</v>
      </c>
      <c r="S74" s="124">
        <v>10920</v>
      </c>
      <c r="T74" s="124">
        <v>0</v>
      </c>
      <c r="U74" s="125">
        <v>0</v>
      </c>
      <c r="V74" s="116">
        <f t="shared" si="11"/>
        <v>106</v>
      </c>
      <c r="W74" s="117">
        <f t="shared" si="11"/>
        <v>6279.7000000001863</v>
      </c>
      <c r="X74" s="117">
        <f t="shared" si="7"/>
        <v>-900</v>
      </c>
      <c r="Y74" s="118">
        <f t="shared" si="7"/>
        <v>0</v>
      </c>
      <c r="Z74" s="119">
        <f t="shared" si="8"/>
        <v>23</v>
      </c>
      <c r="AA74" s="117">
        <f t="shared" si="8"/>
        <v>-29793.599999999977</v>
      </c>
      <c r="AB74" s="117">
        <f t="shared" si="9"/>
        <v>0</v>
      </c>
      <c r="AC74" s="118">
        <f t="shared" si="9"/>
        <v>0</v>
      </c>
    </row>
    <row r="75" spans="1:29" x14ac:dyDescent="0.2">
      <c r="A75" s="126" t="s">
        <v>365</v>
      </c>
      <c r="B75" s="127" t="s">
        <v>370</v>
      </c>
      <c r="C75" s="122" t="s">
        <v>371</v>
      </c>
      <c r="D75" s="123">
        <v>234</v>
      </c>
      <c r="E75" s="124">
        <v>270954.59999999998</v>
      </c>
      <c r="F75" s="124">
        <v>241794.6</v>
      </c>
      <c r="G75" s="124">
        <v>29160</v>
      </c>
      <c r="H75" s="124">
        <v>0</v>
      </c>
      <c r="I75" s="125">
        <v>0</v>
      </c>
      <c r="J75" s="123">
        <v>239</v>
      </c>
      <c r="K75" s="124">
        <v>270804.80000000005</v>
      </c>
      <c r="L75" s="124">
        <v>239364.80000000002</v>
      </c>
      <c r="M75" s="124">
        <v>31440</v>
      </c>
      <c r="N75" s="124">
        <v>0</v>
      </c>
      <c r="O75" s="125">
        <v>0</v>
      </c>
      <c r="P75" s="123">
        <v>267</v>
      </c>
      <c r="Q75" s="124">
        <f t="shared" si="10"/>
        <v>264115.55000000005</v>
      </c>
      <c r="R75" s="124">
        <v>252235.55000000002</v>
      </c>
      <c r="S75" s="124">
        <v>11880</v>
      </c>
      <c r="T75" s="124">
        <v>0</v>
      </c>
      <c r="U75" s="125">
        <v>0</v>
      </c>
      <c r="V75" s="116">
        <f t="shared" si="11"/>
        <v>33</v>
      </c>
      <c r="W75" s="117">
        <f t="shared" si="11"/>
        <v>-6839.0499999999302</v>
      </c>
      <c r="X75" s="117">
        <f t="shared" si="7"/>
        <v>0</v>
      </c>
      <c r="Y75" s="118">
        <f t="shared" si="7"/>
        <v>0</v>
      </c>
      <c r="Z75" s="119">
        <f t="shared" si="8"/>
        <v>28</v>
      </c>
      <c r="AA75" s="117">
        <f t="shared" si="8"/>
        <v>-6689.25</v>
      </c>
      <c r="AB75" s="117">
        <f t="shared" si="9"/>
        <v>0</v>
      </c>
      <c r="AC75" s="118">
        <f t="shared" si="9"/>
        <v>0</v>
      </c>
    </row>
    <row r="76" spans="1:29" ht="12.75" customHeight="1" x14ac:dyDescent="0.2">
      <c r="A76" s="126" t="s">
        <v>365</v>
      </c>
      <c r="B76" s="127" t="s">
        <v>372</v>
      </c>
      <c r="C76" s="122" t="s">
        <v>373</v>
      </c>
      <c r="D76" s="123">
        <v>543</v>
      </c>
      <c r="E76" s="124">
        <v>225701.60000000003</v>
      </c>
      <c r="F76" s="124">
        <v>213461.60000000003</v>
      </c>
      <c r="G76" s="124">
        <v>12240</v>
      </c>
      <c r="H76" s="124">
        <v>0</v>
      </c>
      <c r="I76" s="125">
        <v>0</v>
      </c>
      <c r="J76" s="123">
        <v>331</v>
      </c>
      <c r="K76" s="124">
        <v>150978.20000000001</v>
      </c>
      <c r="L76" s="124">
        <v>137538.20000000001</v>
      </c>
      <c r="M76" s="124">
        <v>13440</v>
      </c>
      <c r="N76" s="124">
        <v>0</v>
      </c>
      <c r="O76" s="125">
        <v>0</v>
      </c>
      <c r="P76" s="123">
        <v>608</v>
      </c>
      <c r="Q76" s="124">
        <f t="shared" si="10"/>
        <v>198912.8</v>
      </c>
      <c r="R76" s="124">
        <v>194352.8</v>
      </c>
      <c r="S76" s="124">
        <v>4560</v>
      </c>
      <c r="T76" s="124">
        <v>0</v>
      </c>
      <c r="U76" s="125">
        <v>0</v>
      </c>
      <c r="V76" s="116">
        <f t="shared" si="11"/>
        <v>65</v>
      </c>
      <c r="W76" s="117">
        <f t="shared" si="11"/>
        <v>-26788.800000000047</v>
      </c>
      <c r="X76" s="117">
        <f t="shared" si="7"/>
        <v>0</v>
      </c>
      <c r="Y76" s="118">
        <f t="shared" si="7"/>
        <v>0</v>
      </c>
      <c r="Z76" s="119">
        <f t="shared" si="8"/>
        <v>277</v>
      </c>
      <c r="AA76" s="117">
        <f t="shared" si="8"/>
        <v>47934.599999999977</v>
      </c>
      <c r="AB76" s="117">
        <f t="shared" si="9"/>
        <v>0</v>
      </c>
      <c r="AC76" s="118">
        <f t="shared" si="9"/>
        <v>0</v>
      </c>
    </row>
    <row r="77" spans="1:29" x14ac:dyDescent="0.2">
      <c r="A77" s="126" t="s">
        <v>365</v>
      </c>
      <c r="B77" s="127" t="s">
        <v>374</v>
      </c>
      <c r="C77" s="122" t="s">
        <v>375</v>
      </c>
      <c r="D77" s="123">
        <v>147</v>
      </c>
      <c r="E77" s="124">
        <v>87811.82</v>
      </c>
      <c r="F77" s="124">
        <v>87811.82</v>
      </c>
      <c r="G77" s="124">
        <v>0</v>
      </c>
      <c r="H77" s="124">
        <v>0</v>
      </c>
      <c r="I77" s="125">
        <v>0</v>
      </c>
      <c r="J77" s="123">
        <v>176</v>
      </c>
      <c r="K77" s="124">
        <v>91880.2</v>
      </c>
      <c r="L77" s="124">
        <v>91880.2</v>
      </c>
      <c r="M77" s="124">
        <v>0</v>
      </c>
      <c r="N77" s="124">
        <v>0</v>
      </c>
      <c r="O77" s="125">
        <v>0</v>
      </c>
      <c r="P77" s="123">
        <v>180</v>
      </c>
      <c r="Q77" s="124">
        <f t="shared" si="10"/>
        <v>103814.8</v>
      </c>
      <c r="R77" s="124">
        <v>103814.8</v>
      </c>
      <c r="S77" s="124">
        <v>0</v>
      </c>
      <c r="T77" s="124">
        <v>0</v>
      </c>
      <c r="U77" s="125">
        <v>0</v>
      </c>
      <c r="V77" s="116">
        <f t="shared" si="11"/>
        <v>33</v>
      </c>
      <c r="W77" s="117">
        <f t="shared" si="11"/>
        <v>16002.979999999996</v>
      </c>
      <c r="X77" s="117">
        <f t="shared" si="7"/>
        <v>0</v>
      </c>
      <c r="Y77" s="118">
        <f t="shared" si="7"/>
        <v>0</v>
      </c>
      <c r="Z77" s="119">
        <f t="shared" si="8"/>
        <v>4</v>
      </c>
      <c r="AA77" s="117">
        <f t="shared" si="8"/>
        <v>11934.600000000006</v>
      </c>
      <c r="AB77" s="117">
        <f t="shared" si="9"/>
        <v>0</v>
      </c>
      <c r="AC77" s="118">
        <f t="shared" si="9"/>
        <v>0</v>
      </c>
    </row>
    <row r="78" spans="1:29" x14ac:dyDescent="0.2">
      <c r="A78" s="126" t="s">
        <v>365</v>
      </c>
      <c r="B78" s="127" t="s">
        <v>376</v>
      </c>
      <c r="C78" s="122" t="s">
        <v>377</v>
      </c>
      <c r="D78" s="123">
        <v>890</v>
      </c>
      <c r="E78" s="124">
        <v>1277973.0999999999</v>
      </c>
      <c r="F78" s="124">
        <v>1150533.0999999999</v>
      </c>
      <c r="G78" s="124">
        <v>127440</v>
      </c>
      <c r="H78" s="124">
        <v>0</v>
      </c>
      <c r="I78" s="125">
        <v>2514458.1799999997</v>
      </c>
      <c r="J78" s="123">
        <v>716</v>
      </c>
      <c r="K78" s="124">
        <v>1282454.7</v>
      </c>
      <c r="L78" s="124">
        <v>1154534.7</v>
      </c>
      <c r="M78" s="124">
        <v>127920</v>
      </c>
      <c r="N78" s="124">
        <v>0</v>
      </c>
      <c r="O78" s="125">
        <v>2205890.1799999997</v>
      </c>
      <c r="P78" s="123">
        <v>780</v>
      </c>
      <c r="Q78" s="124">
        <f t="shared" si="10"/>
        <v>1258852.3600000001</v>
      </c>
      <c r="R78" s="124">
        <v>1214692.3600000001</v>
      </c>
      <c r="S78" s="124">
        <v>44160</v>
      </c>
      <c r="T78" s="124">
        <v>0</v>
      </c>
      <c r="U78" s="125">
        <v>2118159.7199999997</v>
      </c>
      <c r="V78" s="116">
        <f t="shared" si="11"/>
        <v>-110</v>
      </c>
      <c r="W78" s="117">
        <f t="shared" si="11"/>
        <v>-19120.739999999758</v>
      </c>
      <c r="X78" s="117">
        <f t="shared" si="7"/>
        <v>0</v>
      </c>
      <c r="Y78" s="118">
        <f t="shared" si="7"/>
        <v>-396298.45999999996</v>
      </c>
      <c r="Z78" s="119">
        <f t="shared" si="8"/>
        <v>64</v>
      </c>
      <c r="AA78" s="117">
        <f t="shared" si="8"/>
        <v>-23602.339999999851</v>
      </c>
      <c r="AB78" s="117">
        <f t="shared" si="9"/>
        <v>0</v>
      </c>
      <c r="AC78" s="118">
        <f t="shared" si="9"/>
        <v>-87730.459999999963</v>
      </c>
    </row>
    <row r="79" spans="1:29" ht="12.75" customHeight="1" x14ac:dyDescent="0.2">
      <c r="A79" s="126" t="s">
        <v>365</v>
      </c>
      <c r="B79" s="127" t="s">
        <v>378</v>
      </c>
      <c r="C79" s="122" t="s">
        <v>379</v>
      </c>
      <c r="D79" s="123">
        <v>0</v>
      </c>
      <c r="E79" s="124">
        <v>396220</v>
      </c>
      <c r="F79" s="124">
        <v>383860</v>
      </c>
      <c r="G79" s="124">
        <v>12360</v>
      </c>
      <c r="H79" s="124">
        <v>0</v>
      </c>
      <c r="I79" s="125">
        <v>0</v>
      </c>
      <c r="J79" s="123">
        <v>0</v>
      </c>
      <c r="K79" s="124">
        <v>393030</v>
      </c>
      <c r="L79" s="124">
        <v>379950</v>
      </c>
      <c r="M79" s="124">
        <v>13080</v>
      </c>
      <c r="N79" s="124">
        <v>0</v>
      </c>
      <c r="O79" s="125">
        <v>0</v>
      </c>
      <c r="P79" s="123">
        <v>0</v>
      </c>
      <c r="Q79" s="124">
        <f t="shared" si="10"/>
        <v>418560</v>
      </c>
      <c r="R79" s="124">
        <v>414240</v>
      </c>
      <c r="S79" s="124">
        <v>4320</v>
      </c>
      <c r="T79" s="124">
        <v>0</v>
      </c>
      <c r="U79" s="125">
        <v>0</v>
      </c>
      <c r="V79" s="116">
        <f t="shared" si="11"/>
        <v>0</v>
      </c>
      <c r="W79" s="117">
        <f t="shared" si="11"/>
        <v>22340</v>
      </c>
      <c r="X79" s="117">
        <f t="shared" si="7"/>
        <v>0</v>
      </c>
      <c r="Y79" s="118">
        <f t="shared" si="7"/>
        <v>0</v>
      </c>
      <c r="Z79" s="119">
        <f t="shared" si="8"/>
        <v>0</v>
      </c>
      <c r="AA79" s="117">
        <f t="shared" si="8"/>
        <v>25530</v>
      </c>
      <c r="AB79" s="117">
        <f t="shared" si="9"/>
        <v>0</v>
      </c>
      <c r="AC79" s="118">
        <f t="shared" si="9"/>
        <v>0</v>
      </c>
    </row>
    <row r="80" spans="1:29" ht="12.75" customHeight="1" x14ac:dyDescent="0.2">
      <c r="A80" s="126" t="s">
        <v>365</v>
      </c>
      <c r="B80" s="127" t="s">
        <v>380</v>
      </c>
      <c r="C80" s="122" t="s">
        <v>381</v>
      </c>
      <c r="D80" s="123">
        <v>0</v>
      </c>
      <c r="E80" s="124">
        <v>70610</v>
      </c>
      <c r="F80" s="124">
        <v>70610</v>
      </c>
      <c r="G80" s="124">
        <v>0</v>
      </c>
      <c r="H80" s="124">
        <v>0</v>
      </c>
      <c r="I80" s="125">
        <v>0</v>
      </c>
      <c r="J80" s="123">
        <v>0</v>
      </c>
      <c r="K80" s="124">
        <v>71386</v>
      </c>
      <c r="L80" s="124">
        <v>71386</v>
      </c>
      <c r="M80" s="124">
        <v>0</v>
      </c>
      <c r="N80" s="124">
        <v>0</v>
      </c>
      <c r="O80" s="125">
        <v>0</v>
      </c>
      <c r="P80" s="123">
        <v>0</v>
      </c>
      <c r="Q80" s="124">
        <f t="shared" si="10"/>
        <v>72218</v>
      </c>
      <c r="R80" s="124">
        <v>72218</v>
      </c>
      <c r="S80" s="124">
        <v>0</v>
      </c>
      <c r="T80" s="124">
        <v>0</v>
      </c>
      <c r="U80" s="125">
        <v>0</v>
      </c>
      <c r="V80" s="116">
        <f t="shared" si="11"/>
        <v>0</v>
      </c>
      <c r="W80" s="117">
        <f t="shared" si="11"/>
        <v>1608</v>
      </c>
      <c r="X80" s="117">
        <f t="shared" si="7"/>
        <v>0</v>
      </c>
      <c r="Y80" s="118">
        <f t="shared" si="7"/>
        <v>0</v>
      </c>
      <c r="Z80" s="119">
        <f t="shared" si="8"/>
        <v>0</v>
      </c>
      <c r="AA80" s="117">
        <f t="shared" si="8"/>
        <v>832</v>
      </c>
      <c r="AB80" s="117">
        <f t="shared" si="9"/>
        <v>0</v>
      </c>
      <c r="AC80" s="118">
        <f t="shared" si="9"/>
        <v>0</v>
      </c>
    </row>
    <row r="81" spans="1:29" x14ac:dyDescent="0.2">
      <c r="A81" s="126" t="s">
        <v>365</v>
      </c>
      <c r="B81" s="127" t="s">
        <v>382</v>
      </c>
      <c r="C81" s="122" t="s">
        <v>383</v>
      </c>
      <c r="D81" s="123">
        <v>1722</v>
      </c>
      <c r="E81" s="124">
        <v>1947745.4000000004</v>
      </c>
      <c r="F81" s="124">
        <v>1728385.4000000004</v>
      </c>
      <c r="G81" s="124">
        <v>219360</v>
      </c>
      <c r="H81" s="124">
        <v>0</v>
      </c>
      <c r="I81" s="125">
        <v>0</v>
      </c>
      <c r="J81" s="123">
        <v>1429</v>
      </c>
      <c r="K81" s="124">
        <v>1762967.0699999998</v>
      </c>
      <c r="L81" s="124">
        <v>1555247.0699999998</v>
      </c>
      <c r="M81" s="124">
        <v>207720</v>
      </c>
      <c r="N81" s="124">
        <v>0</v>
      </c>
      <c r="O81" s="125">
        <v>0</v>
      </c>
      <c r="P81" s="123">
        <v>1637</v>
      </c>
      <c r="Q81" s="124">
        <f t="shared" si="10"/>
        <v>1797572.0300000003</v>
      </c>
      <c r="R81" s="124">
        <v>1730492.0300000003</v>
      </c>
      <c r="S81" s="124">
        <v>67080</v>
      </c>
      <c r="T81" s="124">
        <v>0</v>
      </c>
      <c r="U81" s="125">
        <v>0</v>
      </c>
      <c r="V81" s="116">
        <f t="shared" si="11"/>
        <v>-85</v>
      </c>
      <c r="W81" s="117">
        <f t="shared" si="11"/>
        <v>-150173.37000000011</v>
      </c>
      <c r="X81" s="117">
        <f t="shared" si="7"/>
        <v>0</v>
      </c>
      <c r="Y81" s="118">
        <f t="shared" si="7"/>
        <v>0</v>
      </c>
      <c r="Z81" s="119">
        <f t="shared" si="8"/>
        <v>208</v>
      </c>
      <c r="AA81" s="117">
        <f t="shared" si="8"/>
        <v>34604.960000000428</v>
      </c>
      <c r="AB81" s="117">
        <f t="shared" si="9"/>
        <v>0</v>
      </c>
      <c r="AC81" s="118">
        <f t="shared" si="9"/>
        <v>0</v>
      </c>
    </row>
    <row r="82" spans="1:29" x14ac:dyDescent="0.2">
      <c r="A82" s="126" t="s">
        <v>365</v>
      </c>
      <c r="B82" s="127" t="s">
        <v>384</v>
      </c>
      <c r="C82" s="122" t="s">
        <v>385</v>
      </c>
      <c r="D82" s="123">
        <v>846</v>
      </c>
      <c r="E82" s="124">
        <v>862326.94000000018</v>
      </c>
      <c r="F82" s="124">
        <v>737406.94000000018</v>
      </c>
      <c r="G82" s="124">
        <v>124920</v>
      </c>
      <c r="H82" s="124">
        <v>0</v>
      </c>
      <c r="I82" s="125">
        <v>0</v>
      </c>
      <c r="J82" s="123">
        <v>795</v>
      </c>
      <c r="K82" s="124">
        <v>824944.40000000014</v>
      </c>
      <c r="L82" s="124">
        <v>704104.40000000014</v>
      </c>
      <c r="M82" s="124">
        <v>120840</v>
      </c>
      <c r="N82" s="124">
        <v>0</v>
      </c>
      <c r="O82" s="125">
        <v>0</v>
      </c>
      <c r="P82" s="123">
        <v>751</v>
      </c>
      <c r="Q82" s="124">
        <f t="shared" si="10"/>
        <v>773993.35000000009</v>
      </c>
      <c r="R82" s="124">
        <v>730553.35000000009</v>
      </c>
      <c r="S82" s="124">
        <v>43440</v>
      </c>
      <c r="T82" s="124">
        <v>0</v>
      </c>
      <c r="U82" s="125">
        <v>0</v>
      </c>
      <c r="V82" s="116">
        <f t="shared" si="11"/>
        <v>-95</v>
      </c>
      <c r="W82" s="117">
        <f t="shared" si="11"/>
        <v>-88333.590000000084</v>
      </c>
      <c r="X82" s="117">
        <f t="shared" si="7"/>
        <v>0</v>
      </c>
      <c r="Y82" s="118">
        <f t="shared" si="7"/>
        <v>0</v>
      </c>
      <c r="Z82" s="119">
        <f t="shared" si="8"/>
        <v>-44</v>
      </c>
      <c r="AA82" s="117">
        <f t="shared" si="8"/>
        <v>-50951.050000000047</v>
      </c>
      <c r="AB82" s="117">
        <f t="shared" si="9"/>
        <v>0</v>
      </c>
      <c r="AC82" s="118">
        <f t="shared" si="9"/>
        <v>0</v>
      </c>
    </row>
    <row r="83" spans="1:29" ht="12.75" customHeight="1" x14ac:dyDescent="0.2">
      <c r="A83" s="126" t="s">
        <v>365</v>
      </c>
      <c r="B83" s="127" t="s">
        <v>386</v>
      </c>
      <c r="C83" s="122" t="s">
        <v>387</v>
      </c>
      <c r="D83" s="123">
        <v>335</v>
      </c>
      <c r="E83" s="124">
        <v>174427.8</v>
      </c>
      <c r="F83" s="124">
        <v>157507.79999999999</v>
      </c>
      <c r="G83" s="124">
        <v>16920</v>
      </c>
      <c r="H83" s="124">
        <v>0</v>
      </c>
      <c r="I83" s="125">
        <v>0</v>
      </c>
      <c r="J83" s="123">
        <v>292</v>
      </c>
      <c r="K83" s="124">
        <v>179138.90000000002</v>
      </c>
      <c r="L83" s="124">
        <v>161138.90000000002</v>
      </c>
      <c r="M83" s="124">
        <v>18000</v>
      </c>
      <c r="N83" s="124">
        <v>0</v>
      </c>
      <c r="O83" s="125">
        <v>0</v>
      </c>
      <c r="P83" s="123">
        <v>606</v>
      </c>
      <c r="Q83" s="124">
        <f t="shared" si="10"/>
        <v>247209.82</v>
      </c>
      <c r="R83" s="124">
        <v>241209.82</v>
      </c>
      <c r="S83" s="124">
        <v>6000</v>
      </c>
      <c r="T83" s="124">
        <v>0</v>
      </c>
      <c r="U83" s="125">
        <v>0</v>
      </c>
      <c r="V83" s="116">
        <f t="shared" si="11"/>
        <v>271</v>
      </c>
      <c r="W83" s="117">
        <f t="shared" si="11"/>
        <v>72782.020000000019</v>
      </c>
      <c r="X83" s="117">
        <f t="shared" si="7"/>
        <v>0</v>
      </c>
      <c r="Y83" s="118">
        <f t="shared" si="7"/>
        <v>0</v>
      </c>
      <c r="Z83" s="119">
        <f t="shared" si="8"/>
        <v>314</v>
      </c>
      <c r="AA83" s="117">
        <f t="shared" si="8"/>
        <v>68070.919999999984</v>
      </c>
      <c r="AB83" s="117">
        <f t="shared" si="9"/>
        <v>0</v>
      </c>
      <c r="AC83" s="118">
        <f t="shared" si="9"/>
        <v>0</v>
      </c>
    </row>
    <row r="84" spans="1:29" x14ac:dyDescent="0.2">
      <c r="A84" s="126" t="s">
        <v>365</v>
      </c>
      <c r="B84" s="127" t="s">
        <v>388</v>
      </c>
      <c r="C84" s="122" t="s">
        <v>389</v>
      </c>
      <c r="D84" s="123">
        <v>689</v>
      </c>
      <c r="E84" s="124">
        <v>742181.17999999993</v>
      </c>
      <c r="F84" s="124">
        <v>653261.17999999993</v>
      </c>
      <c r="G84" s="124">
        <v>88920</v>
      </c>
      <c r="H84" s="124">
        <v>0</v>
      </c>
      <c r="I84" s="125">
        <v>0</v>
      </c>
      <c r="J84" s="123">
        <v>697</v>
      </c>
      <c r="K84" s="124">
        <v>785900.40999999992</v>
      </c>
      <c r="L84" s="124">
        <v>687740.40999999992</v>
      </c>
      <c r="M84" s="124">
        <v>98160</v>
      </c>
      <c r="N84" s="124">
        <v>0</v>
      </c>
      <c r="O84" s="125">
        <v>0</v>
      </c>
      <c r="P84" s="123">
        <v>694</v>
      </c>
      <c r="Q84" s="124">
        <f t="shared" si="10"/>
        <v>768954.8600000001</v>
      </c>
      <c r="R84" s="124">
        <v>737274.8600000001</v>
      </c>
      <c r="S84" s="124">
        <v>31680</v>
      </c>
      <c r="T84" s="124">
        <v>0</v>
      </c>
      <c r="U84" s="125">
        <v>0</v>
      </c>
      <c r="V84" s="116">
        <f t="shared" si="11"/>
        <v>5</v>
      </c>
      <c r="W84" s="117">
        <f t="shared" si="11"/>
        <v>26773.680000000168</v>
      </c>
      <c r="X84" s="117">
        <f t="shared" si="7"/>
        <v>0</v>
      </c>
      <c r="Y84" s="118">
        <f t="shared" si="7"/>
        <v>0</v>
      </c>
      <c r="Z84" s="119">
        <f t="shared" si="8"/>
        <v>-3</v>
      </c>
      <c r="AA84" s="117">
        <f t="shared" si="8"/>
        <v>-16945.549999999814</v>
      </c>
      <c r="AB84" s="117">
        <f t="shared" si="9"/>
        <v>0</v>
      </c>
      <c r="AC84" s="118">
        <f t="shared" si="9"/>
        <v>0</v>
      </c>
    </row>
    <row r="85" spans="1:29" x14ac:dyDescent="0.2">
      <c r="A85" s="126" t="s">
        <v>365</v>
      </c>
      <c r="B85" s="127" t="s">
        <v>390</v>
      </c>
      <c r="C85" s="122" t="s">
        <v>391</v>
      </c>
      <c r="D85" s="123">
        <v>381</v>
      </c>
      <c r="E85" s="124">
        <v>180279.59999999998</v>
      </c>
      <c r="F85" s="124">
        <v>149199.59999999998</v>
      </c>
      <c r="G85" s="124">
        <v>31080</v>
      </c>
      <c r="H85" s="124">
        <v>0</v>
      </c>
      <c r="I85" s="125">
        <v>0</v>
      </c>
      <c r="J85" s="123">
        <v>256</v>
      </c>
      <c r="K85" s="124">
        <v>160068.6</v>
      </c>
      <c r="L85" s="124">
        <v>130908.6</v>
      </c>
      <c r="M85" s="124">
        <v>29160</v>
      </c>
      <c r="N85" s="124">
        <v>0</v>
      </c>
      <c r="O85" s="125">
        <v>0</v>
      </c>
      <c r="P85" s="123">
        <v>440</v>
      </c>
      <c r="Q85" s="124">
        <f t="shared" si="10"/>
        <v>183169.4</v>
      </c>
      <c r="R85" s="124">
        <v>173569.4</v>
      </c>
      <c r="S85" s="124">
        <v>9600</v>
      </c>
      <c r="T85" s="124">
        <v>0</v>
      </c>
      <c r="U85" s="125">
        <v>0</v>
      </c>
      <c r="V85" s="116">
        <f t="shared" si="11"/>
        <v>59</v>
      </c>
      <c r="W85" s="117">
        <f t="shared" si="11"/>
        <v>2889.8000000000175</v>
      </c>
      <c r="X85" s="117">
        <f t="shared" si="7"/>
        <v>0</v>
      </c>
      <c r="Y85" s="118">
        <f t="shared" si="7"/>
        <v>0</v>
      </c>
      <c r="Z85" s="119">
        <f t="shared" si="8"/>
        <v>184</v>
      </c>
      <c r="AA85" s="117">
        <f t="shared" si="8"/>
        <v>23100.799999999988</v>
      </c>
      <c r="AB85" s="117">
        <f t="shared" si="9"/>
        <v>0</v>
      </c>
      <c r="AC85" s="118">
        <f t="shared" si="9"/>
        <v>0</v>
      </c>
    </row>
    <row r="86" spans="1:29" x14ac:dyDescent="0.2">
      <c r="A86" s="126" t="s">
        <v>392</v>
      </c>
      <c r="B86" s="127" t="s">
        <v>393</v>
      </c>
      <c r="C86" s="122" t="s">
        <v>201</v>
      </c>
      <c r="D86" s="123">
        <v>221</v>
      </c>
      <c r="E86" s="124">
        <v>250123.90000000002</v>
      </c>
      <c r="F86" s="124">
        <v>203443.90000000002</v>
      </c>
      <c r="G86" s="124">
        <v>46680</v>
      </c>
      <c r="H86" s="124">
        <v>0</v>
      </c>
      <c r="I86" s="125">
        <v>0</v>
      </c>
      <c r="J86" s="123">
        <v>151</v>
      </c>
      <c r="K86" s="124">
        <v>214689.2</v>
      </c>
      <c r="L86" s="124">
        <v>170889.2</v>
      </c>
      <c r="M86" s="124">
        <v>43800</v>
      </c>
      <c r="N86" s="124">
        <v>0</v>
      </c>
      <c r="O86" s="125">
        <v>0</v>
      </c>
      <c r="P86" s="123">
        <v>183</v>
      </c>
      <c r="Q86" s="124">
        <f t="shared" si="10"/>
        <v>200179.88</v>
      </c>
      <c r="R86" s="124">
        <v>187339.88</v>
      </c>
      <c r="S86" s="124">
        <v>12840</v>
      </c>
      <c r="T86" s="124">
        <v>0</v>
      </c>
      <c r="U86" s="125">
        <v>0</v>
      </c>
      <c r="V86" s="116">
        <f t="shared" si="11"/>
        <v>-38</v>
      </c>
      <c r="W86" s="117">
        <f t="shared" si="11"/>
        <v>-49944.020000000019</v>
      </c>
      <c r="X86" s="117">
        <f t="shared" si="7"/>
        <v>0</v>
      </c>
      <c r="Y86" s="118">
        <f t="shared" si="7"/>
        <v>0</v>
      </c>
      <c r="Z86" s="119">
        <f t="shared" si="8"/>
        <v>32</v>
      </c>
      <c r="AA86" s="117">
        <f t="shared" si="8"/>
        <v>-14509.320000000007</v>
      </c>
      <c r="AB86" s="117">
        <f t="shared" si="9"/>
        <v>0</v>
      </c>
      <c r="AC86" s="118">
        <f t="shared" si="9"/>
        <v>0</v>
      </c>
    </row>
    <row r="87" spans="1:29" x14ac:dyDescent="0.2">
      <c r="A87" s="126" t="s">
        <v>392</v>
      </c>
      <c r="B87" s="127" t="s">
        <v>394</v>
      </c>
      <c r="C87" s="122" t="s">
        <v>395</v>
      </c>
      <c r="D87" s="123">
        <v>2178</v>
      </c>
      <c r="E87" s="124">
        <v>2615062.1799999997</v>
      </c>
      <c r="F87" s="124">
        <v>2287102.1799999997</v>
      </c>
      <c r="G87" s="124">
        <v>327960</v>
      </c>
      <c r="H87" s="124">
        <v>9506</v>
      </c>
      <c r="I87" s="125">
        <v>0</v>
      </c>
      <c r="J87" s="123">
        <v>1893</v>
      </c>
      <c r="K87" s="124">
        <v>2506908.0799999996</v>
      </c>
      <c r="L87" s="124">
        <v>2182428.0799999996</v>
      </c>
      <c r="M87" s="124">
        <v>324480</v>
      </c>
      <c r="N87" s="124">
        <v>6790</v>
      </c>
      <c r="O87" s="125">
        <v>0</v>
      </c>
      <c r="P87" s="123">
        <v>2060</v>
      </c>
      <c r="Q87" s="124">
        <f t="shared" si="10"/>
        <v>2511977.14</v>
      </c>
      <c r="R87" s="124">
        <v>2401337.14</v>
      </c>
      <c r="S87" s="124">
        <v>110640</v>
      </c>
      <c r="T87" s="124">
        <v>9506</v>
      </c>
      <c r="U87" s="125">
        <v>0</v>
      </c>
      <c r="V87" s="116">
        <f t="shared" si="11"/>
        <v>-118</v>
      </c>
      <c r="W87" s="117">
        <f t="shared" si="11"/>
        <v>-103085.03999999957</v>
      </c>
      <c r="X87" s="117">
        <f t="shared" ref="X87:Y150" si="12">T87-H87</f>
        <v>0</v>
      </c>
      <c r="Y87" s="118">
        <f t="shared" si="12"/>
        <v>0</v>
      </c>
      <c r="Z87" s="119">
        <f t="shared" ref="Z87:AA150" si="13">IFERROR((P87-J87),"")</f>
        <v>167</v>
      </c>
      <c r="AA87" s="117">
        <f t="shared" si="13"/>
        <v>5069.0600000005215</v>
      </c>
      <c r="AB87" s="117">
        <f t="shared" ref="AB87:AC150" si="14">IFERROR((T87-N87),"")</f>
        <v>2716</v>
      </c>
      <c r="AC87" s="118">
        <f t="shared" si="14"/>
        <v>0</v>
      </c>
    </row>
    <row r="88" spans="1:29" x14ac:dyDescent="0.2">
      <c r="A88" s="126" t="s">
        <v>392</v>
      </c>
      <c r="B88" s="127" t="s">
        <v>396</v>
      </c>
      <c r="C88" s="122" t="s">
        <v>397</v>
      </c>
      <c r="D88" s="123">
        <v>0</v>
      </c>
      <c r="E88" s="124">
        <v>115590</v>
      </c>
      <c r="F88" s="124">
        <v>106590</v>
      </c>
      <c r="G88" s="124">
        <v>9000</v>
      </c>
      <c r="H88" s="124">
        <v>0</v>
      </c>
      <c r="I88" s="125">
        <v>0</v>
      </c>
      <c r="J88" s="123">
        <v>0</v>
      </c>
      <c r="K88" s="124">
        <v>106480</v>
      </c>
      <c r="L88" s="124">
        <v>99280</v>
      </c>
      <c r="M88" s="124">
        <v>7200</v>
      </c>
      <c r="N88" s="124">
        <v>0</v>
      </c>
      <c r="O88" s="125">
        <v>0</v>
      </c>
      <c r="P88" s="123">
        <v>0</v>
      </c>
      <c r="Q88" s="124">
        <f t="shared" si="10"/>
        <v>131390</v>
      </c>
      <c r="R88" s="124">
        <v>128990</v>
      </c>
      <c r="S88" s="124">
        <v>2400</v>
      </c>
      <c r="T88" s="124">
        <v>0</v>
      </c>
      <c r="U88" s="125">
        <v>0</v>
      </c>
      <c r="V88" s="116">
        <f t="shared" si="11"/>
        <v>0</v>
      </c>
      <c r="W88" s="117">
        <f t="shared" si="11"/>
        <v>15800</v>
      </c>
      <c r="X88" s="117">
        <f t="shared" si="12"/>
        <v>0</v>
      </c>
      <c r="Y88" s="118">
        <f t="shared" si="12"/>
        <v>0</v>
      </c>
      <c r="Z88" s="119">
        <f t="shared" si="13"/>
        <v>0</v>
      </c>
      <c r="AA88" s="117">
        <f t="shared" si="13"/>
        <v>24910</v>
      </c>
      <c r="AB88" s="117">
        <f t="shared" si="14"/>
        <v>0</v>
      </c>
      <c r="AC88" s="118">
        <f t="shared" si="14"/>
        <v>0</v>
      </c>
    </row>
    <row r="89" spans="1:29" x14ac:dyDescent="0.2">
      <c r="A89" s="126" t="s">
        <v>398</v>
      </c>
      <c r="B89" s="127" t="s">
        <v>399</v>
      </c>
      <c r="C89" s="122" t="s">
        <v>198</v>
      </c>
      <c r="D89" s="123">
        <v>789</v>
      </c>
      <c r="E89" s="124">
        <v>915374.79999999993</v>
      </c>
      <c r="F89" s="124">
        <v>777494.79999999993</v>
      </c>
      <c r="G89" s="124">
        <v>137880</v>
      </c>
      <c r="H89" s="124">
        <v>0</v>
      </c>
      <c r="I89" s="125">
        <v>0</v>
      </c>
      <c r="J89" s="123">
        <v>564</v>
      </c>
      <c r="K89" s="124">
        <v>814210</v>
      </c>
      <c r="L89" s="124">
        <v>681850</v>
      </c>
      <c r="M89" s="124">
        <v>132360</v>
      </c>
      <c r="N89" s="124">
        <v>0</v>
      </c>
      <c r="O89" s="125">
        <v>0</v>
      </c>
      <c r="P89" s="123">
        <v>675</v>
      </c>
      <c r="Q89" s="124">
        <f t="shared" si="10"/>
        <v>793222.81</v>
      </c>
      <c r="R89" s="124">
        <v>749182.81</v>
      </c>
      <c r="S89" s="124">
        <v>44040</v>
      </c>
      <c r="T89" s="124">
        <v>0</v>
      </c>
      <c r="U89" s="125">
        <v>0</v>
      </c>
      <c r="V89" s="116">
        <f t="shared" si="11"/>
        <v>-114</v>
      </c>
      <c r="W89" s="117">
        <f t="shared" si="11"/>
        <v>-122151.98999999987</v>
      </c>
      <c r="X89" s="117">
        <f t="shared" si="12"/>
        <v>0</v>
      </c>
      <c r="Y89" s="118">
        <f t="shared" si="12"/>
        <v>0</v>
      </c>
      <c r="Z89" s="119">
        <f t="shared" si="13"/>
        <v>111</v>
      </c>
      <c r="AA89" s="117">
        <f t="shared" si="13"/>
        <v>-20987.189999999944</v>
      </c>
      <c r="AB89" s="117">
        <f t="shared" si="14"/>
        <v>0</v>
      </c>
      <c r="AC89" s="118">
        <f t="shared" si="14"/>
        <v>0</v>
      </c>
    </row>
    <row r="90" spans="1:29" x14ac:dyDescent="0.2">
      <c r="A90" s="126" t="s">
        <v>398</v>
      </c>
      <c r="B90" s="127" t="s">
        <v>400</v>
      </c>
      <c r="C90" s="122" t="s">
        <v>401</v>
      </c>
      <c r="D90" s="123">
        <v>0</v>
      </c>
      <c r="E90" s="124">
        <v>15566</v>
      </c>
      <c r="F90" s="124">
        <v>15566</v>
      </c>
      <c r="G90" s="124">
        <v>0</v>
      </c>
      <c r="H90" s="124">
        <v>0</v>
      </c>
      <c r="I90" s="125">
        <v>0</v>
      </c>
      <c r="J90" s="123">
        <v>0</v>
      </c>
      <c r="K90" s="124">
        <v>18380</v>
      </c>
      <c r="L90" s="124">
        <v>18380</v>
      </c>
      <c r="M90" s="124">
        <v>0</v>
      </c>
      <c r="N90" s="124">
        <v>0</v>
      </c>
      <c r="O90" s="125">
        <v>0</v>
      </c>
      <c r="P90" s="123">
        <v>0</v>
      </c>
      <c r="Q90" s="124">
        <f t="shared" si="10"/>
        <v>18280</v>
      </c>
      <c r="R90" s="124">
        <v>18280</v>
      </c>
      <c r="S90" s="124">
        <v>0</v>
      </c>
      <c r="T90" s="124">
        <v>0</v>
      </c>
      <c r="U90" s="125">
        <v>0</v>
      </c>
      <c r="V90" s="116">
        <f t="shared" si="11"/>
        <v>0</v>
      </c>
      <c r="W90" s="117">
        <f t="shared" si="11"/>
        <v>2714</v>
      </c>
      <c r="X90" s="117">
        <f t="shared" si="12"/>
        <v>0</v>
      </c>
      <c r="Y90" s="118">
        <f t="shared" si="12"/>
        <v>0</v>
      </c>
      <c r="Z90" s="119">
        <f t="shared" si="13"/>
        <v>0</v>
      </c>
      <c r="AA90" s="117">
        <f t="shared" si="13"/>
        <v>-100</v>
      </c>
      <c r="AB90" s="117">
        <f t="shared" si="14"/>
        <v>0</v>
      </c>
      <c r="AC90" s="118">
        <f t="shared" si="14"/>
        <v>0</v>
      </c>
    </row>
    <row r="91" spans="1:29" x14ac:dyDescent="0.2">
      <c r="A91" s="126" t="s">
        <v>398</v>
      </c>
      <c r="B91" s="127" t="s">
        <v>402</v>
      </c>
      <c r="C91" s="122" t="s">
        <v>403</v>
      </c>
      <c r="D91" s="123">
        <v>2842</v>
      </c>
      <c r="E91" s="124">
        <v>4442764.49</v>
      </c>
      <c r="F91" s="124">
        <v>4044244.4899999998</v>
      </c>
      <c r="G91" s="124">
        <v>398520</v>
      </c>
      <c r="H91" s="124">
        <v>18687</v>
      </c>
      <c r="I91" s="125">
        <v>20539.37</v>
      </c>
      <c r="J91" s="123">
        <v>3047</v>
      </c>
      <c r="K91" s="124">
        <v>3969881.8000000003</v>
      </c>
      <c r="L91" s="124">
        <v>3567881.8000000003</v>
      </c>
      <c r="M91" s="124">
        <v>402000</v>
      </c>
      <c r="N91" s="124">
        <v>17320</v>
      </c>
      <c r="O91" s="125">
        <v>13888.76</v>
      </c>
      <c r="P91" s="123">
        <v>3630</v>
      </c>
      <c r="Q91" s="124">
        <f t="shared" si="10"/>
        <v>4228125.2</v>
      </c>
      <c r="R91" s="124">
        <v>4091445.2</v>
      </c>
      <c r="S91" s="124">
        <v>136680</v>
      </c>
      <c r="T91" s="124">
        <v>31463</v>
      </c>
      <c r="U91" s="125">
        <v>15055.960000000001</v>
      </c>
      <c r="V91" s="116">
        <f t="shared" si="11"/>
        <v>788</v>
      </c>
      <c r="W91" s="117">
        <f t="shared" si="11"/>
        <v>-214639.29000000004</v>
      </c>
      <c r="X91" s="117">
        <f t="shared" si="12"/>
        <v>12776</v>
      </c>
      <c r="Y91" s="118">
        <f t="shared" si="12"/>
        <v>-5483.409999999998</v>
      </c>
      <c r="Z91" s="119">
        <f t="shared" si="13"/>
        <v>583</v>
      </c>
      <c r="AA91" s="117">
        <f t="shared" si="13"/>
        <v>258243.39999999991</v>
      </c>
      <c r="AB91" s="117">
        <f t="shared" si="14"/>
        <v>14143</v>
      </c>
      <c r="AC91" s="118">
        <f t="shared" si="14"/>
        <v>1167.2000000000007</v>
      </c>
    </row>
    <row r="92" spans="1:29" ht="12.75" customHeight="1" x14ac:dyDescent="0.2">
      <c r="A92" s="126" t="s">
        <v>398</v>
      </c>
      <c r="B92" s="127" t="s">
        <v>404</v>
      </c>
      <c r="C92" s="122" t="s">
        <v>405</v>
      </c>
      <c r="D92" s="123">
        <v>1734</v>
      </c>
      <c r="E92" s="124">
        <v>1344715.1999999997</v>
      </c>
      <c r="F92" s="124">
        <v>1247515.1999999997</v>
      </c>
      <c r="G92" s="124">
        <v>97200</v>
      </c>
      <c r="H92" s="124">
        <v>64511</v>
      </c>
      <c r="I92" s="125">
        <v>0</v>
      </c>
      <c r="J92" s="123">
        <v>1530</v>
      </c>
      <c r="K92" s="124">
        <v>1252259.3000000003</v>
      </c>
      <c r="L92" s="124">
        <v>1147619.3000000003</v>
      </c>
      <c r="M92" s="124">
        <v>104640</v>
      </c>
      <c r="N92" s="124">
        <v>25978</v>
      </c>
      <c r="O92" s="125">
        <v>0</v>
      </c>
      <c r="P92" s="123">
        <v>1857</v>
      </c>
      <c r="Q92" s="124">
        <f t="shared" si="10"/>
        <v>1384994.7000000002</v>
      </c>
      <c r="R92" s="124">
        <v>1350914.7000000002</v>
      </c>
      <c r="S92" s="124">
        <v>34080</v>
      </c>
      <c r="T92" s="124">
        <v>45063</v>
      </c>
      <c r="U92" s="125">
        <v>0</v>
      </c>
      <c r="V92" s="116">
        <f t="shared" si="11"/>
        <v>123</v>
      </c>
      <c r="W92" s="117">
        <f t="shared" si="11"/>
        <v>40279.500000000466</v>
      </c>
      <c r="X92" s="117">
        <f t="shared" si="12"/>
        <v>-19448</v>
      </c>
      <c r="Y92" s="118">
        <f t="shared" si="12"/>
        <v>0</v>
      </c>
      <c r="Z92" s="119">
        <f t="shared" si="13"/>
        <v>327</v>
      </c>
      <c r="AA92" s="117">
        <f t="shared" si="13"/>
        <v>132735.39999999991</v>
      </c>
      <c r="AB92" s="117">
        <f t="shared" si="14"/>
        <v>19085</v>
      </c>
      <c r="AC92" s="118">
        <f t="shared" si="14"/>
        <v>0</v>
      </c>
    </row>
    <row r="93" spans="1:29" ht="12.75" customHeight="1" x14ac:dyDescent="0.2">
      <c r="A93" s="126" t="s">
        <v>398</v>
      </c>
      <c r="B93" s="127" t="s">
        <v>406</v>
      </c>
      <c r="C93" s="122" t="s">
        <v>407</v>
      </c>
      <c r="D93" s="123">
        <v>2</v>
      </c>
      <c r="E93" s="124">
        <v>135340</v>
      </c>
      <c r="F93" s="124">
        <v>114940</v>
      </c>
      <c r="G93" s="124">
        <v>20400</v>
      </c>
      <c r="H93" s="124">
        <v>0</v>
      </c>
      <c r="I93" s="125">
        <v>0</v>
      </c>
      <c r="J93" s="123">
        <v>3</v>
      </c>
      <c r="K93" s="124">
        <v>132091.20000000001</v>
      </c>
      <c r="L93" s="124">
        <v>113251.2</v>
      </c>
      <c r="M93" s="124">
        <v>18840</v>
      </c>
      <c r="N93" s="124">
        <v>0</v>
      </c>
      <c r="O93" s="125">
        <v>0</v>
      </c>
      <c r="P93" s="123">
        <v>5</v>
      </c>
      <c r="Q93" s="124">
        <f t="shared" si="10"/>
        <v>132036.79999999999</v>
      </c>
      <c r="R93" s="124">
        <v>125196.8</v>
      </c>
      <c r="S93" s="124">
        <v>6840</v>
      </c>
      <c r="T93" s="124">
        <v>0</v>
      </c>
      <c r="U93" s="125">
        <v>0</v>
      </c>
      <c r="V93" s="116">
        <f t="shared" si="11"/>
        <v>3</v>
      </c>
      <c r="W93" s="117">
        <f t="shared" si="11"/>
        <v>-3303.2000000000116</v>
      </c>
      <c r="X93" s="117">
        <f t="shared" si="12"/>
        <v>0</v>
      </c>
      <c r="Y93" s="118">
        <f t="shared" si="12"/>
        <v>0</v>
      </c>
      <c r="Z93" s="119">
        <f t="shared" si="13"/>
        <v>2</v>
      </c>
      <c r="AA93" s="117">
        <f t="shared" si="13"/>
        <v>-54.400000000023283</v>
      </c>
      <c r="AB93" s="117">
        <f t="shared" si="14"/>
        <v>0</v>
      </c>
      <c r="AC93" s="118">
        <f t="shared" si="14"/>
        <v>0</v>
      </c>
    </row>
    <row r="94" spans="1:29" x14ac:dyDescent="0.2">
      <c r="A94" s="126" t="s">
        <v>398</v>
      </c>
      <c r="B94" s="127" t="s">
        <v>408</v>
      </c>
      <c r="C94" s="122" t="s">
        <v>409</v>
      </c>
      <c r="D94" s="123">
        <v>663</v>
      </c>
      <c r="E94" s="124">
        <v>794892</v>
      </c>
      <c r="F94" s="124">
        <v>715212</v>
      </c>
      <c r="G94" s="124">
        <v>79680</v>
      </c>
      <c r="H94" s="124">
        <v>0</v>
      </c>
      <c r="I94" s="125">
        <v>0</v>
      </c>
      <c r="J94" s="123">
        <v>511</v>
      </c>
      <c r="K94" s="124">
        <v>669256.4</v>
      </c>
      <c r="L94" s="124">
        <v>587416.4</v>
      </c>
      <c r="M94" s="124">
        <v>81840</v>
      </c>
      <c r="N94" s="124">
        <v>0</v>
      </c>
      <c r="O94" s="125">
        <v>0</v>
      </c>
      <c r="P94" s="123">
        <v>516</v>
      </c>
      <c r="Q94" s="124">
        <f t="shared" si="10"/>
        <v>553577.1</v>
      </c>
      <c r="R94" s="124">
        <v>525497.1</v>
      </c>
      <c r="S94" s="124">
        <v>28080</v>
      </c>
      <c r="T94" s="124">
        <v>0</v>
      </c>
      <c r="U94" s="125">
        <v>0</v>
      </c>
      <c r="V94" s="116">
        <f t="shared" si="11"/>
        <v>-147</v>
      </c>
      <c r="W94" s="117">
        <f t="shared" si="11"/>
        <v>-241314.90000000002</v>
      </c>
      <c r="X94" s="117">
        <f t="shared" si="12"/>
        <v>0</v>
      </c>
      <c r="Y94" s="118">
        <f t="shared" si="12"/>
        <v>0</v>
      </c>
      <c r="Z94" s="119">
        <f t="shared" si="13"/>
        <v>5</v>
      </c>
      <c r="AA94" s="117">
        <f t="shared" si="13"/>
        <v>-115679.30000000005</v>
      </c>
      <c r="AB94" s="117">
        <f t="shared" si="14"/>
        <v>0</v>
      </c>
      <c r="AC94" s="118">
        <f t="shared" si="14"/>
        <v>0</v>
      </c>
    </row>
    <row r="95" spans="1:29" x14ac:dyDescent="0.2">
      <c r="A95" s="126" t="s">
        <v>398</v>
      </c>
      <c r="B95" s="127" t="s">
        <v>410</v>
      </c>
      <c r="C95" s="122" t="s">
        <v>411</v>
      </c>
      <c r="D95" s="123">
        <v>95</v>
      </c>
      <c r="E95" s="124">
        <v>54717</v>
      </c>
      <c r="F95" s="124">
        <v>54717</v>
      </c>
      <c r="G95" s="124">
        <v>0</v>
      </c>
      <c r="H95" s="124">
        <v>0</v>
      </c>
      <c r="I95" s="125">
        <v>0</v>
      </c>
      <c r="J95" s="123">
        <v>97</v>
      </c>
      <c r="K95" s="124">
        <v>56151.4</v>
      </c>
      <c r="L95" s="124">
        <v>56151.4</v>
      </c>
      <c r="M95" s="124">
        <v>0</v>
      </c>
      <c r="N95" s="124">
        <v>0</v>
      </c>
      <c r="O95" s="125">
        <v>0</v>
      </c>
      <c r="P95" s="123">
        <v>104</v>
      </c>
      <c r="Q95" s="124">
        <f t="shared" si="10"/>
        <v>66136.600000000006</v>
      </c>
      <c r="R95" s="124">
        <v>66136.600000000006</v>
      </c>
      <c r="S95" s="124">
        <v>0</v>
      </c>
      <c r="T95" s="124">
        <v>0</v>
      </c>
      <c r="U95" s="125">
        <v>0</v>
      </c>
      <c r="V95" s="116">
        <f t="shared" si="11"/>
        <v>9</v>
      </c>
      <c r="W95" s="117">
        <f t="shared" si="11"/>
        <v>11419.600000000006</v>
      </c>
      <c r="X95" s="117">
        <f t="shared" si="12"/>
        <v>0</v>
      </c>
      <c r="Y95" s="118">
        <f t="shared" si="12"/>
        <v>0</v>
      </c>
      <c r="Z95" s="119">
        <f t="shared" si="13"/>
        <v>7</v>
      </c>
      <c r="AA95" s="117">
        <f t="shared" si="13"/>
        <v>9985.2000000000044</v>
      </c>
      <c r="AB95" s="117">
        <f t="shared" si="14"/>
        <v>0</v>
      </c>
      <c r="AC95" s="118">
        <f t="shared" si="14"/>
        <v>0</v>
      </c>
    </row>
    <row r="96" spans="1:29" x14ac:dyDescent="0.2">
      <c r="A96" s="126" t="s">
        <v>398</v>
      </c>
      <c r="B96" s="127" t="s">
        <v>412</v>
      </c>
      <c r="C96" s="122" t="s">
        <v>413</v>
      </c>
      <c r="D96" s="123">
        <v>2441</v>
      </c>
      <c r="E96" s="124">
        <v>2495811.36</v>
      </c>
      <c r="F96" s="124">
        <v>2343171.36</v>
      </c>
      <c r="G96" s="124">
        <v>152640</v>
      </c>
      <c r="H96" s="124">
        <v>0</v>
      </c>
      <c r="I96" s="125">
        <v>2091364.7299999986</v>
      </c>
      <c r="J96" s="123">
        <v>1850</v>
      </c>
      <c r="K96" s="124">
        <v>2172875</v>
      </c>
      <c r="L96" s="124">
        <v>2033435</v>
      </c>
      <c r="M96" s="124">
        <v>139440</v>
      </c>
      <c r="N96" s="124">
        <v>1887.34</v>
      </c>
      <c r="O96" s="125">
        <v>2323166.9300000002</v>
      </c>
      <c r="P96" s="123">
        <v>2450</v>
      </c>
      <c r="Q96" s="124">
        <f t="shared" si="10"/>
        <v>2403805.9899999998</v>
      </c>
      <c r="R96" s="124">
        <v>2349685.9899999998</v>
      </c>
      <c r="S96" s="124">
        <v>54120</v>
      </c>
      <c r="T96" s="124">
        <v>9240</v>
      </c>
      <c r="U96" s="125">
        <v>2609808.2999999993</v>
      </c>
      <c r="V96" s="116">
        <f t="shared" si="11"/>
        <v>9</v>
      </c>
      <c r="W96" s="117">
        <f t="shared" si="11"/>
        <v>-92005.370000000112</v>
      </c>
      <c r="X96" s="117">
        <f t="shared" si="12"/>
        <v>9240</v>
      </c>
      <c r="Y96" s="118">
        <f t="shared" si="12"/>
        <v>518443.57000000076</v>
      </c>
      <c r="Z96" s="119">
        <f t="shared" si="13"/>
        <v>600</v>
      </c>
      <c r="AA96" s="117">
        <f t="shared" si="13"/>
        <v>230930.98999999976</v>
      </c>
      <c r="AB96" s="117">
        <f t="shared" si="14"/>
        <v>7352.66</v>
      </c>
      <c r="AC96" s="118">
        <f t="shared" si="14"/>
        <v>286641.36999999918</v>
      </c>
    </row>
    <row r="97" spans="1:29" x14ac:dyDescent="0.2">
      <c r="A97" s="126" t="s">
        <v>398</v>
      </c>
      <c r="B97" s="127" t="s">
        <v>414</v>
      </c>
      <c r="C97" s="122" t="s">
        <v>415</v>
      </c>
      <c r="D97" s="123">
        <v>522</v>
      </c>
      <c r="E97" s="124">
        <v>602221.5</v>
      </c>
      <c r="F97" s="124">
        <v>487981.50000000006</v>
      </c>
      <c r="G97" s="124">
        <v>114240</v>
      </c>
      <c r="H97" s="124">
        <v>0</v>
      </c>
      <c r="I97" s="125">
        <v>0</v>
      </c>
      <c r="J97" s="123">
        <v>506</v>
      </c>
      <c r="K97" s="124">
        <v>550281.5</v>
      </c>
      <c r="L97" s="124">
        <v>480321.5</v>
      </c>
      <c r="M97" s="124">
        <v>69960</v>
      </c>
      <c r="N97" s="124">
        <v>0</v>
      </c>
      <c r="O97" s="125">
        <v>0</v>
      </c>
      <c r="P97" s="123">
        <v>680</v>
      </c>
      <c r="Q97" s="124">
        <f t="shared" si="10"/>
        <v>711913.51</v>
      </c>
      <c r="R97" s="124">
        <v>640273.51</v>
      </c>
      <c r="S97" s="124">
        <v>71640</v>
      </c>
      <c r="T97" s="124">
        <v>0</v>
      </c>
      <c r="U97" s="125">
        <v>0</v>
      </c>
      <c r="V97" s="116">
        <f t="shared" si="11"/>
        <v>158</v>
      </c>
      <c r="W97" s="117">
        <f t="shared" si="11"/>
        <v>109692.01000000001</v>
      </c>
      <c r="X97" s="117">
        <f t="shared" si="12"/>
        <v>0</v>
      </c>
      <c r="Y97" s="118">
        <f t="shared" si="12"/>
        <v>0</v>
      </c>
      <c r="Z97" s="119">
        <f t="shared" si="13"/>
        <v>174</v>
      </c>
      <c r="AA97" s="117">
        <f t="shared" si="13"/>
        <v>161632.01</v>
      </c>
      <c r="AB97" s="117">
        <f t="shared" si="14"/>
        <v>0</v>
      </c>
      <c r="AC97" s="118">
        <f t="shared" si="14"/>
        <v>0</v>
      </c>
    </row>
    <row r="98" spans="1:29" x14ac:dyDescent="0.2">
      <c r="A98" s="126" t="s">
        <v>398</v>
      </c>
      <c r="B98" s="127" t="s">
        <v>416</v>
      </c>
      <c r="C98" s="122" t="s">
        <v>417</v>
      </c>
      <c r="D98" s="123">
        <v>857</v>
      </c>
      <c r="E98" s="124">
        <v>784078.2</v>
      </c>
      <c r="F98" s="124">
        <v>673558.2</v>
      </c>
      <c r="G98" s="124">
        <v>110520</v>
      </c>
      <c r="H98" s="124">
        <v>0</v>
      </c>
      <c r="I98" s="125">
        <v>0</v>
      </c>
      <c r="J98" s="123">
        <v>758</v>
      </c>
      <c r="K98" s="124">
        <v>744441.1</v>
      </c>
      <c r="L98" s="124">
        <v>625641.1</v>
      </c>
      <c r="M98" s="124">
        <v>118800</v>
      </c>
      <c r="N98" s="124">
        <v>0</v>
      </c>
      <c r="O98" s="125">
        <v>0</v>
      </c>
      <c r="P98" s="123">
        <v>771</v>
      </c>
      <c r="Q98" s="124">
        <f t="shared" si="10"/>
        <v>709044.05999999994</v>
      </c>
      <c r="R98" s="124">
        <v>668604.05999999994</v>
      </c>
      <c r="S98" s="124">
        <v>40440</v>
      </c>
      <c r="T98" s="124">
        <v>0</v>
      </c>
      <c r="U98" s="125">
        <v>0</v>
      </c>
      <c r="V98" s="116">
        <f t="shared" si="11"/>
        <v>-86</v>
      </c>
      <c r="W98" s="117">
        <f t="shared" si="11"/>
        <v>-75034.140000000014</v>
      </c>
      <c r="X98" s="117">
        <f t="shared" si="12"/>
        <v>0</v>
      </c>
      <c r="Y98" s="118">
        <f t="shared" si="12"/>
        <v>0</v>
      </c>
      <c r="Z98" s="119">
        <f t="shared" si="13"/>
        <v>13</v>
      </c>
      <c r="AA98" s="117">
        <f t="shared" si="13"/>
        <v>-35397.040000000037</v>
      </c>
      <c r="AB98" s="117">
        <f t="shared" si="14"/>
        <v>0</v>
      </c>
      <c r="AC98" s="118">
        <f t="shared" si="14"/>
        <v>0</v>
      </c>
    </row>
    <row r="99" spans="1:29" x14ac:dyDescent="0.2">
      <c r="A99" s="126" t="s">
        <v>398</v>
      </c>
      <c r="B99" s="127" t="s">
        <v>418</v>
      </c>
      <c r="C99" s="122" t="s">
        <v>419</v>
      </c>
      <c r="D99" s="123">
        <v>421</v>
      </c>
      <c r="E99" s="124">
        <v>154010.70000000001</v>
      </c>
      <c r="F99" s="124">
        <v>131450.70000000001</v>
      </c>
      <c r="G99" s="124">
        <v>22560</v>
      </c>
      <c r="H99" s="124">
        <v>0</v>
      </c>
      <c r="I99" s="125">
        <v>0</v>
      </c>
      <c r="J99" s="123">
        <v>342</v>
      </c>
      <c r="K99" s="124">
        <v>167996.79999999999</v>
      </c>
      <c r="L99" s="124">
        <v>144956.79999999999</v>
      </c>
      <c r="M99" s="124">
        <v>23040</v>
      </c>
      <c r="N99" s="124">
        <v>0</v>
      </c>
      <c r="O99" s="125">
        <v>0</v>
      </c>
      <c r="P99" s="123">
        <v>535</v>
      </c>
      <c r="Q99" s="124">
        <f t="shared" si="10"/>
        <v>165623.20000000001</v>
      </c>
      <c r="R99" s="124">
        <v>157943.20000000001</v>
      </c>
      <c r="S99" s="124">
        <v>7680</v>
      </c>
      <c r="T99" s="124">
        <v>0</v>
      </c>
      <c r="U99" s="125">
        <v>0</v>
      </c>
      <c r="V99" s="116">
        <f t="shared" si="11"/>
        <v>114</v>
      </c>
      <c r="W99" s="117">
        <f t="shared" si="11"/>
        <v>11612.5</v>
      </c>
      <c r="X99" s="117">
        <f t="shared" si="12"/>
        <v>0</v>
      </c>
      <c r="Y99" s="118">
        <f t="shared" si="12"/>
        <v>0</v>
      </c>
      <c r="Z99" s="119">
        <f t="shared" si="13"/>
        <v>193</v>
      </c>
      <c r="AA99" s="117">
        <f t="shared" si="13"/>
        <v>-2373.5999999999767</v>
      </c>
      <c r="AB99" s="117">
        <f t="shared" si="14"/>
        <v>0</v>
      </c>
      <c r="AC99" s="118">
        <f t="shared" si="14"/>
        <v>0</v>
      </c>
    </row>
    <row r="100" spans="1:29" x14ac:dyDescent="0.2">
      <c r="A100" s="126" t="s">
        <v>398</v>
      </c>
      <c r="B100" s="127" t="s">
        <v>420</v>
      </c>
      <c r="C100" s="122" t="s">
        <v>421</v>
      </c>
      <c r="D100" s="123">
        <v>60</v>
      </c>
      <c r="E100" s="124">
        <v>43656</v>
      </c>
      <c r="F100" s="124">
        <v>23496</v>
      </c>
      <c r="G100" s="124">
        <v>20160</v>
      </c>
      <c r="H100" s="124">
        <v>0</v>
      </c>
      <c r="I100" s="125">
        <v>0</v>
      </c>
      <c r="J100" s="123">
        <v>74</v>
      </c>
      <c r="K100" s="124">
        <v>48544.3</v>
      </c>
      <c r="L100" s="124">
        <v>26224.3</v>
      </c>
      <c r="M100" s="124">
        <v>22320</v>
      </c>
      <c r="N100" s="124">
        <v>0</v>
      </c>
      <c r="O100" s="125">
        <v>0</v>
      </c>
      <c r="P100" s="123">
        <v>58</v>
      </c>
      <c r="Q100" s="124">
        <f t="shared" si="10"/>
        <v>33334.699999999997</v>
      </c>
      <c r="R100" s="124">
        <v>25894.7</v>
      </c>
      <c r="S100" s="124">
        <v>7440</v>
      </c>
      <c r="T100" s="124">
        <v>0</v>
      </c>
      <c r="U100" s="125">
        <v>0</v>
      </c>
      <c r="V100" s="116">
        <f t="shared" si="11"/>
        <v>-2</v>
      </c>
      <c r="W100" s="117">
        <f t="shared" si="11"/>
        <v>-10321.300000000003</v>
      </c>
      <c r="X100" s="117">
        <f t="shared" si="12"/>
        <v>0</v>
      </c>
      <c r="Y100" s="118">
        <f t="shared" si="12"/>
        <v>0</v>
      </c>
      <c r="Z100" s="119">
        <f t="shared" si="13"/>
        <v>-16</v>
      </c>
      <c r="AA100" s="117">
        <f t="shared" si="13"/>
        <v>-15209.600000000006</v>
      </c>
      <c r="AB100" s="117">
        <f t="shared" si="14"/>
        <v>0</v>
      </c>
      <c r="AC100" s="118">
        <f t="shared" si="14"/>
        <v>0</v>
      </c>
    </row>
    <row r="101" spans="1:29" x14ac:dyDescent="0.2">
      <c r="A101" s="126" t="s">
        <v>422</v>
      </c>
      <c r="B101" s="127" t="s">
        <v>423</v>
      </c>
      <c r="C101" s="122" t="s">
        <v>424</v>
      </c>
      <c r="D101" s="123">
        <v>3288</v>
      </c>
      <c r="E101" s="124">
        <v>3978830.0000000005</v>
      </c>
      <c r="F101" s="124">
        <v>3556670.0000000005</v>
      </c>
      <c r="G101" s="124">
        <v>422160</v>
      </c>
      <c r="H101" s="124">
        <v>39501</v>
      </c>
      <c r="I101" s="125">
        <v>1036642.7899999998</v>
      </c>
      <c r="J101" s="123">
        <v>2867</v>
      </c>
      <c r="K101" s="124">
        <v>3744286.4200000009</v>
      </c>
      <c r="L101" s="124">
        <v>3331366.4200000009</v>
      </c>
      <c r="M101" s="124">
        <v>412920</v>
      </c>
      <c r="N101" s="124">
        <v>31659.360000000001</v>
      </c>
      <c r="O101" s="125">
        <v>1299993.5000000002</v>
      </c>
      <c r="P101" s="123">
        <v>3223</v>
      </c>
      <c r="Q101" s="124">
        <f t="shared" si="10"/>
        <v>3771676.3099999996</v>
      </c>
      <c r="R101" s="124">
        <v>3633316.3099999996</v>
      </c>
      <c r="S101" s="124">
        <v>138360</v>
      </c>
      <c r="T101" s="124">
        <v>35290.160000000003</v>
      </c>
      <c r="U101" s="125">
        <v>1458726.03</v>
      </c>
      <c r="V101" s="116">
        <f t="shared" si="11"/>
        <v>-65</v>
      </c>
      <c r="W101" s="117">
        <f t="shared" si="11"/>
        <v>-207153.69000000088</v>
      </c>
      <c r="X101" s="117">
        <f t="shared" si="12"/>
        <v>-4210.8399999999965</v>
      </c>
      <c r="Y101" s="118">
        <f t="shared" si="12"/>
        <v>422083.24000000022</v>
      </c>
      <c r="Z101" s="119">
        <f t="shared" si="13"/>
        <v>356</v>
      </c>
      <c r="AA101" s="117">
        <f t="shared" si="13"/>
        <v>27389.889999998733</v>
      </c>
      <c r="AB101" s="117">
        <f t="shared" si="14"/>
        <v>3630.8000000000029</v>
      </c>
      <c r="AC101" s="118">
        <f t="shared" si="14"/>
        <v>158732.5299999998</v>
      </c>
    </row>
    <row r="102" spans="1:29" x14ac:dyDescent="0.2">
      <c r="A102" s="126" t="s">
        <v>422</v>
      </c>
      <c r="B102" s="127" t="s">
        <v>425</v>
      </c>
      <c r="C102" s="122" t="s">
        <v>426</v>
      </c>
      <c r="D102" s="123">
        <v>369</v>
      </c>
      <c r="E102" s="124">
        <v>355739.60000000003</v>
      </c>
      <c r="F102" s="124">
        <v>320339.60000000003</v>
      </c>
      <c r="G102" s="124">
        <v>35400</v>
      </c>
      <c r="H102" s="124">
        <v>0</v>
      </c>
      <c r="I102" s="125">
        <v>0</v>
      </c>
      <c r="J102" s="123">
        <v>331</v>
      </c>
      <c r="K102" s="124">
        <v>314936.30000000005</v>
      </c>
      <c r="L102" s="124">
        <v>279176.30000000005</v>
      </c>
      <c r="M102" s="124">
        <v>35760</v>
      </c>
      <c r="N102" s="124">
        <v>0</v>
      </c>
      <c r="O102" s="125">
        <v>0</v>
      </c>
      <c r="P102" s="123">
        <v>318</v>
      </c>
      <c r="Q102" s="124">
        <f t="shared" si="10"/>
        <v>330043.56</v>
      </c>
      <c r="R102" s="124">
        <v>316483.56</v>
      </c>
      <c r="S102" s="124">
        <v>13560</v>
      </c>
      <c r="T102" s="124">
        <v>0</v>
      </c>
      <c r="U102" s="125">
        <v>0</v>
      </c>
      <c r="V102" s="116">
        <f t="shared" si="11"/>
        <v>-51</v>
      </c>
      <c r="W102" s="117">
        <f t="shared" si="11"/>
        <v>-25696.040000000037</v>
      </c>
      <c r="X102" s="117">
        <f t="shared" si="12"/>
        <v>0</v>
      </c>
      <c r="Y102" s="118">
        <f t="shared" si="12"/>
        <v>0</v>
      </c>
      <c r="Z102" s="119">
        <f t="shared" si="13"/>
        <v>-13</v>
      </c>
      <c r="AA102" s="117">
        <f t="shared" si="13"/>
        <v>15107.259999999951</v>
      </c>
      <c r="AB102" s="117">
        <f t="shared" si="14"/>
        <v>0</v>
      </c>
      <c r="AC102" s="118">
        <f t="shared" si="14"/>
        <v>0</v>
      </c>
    </row>
    <row r="103" spans="1:29" x14ac:dyDescent="0.2">
      <c r="A103" s="126" t="s">
        <v>422</v>
      </c>
      <c r="B103" s="127" t="s">
        <v>427</v>
      </c>
      <c r="C103" s="122" t="s">
        <v>428</v>
      </c>
      <c r="D103" s="123">
        <v>323</v>
      </c>
      <c r="E103" s="124">
        <v>393898.69999999995</v>
      </c>
      <c r="F103" s="124">
        <v>335938.69999999995</v>
      </c>
      <c r="G103" s="124">
        <v>57960</v>
      </c>
      <c r="H103" s="124">
        <v>0</v>
      </c>
      <c r="I103" s="125">
        <v>0</v>
      </c>
      <c r="J103" s="123">
        <v>309</v>
      </c>
      <c r="K103" s="124">
        <v>418134.69999999995</v>
      </c>
      <c r="L103" s="124">
        <v>364134.69999999995</v>
      </c>
      <c r="M103" s="124">
        <v>54000</v>
      </c>
      <c r="N103" s="124">
        <v>0</v>
      </c>
      <c r="O103" s="125">
        <v>0</v>
      </c>
      <c r="P103" s="123">
        <v>284</v>
      </c>
      <c r="Q103" s="124">
        <f t="shared" si="10"/>
        <v>294149.15000000002</v>
      </c>
      <c r="R103" s="124">
        <v>276389.15000000002</v>
      </c>
      <c r="S103" s="124">
        <v>17760</v>
      </c>
      <c r="T103" s="124">
        <v>0</v>
      </c>
      <c r="U103" s="125">
        <v>0</v>
      </c>
      <c r="V103" s="116">
        <f t="shared" si="11"/>
        <v>-39</v>
      </c>
      <c r="W103" s="117">
        <f t="shared" si="11"/>
        <v>-99749.54999999993</v>
      </c>
      <c r="X103" s="117">
        <f t="shared" si="12"/>
        <v>0</v>
      </c>
      <c r="Y103" s="118">
        <f t="shared" si="12"/>
        <v>0</v>
      </c>
      <c r="Z103" s="119">
        <f t="shared" si="13"/>
        <v>-25</v>
      </c>
      <c r="AA103" s="117">
        <f t="shared" si="13"/>
        <v>-123985.54999999993</v>
      </c>
      <c r="AB103" s="117">
        <f t="shared" si="14"/>
        <v>0</v>
      </c>
      <c r="AC103" s="118">
        <f t="shared" si="14"/>
        <v>0</v>
      </c>
    </row>
    <row r="104" spans="1:29" x14ac:dyDescent="0.2">
      <c r="A104" s="126" t="s">
        <v>422</v>
      </c>
      <c r="B104" s="127" t="s">
        <v>429</v>
      </c>
      <c r="C104" s="122" t="s">
        <v>430</v>
      </c>
      <c r="D104" s="123">
        <v>1272</v>
      </c>
      <c r="E104" s="124">
        <v>1493122.3299999996</v>
      </c>
      <c r="F104" s="124">
        <v>1372042.3299999996</v>
      </c>
      <c r="G104" s="124">
        <v>121080</v>
      </c>
      <c r="H104" s="124">
        <v>2716</v>
      </c>
      <c r="I104" s="125">
        <v>0</v>
      </c>
      <c r="J104" s="123">
        <v>1175</v>
      </c>
      <c r="K104" s="124">
        <v>1405382.6</v>
      </c>
      <c r="L104" s="124">
        <v>1261862.6000000001</v>
      </c>
      <c r="M104" s="124">
        <v>143520</v>
      </c>
      <c r="N104" s="124">
        <v>4074</v>
      </c>
      <c r="O104" s="125">
        <v>0</v>
      </c>
      <c r="P104" s="123">
        <v>1342</v>
      </c>
      <c r="Q104" s="124">
        <f t="shared" si="10"/>
        <v>1412022.3900000001</v>
      </c>
      <c r="R104" s="124">
        <v>1364502.3900000001</v>
      </c>
      <c r="S104" s="124">
        <v>47520</v>
      </c>
      <c r="T104" s="124">
        <v>4074</v>
      </c>
      <c r="U104" s="125">
        <v>0</v>
      </c>
      <c r="V104" s="116">
        <f t="shared" si="11"/>
        <v>70</v>
      </c>
      <c r="W104" s="117">
        <f t="shared" si="11"/>
        <v>-81099.939999999478</v>
      </c>
      <c r="X104" s="117">
        <f t="shared" si="12"/>
        <v>1358</v>
      </c>
      <c r="Y104" s="118">
        <f t="shared" si="12"/>
        <v>0</v>
      </c>
      <c r="Z104" s="119">
        <f t="shared" si="13"/>
        <v>167</v>
      </c>
      <c r="AA104" s="117">
        <f t="shared" si="13"/>
        <v>6639.7900000000373</v>
      </c>
      <c r="AB104" s="117">
        <f t="shared" si="14"/>
        <v>0</v>
      </c>
      <c r="AC104" s="118">
        <f t="shared" si="14"/>
        <v>0</v>
      </c>
    </row>
    <row r="105" spans="1:29" x14ac:dyDescent="0.2">
      <c r="A105" s="126" t="s">
        <v>422</v>
      </c>
      <c r="B105" s="127" t="s">
        <v>431</v>
      </c>
      <c r="C105" s="122" t="s">
        <v>432</v>
      </c>
      <c r="D105" s="123">
        <v>360</v>
      </c>
      <c r="E105" s="124">
        <v>413560.3</v>
      </c>
      <c r="F105" s="124">
        <v>341080.3</v>
      </c>
      <c r="G105" s="124">
        <v>72480</v>
      </c>
      <c r="H105" s="124">
        <v>0</v>
      </c>
      <c r="I105" s="125">
        <v>0</v>
      </c>
      <c r="J105" s="123">
        <v>370</v>
      </c>
      <c r="K105" s="124">
        <v>451879.30000000005</v>
      </c>
      <c r="L105" s="124">
        <v>382519.30000000005</v>
      </c>
      <c r="M105" s="124">
        <v>69360</v>
      </c>
      <c r="N105" s="124">
        <v>0</v>
      </c>
      <c r="O105" s="125">
        <v>0</v>
      </c>
      <c r="P105" s="123">
        <v>324</v>
      </c>
      <c r="Q105" s="124">
        <f t="shared" si="10"/>
        <v>373913.46</v>
      </c>
      <c r="R105" s="124">
        <v>350153.46</v>
      </c>
      <c r="S105" s="124">
        <v>23760</v>
      </c>
      <c r="T105" s="124">
        <v>0</v>
      </c>
      <c r="U105" s="125">
        <v>0</v>
      </c>
      <c r="V105" s="116">
        <f t="shared" si="11"/>
        <v>-36</v>
      </c>
      <c r="W105" s="117">
        <f t="shared" si="11"/>
        <v>-39646.839999999967</v>
      </c>
      <c r="X105" s="117">
        <f t="shared" si="12"/>
        <v>0</v>
      </c>
      <c r="Y105" s="118">
        <f t="shared" si="12"/>
        <v>0</v>
      </c>
      <c r="Z105" s="119">
        <f t="shared" si="13"/>
        <v>-46</v>
      </c>
      <c r="AA105" s="117">
        <f t="shared" si="13"/>
        <v>-77965.840000000026</v>
      </c>
      <c r="AB105" s="117">
        <f t="shared" si="14"/>
        <v>0</v>
      </c>
      <c r="AC105" s="118">
        <f t="shared" si="14"/>
        <v>0</v>
      </c>
    </row>
    <row r="106" spans="1:29" x14ac:dyDescent="0.2">
      <c r="A106" s="126" t="s">
        <v>433</v>
      </c>
      <c r="B106" s="127" t="s">
        <v>434</v>
      </c>
      <c r="C106" s="122" t="s">
        <v>435</v>
      </c>
      <c r="D106" s="123">
        <v>638</v>
      </c>
      <c r="E106" s="124">
        <v>471392</v>
      </c>
      <c r="F106" s="124">
        <v>379592</v>
      </c>
      <c r="G106" s="124">
        <v>91800</v>
      </c>
      <c r="H106" s="124">
        <v>0</v>
      </c>
      <c r="I106" s="125">
        <v>0</v>
      </c>
      <c r="J106" s="123">
        <v>449</v>
      </c>
      <c r="K106" s="124">
        <v>436302.19999999995</v>
      </c>
      <c r="L106" s="124">
        <v>372582.19999999995</v>
      </c>
      <c r="M106" s="124">
        <v>63720</v>
      </c>
      <c r="N106" s="124">
        <v>0</v>
      </c>
      <c r="O106" s="125">
        <v>0</v>
      </c>
      <c r="P106" s="123">
        <v>485</v>
      </c>
      <c r="Q106" s="124">
        <f t="shared" si="10"/>
        <v>485490.5</v>
      </c>
      <c r="R106" s="124">
        <v>420450.5</v>
      </c>
      <c r="S106" s="124">
        <v>65040</v>
      </c>
      <c r="T106" s="124">
        <v>0</v>
      </c>
      <c r="U106" s="125">
        <v>0</v>
      </c>
      <c r="V106" s="116">
        <f t="shared" si="11"/>
        <v>-153</v>
      </c>
      <c r="W106" s="117">
        <f t="shared" si="11"/>
        <v>14098.5</v>
      </c>
      <c r="X106" s="117">
        <f t="shared" si="12"/>
        <v>0</v>
      </c>
      <c r="Y106" s="118">
        <f t="shared" si="12"/>
        <v>0</v>
      </c>
      <c r="Z106" s="119">
        <f t="shared" si="13"/>
        <v>36</v>
      </c>
      <c r="AA106" s="117">
        <f t="shared" si="13"/>
        <v>49188.300000000047</v>
      </c>
      <c r="AB106" s="117">
        <f t="shared" si="14"/>
        <v>0</v>
      </c>
      <c r="AC106" s="118">
        <f t="shared" si="14"/>
        <v>0</v>
      </c>
    </row>
    <row r="107" spans="1:29" x14ac:dyDescent="0.2">
      <c r="A107" s="126" t="s">
        <v>433</v>
      </c>
      <c r="B107" s="127" t="s">
        <v>436</v>
      </c>
      <c r="C107" s="122" t="s">
        <v>437</v>
      </c>
      <c r="D107" s="123">
        <v>513</v>
      </c>
      <c r="E107" s="124">
        <v>195576.36</v>
      </c>
      <c r="F107" s="124">
        <v>176976.36</v>
      </c>
      <c r="G107" s="124">
        <v>18600</v>
      </c>
      <c r="H107" s="124">
        <v>0</v>
      </c>
      <c r="I107" s="125">
        <v>0</v>
      </c>
      <c r="J107" s="123">
        <v>289</v>
      </c>
      <c r="K107" s="124">
        <v>146143.9</v>
      </c>
      <c r="L107" s="124">
        <v>129583.9</v>
      </c>
      <c r="M107" s="124">
        <v>16560</v>
      </c>
      <c r="N107" s="124">
        <v>0</v>
      </c>
      <c r="O107" s="125">
        <v>0</v>
      </c>
      <c r="P107" s="123">
        <v>447</v>
      </c>
      <c r="Q107" s="124">
        <f t="shared" si="10"/>
        <v>180101.36</v>
      </c>
      <c r="R107" s="124">
        <v>174461.36</v>
      </c>
      <c r="S107" s="124">
        <v>5640</v>
      </c>
      <c r="T107" s="124">
        <v>0</v>
      </c>
      <c r="U107" s="125">
        <v>0</v>
      </c>
      <c r="V107" s="116">
        <f t="shared" si="11"/>
        <v>-66</v>
      </c>
      <c r="W107" s="117">
        <f t="shared" si="11"/>
        <v>-15475</v>
      </c>
      <c r="X107" s="117">
        <f t="shared" si="12"/>
        <v>0</v>
      </c>
      <c r="Y107" s="118">
        <f t="shared" si="12"/>
        <v>0</v>
      </c>
      <c r="Z107" s="119">
        <f t="shared" si="13"/>
        <v>158</v>
      </c>
      <c r="AA107" s="117">
        <f t="shared" si="13"/>
        <v>33957.459999999992</v>
      </c>
      <c r="AB107" s="117">
        <f t="shared" si="14"/>
        <v>0</v>
      </c>
      <c r="AC107" s="118">
        <f t="shared" si="14"/>
        <v>0</v>
      </c>
    </row>
    <row r="108" spans="1:29" x14ac:dyDescent="0.2">
      <c r="A108" s="126" t="s">
        <v>433</v>
      </c>
      <c r="B108" s="127" t="s">
        <v>438</v>
      </c>
      <c r="C108" s="122" t="s">
        <v>439</v>
      </c>
      <c r="D108" s="123">
        <v>360</v>
      </c>
      <c r="E108" s="124">
        <v>153545.09999999998</v>
      </c>
      <c r="F108" s="124">
        <v>137105.09999999998</v>
      </c>
      <c r="G108" s="124">
        <v>16440</v>
      </c>
      <c r="H108" s="124">
        <v>0</v>
      </c>
      <c r="I108" s="125">
        <v>0</v>
      </c>
      <c r="J108" s="123">
        <v>142</v>
      </c>
      <c r="K108" s="124">
        <v>101921.3</v>
      </c>
      <c r="L108" s="124">
        <v>91121.3</v>
      </c>
      <c r="M108" s="124">
        <v>10800</v>
      </c>
      <c r="N108" s="124">
        <v>0</v>
      </c>
      <c r="O108" s="125">
        <v>0</v>
      </c>
      <c r="P108" s="123">
        <v>356</v>
      </c>
      <c r="Q108" s="124">
        <f t="shared" si="10"/>
        <v>145172.88</v>
      </c>
      <c r="R108" s="124">
        <v>141332.88</v>
      </c>
      <c r="S108" s="124">
        <v>3840</v>
      </c>
      <c r="T108" s="124">
        <v>0</v>
      </c>
      <c r="U108" s="125">
        <v>0</v>
      </c>
      <c r="V108" s="116">
        <f t="shared" si="11"/>
        <v>-4</v>
      </c>
      <c r="W108" s="117">
        <f t="shared" si="11"/>
        <v>-8372.2199999999721</v>
      </c>
      <c r="X108" s="117">
        <f t="shared" si="12"/>
        <v>0</v>
      </c>
      <c r="Y108" s="118">
        <f t="shared" si="12"/>
        <v>0</v>
      </c>
      <c r="Z108" s="119">
        <f t="shared" si="13"/>
        <v>214</v>
      </c>
      <c r="AA108" s="117">
        <f t="shared" si="13"/>
        <v>43251.58</v>
      </c>
      <c r="AB108" s="117">
        <f t="shared" si="14"/>
        <v>0</v>
      </c>
      <c r="AC108" s="118">
        <f t="shared" si="14"/>
        <v>0</v>
      </c>
    </row>
    <row r="109" spans="1:29" x14ac:dyDescent="0.2">
      <c r="A109" s="126" t="s">
        <v>433</v>
      </c>
      <c r="B109" s="127" t="s">
        <v>440</v>
      </c>
      <c r="C109" s="122" t="s">
        <v>441</v>
      </c>
      <c r="D109" s="123">
        <v>318</v>
      </c>
      <c r="E109" s="124">
        <v>198074.8</v>
      </c>
      <c r="F109" s="124">
        <v>154394.79999999999</v>
      </c>
      <c r="G109" s="124">
        <v>43680</v>
      </c>
      <c r="H109" s="124">
        <v>0</v>
      </c>
      <c r="I109" s="125">
        <v>0</v>
      </c>
      <c r="J109" s="123">
        <v>184</v>
      </c>
      <c r="K109" s="124">
        <v>218168.9</v>
      </c>
      <c r="L109" s="124">
        <v>177128.9</v>
      </c>
      <c r="M109" s="124">
        <v>41040</v>
      </c>
      <c r="N109" s="124">
        <v>0</v>
      </c>
      <c r="O109" s="125">
        <v>0</v>
      </c>
      <c r="P109" s="123">
        <v>253</v>
      </c>
      <c r="Q109" s="124">
        <f t="shared" si="10"/>
        <v>206166.1</v>
      </c>
      <c r="R109" s="124">
        <v>192486.1</v>
      </c>
      <c r="S109" s="124">
        <v>13680</v>
      </c>
      <c r="T109" s="124">
        <v>0</v>
      </c>
      <c r="U109" s="125">
        <v>0</v>
      </c>
      <c r="V109" s="116">
        <f t="shared" si="11"/>
        <v>-65</v>
      </c>
      <c r="W109" s="117">
        <f t="shared" si="11"/>
        <v>8091.3000000000175</v>
      </c>
      <c r="X109" s="117">
        <f t="shared" si="12"/>
        <v>0</v>
      </c>
      <c r="Y109" s="118">
        <f t="shared" si="12"/>
        <v>0</v>
      </c>
      <c r="Z109" s="119">
        <f t="shared" si="13"/>
        <v>69</v>
      </c>
      <c r="AA109" s="117">
        <f t="shared" si="13"/>
        <v>-12002.799999999988</v>
      </c>
      <c r="AB109" s="117">
        <f t="shared" si="14"/>
        <v>0</v>
      </c>
      <c r="AC109" s="118">
        <f t="shared" si="14"/>
        <v>0</v>
      </c>
    </row>
    <row r="110" spans="1:29" x14ac:dyDescent="0.2">
      <c r="A110" s="126" t="s">
        <v>433</v>
      </c>
      <c r="B110" s="127" t="s">
        <v>442</v>
      </c>
      <c r="C110" s="122" t="s">
        <v>443</v>
      </c>
      <c r="D110" s="123">
        <v>0</v>
      </c>
      <c r="E110" s="124">
        <v>26451</v>
      </c>
      <c r="F110" s="124">
        <v>26451</v>
      </c>
      <c r="G110" s="124">
        <v>0</v>
      </c>
      <c r="H110" s="124">
        <v>0</v>
      </c>
      <c r="I110" s="125">
        <v>0</v>
      </c>
      <c r="J110" s="123">
        <v>0</v>
      </c>
      <c r="K110" s="124">
        <v>18513</v>
      </c>
      <c r="L110" s="124">
        <v>18513</v>
      </c>
      <c r="M110" s="124">
        <v>0</v>
      </c>
      <c r="N110" s="124">
        <v>0</v>
      </c>
      <c r="O110" s="125">
        <v>0</v>
      </c>
      <c r="P110" s="123">
        <v>0</v>
      </c>
      <c r="Q110" s="124">
        <f t="shared" si="10"/>
        <v>16191</v>
      </c>
      <c r="R110" s="124">
        <v>16191</v>
      </c>
      <c r="S110" s="124">
        <v>0</v>
      </c>
      <c r="T110" s="124">
        <v>0</v>
      </c>
      <c r="U110" s="125">
        <v>0</v>
      </c>
      <c r="V110" s="116">
        <f t="shared" si="11"/>
        <v>0</v>
      </c>
      <c r="W110" s="117">
        <f t="shared" si="11"/>
        <v>-10260</v>
      </c>
      <c r="X110" s="117">
        <f t="shared" si="12"/>
        <v>0</v>
      </c>
      <c r="Y110" s="118">
        <f t="shared" si="12"/>
        <v>0</v>
      </c>
      <c r="Z110" s="119">
        <f t="shared" si="13"/>
        <v>0</v>
      </c>
      <c r="AA110" s="117">
        <f t="shared" si="13"/>
        <v>-2322</v>
      </c>
      <c r="AB110" s="117">
        <f t="shared" si="14"/>
        <v>0</v>
      </c>
      <c r="AC110" s="118">
        <f t="shared" si="14"/>
        <v>0</v>
      </c>
    </row>
    <row r="111" spans="1:29" x14ac:dyDescent="0.2">
      <c r="A111" s="126" t="s">
        <v>433</v>
      </c>
      <c r="B111" s="127" t="s">
        <v>444</v>
      </c>
      <c r="C111" s="122" t="s">
        <v>445</v>
      </c>
      <c r="D111" s="123">
        <v>0</v>
      </c>
      <c r="E111" s="124">
        <v>17560</v>
      </c>
      <c r="F111" s="124">
        <v>17560</v>
      </c>
      <c r="G111" s="124">
        <v>0</v>
      </c>
      <c r="H111" s="124">
        <v>0</v>
      </c>
      <c r="I111" s="125">
        <v>0</v>
      </c>
      <c r="J111" s="123">
        <v>0</v>
      </c>
      <c r="K111" s="124">
        <v>14166</v>
      </c>
      <c r="L111" s="124">
        <v>14166</v>
      </c>
      <c r="M111" s="124">
        <v>0</v>
      </c>
      <c r="N111" s="124">
        <v>0</v>
      </c>
      <c r="O111" s="125">
        <v>0</v>
      </c>
      <c r="P111" s="123">
        <v>0</v>
      </c>
      <c r="Q111" s="124">
        <f t="shared" si="10"/>
        <v>18060</v>
      </c>
      <c r="R111" s="124">
        <v>18060</v>
      </c>
      <c r="S111" s="124">
        <v>0</v>
      </c>
      <c r="T111" s="124">
        <v>0</v>
      </c>
      <c r="U111" s="125">
        <v>0</v>
      </c>
      <c r="V111" s="116">
        <f t="shared" si="11"/>
        <v>0</v>
      </c>
      <c r="W111" s="117">
        <f t="shared" si="11"/>
        <v>500</v>
      </c>
      <c r="X111" s="117">
        <f t="shared" si="12"/>
        <v>0</v>
      </c>
      <c r="Y111" s="118">
        <f t="shared" si="12"/>
        <v>0</v>
      </c>
      <c r="Z111" s="119">
        <f t="shared" si="13"/>
        <v>0</v>
      </c>
      <c r="AA111" s="117">
        <f t="shared" si="13"/>
        <v>3894</v>
      </c>
      <c r="AB111" s="117">
        <f t="shared" si="14"/>
        <v>0</v>
      </c>
      <c r="AC111" s="118">
        <f t="shared" si="14"/>
        <v>0</v>
      </c>
    </row>
    <row r="112" spans="1:29" x14ac:dyDescent="0.2">
      <c r="A112" s="126" t="s">
        <v>433</v>
      </c>
      <c r="B112" s="127" t="s">
        <v>446</v>
      </c>
      <c r="C112" s="122" t="s">
        <v>447</v>
      </c>
      <c r="D112" s="123">
        <v>3322</v>
      </c>
      <c r="E112" s="124">
        <v>4548592.92</v>
      </c>
      <c r="F112" s="124">
        <v>4133872.92</v>
      </c>
      <c r="G112" s="124">
        <v>414720</v>
      </c>
      <c r="H112" s="124">
        <v>85154</v>
      </c>
      <c r="I112" s="125">
        <v>288714.11</v>
      </c>
      <c r="J112" s="123">
        <v>2988</v>
      </c>
      <c r="K112" s="124">
        <v>3949241.88</v>
      </c>
      <c r="L112" s="124">
        <v>3559001.88</v>
      </c>
      <c r="M112" s="124">
        <v>390240</v>
      </c>
      <c r="N112" s="124">
        <v>68604</v>
      </c>
      <c r="O112" s="125">
        <v>184744.03999999998</v>
      </c>
      <c r="P112" s="123">
        <v>3156</v>
      </c>
      <c r="Q112" s="124">
        <f t="shared" si="10"/>
        <v>4166617.24</v>
      </c>
      <c r="R112" s="124">
        <v>4038817.24</v>
      </c>
      <c r="S112" s="124">
        <v>127800</v>
      </c>
      <c r="T112" s="124">
        <v>108659</v>
      </c>
      <c r="U112" s="125">
        <v>162554.45000000001</v>
      </c>
      <c r="V112" s="116">
        <f t="shared" si="11"/>
        <v>-166</v>
      </c>
      <c r="W112" s="117">
        <f t="shared" si="11"/>
        <v>-381975.6799999997</v>
      </c>
      <c r="X112" s="117">
        <f t="shared" si="12"/>
        <v>23505</v>
      </c>
      <c r="Y112" s="118">
        <f t="shared" si="12"/>
        <v>-126159.65999999997</v>
      </c>
      <c r="Z112" s="119">
        <f t="shared" si="13"/>
        <v>168</v>
      </c>
      <c r="AA112" s="117">
        <f t="shared" si="13"/>
        <v>217375.36000000034</v>
      </c>
      <c r="AB112" s="117">
        <f t="shared" si="14"/>
        <v>40055</v>
      </c>
      <c r="AC112" s="118">
        <f t="shared" si="14"/>
        <v>-22189.589999999967</v>
      </c>
    </row>
    <row r="113" spans="1:29" ht="12.75" customHeight="1" x14ac:dyDescent="0.2">
      <c r="A113" s="126" t="s">
        <v>433</v>
      </c>
      <c r="B113" s="127" t="s">
        <v>448</v>
      </c>
      <c r="C113" s="122" t="s">
        <v>449</v>
      </c>
      <c r="D113" s="123">
        <v>0</v>
      </c>
      <c r="E113" s="124">
        <v>190853</v>
      </c>
      <c r="F113" s="124">
        <v>182933</v>
      </c>
      <c r="G113" s="124">
        <v>7920</v>
      </c>
      <c r="H113" s="124">
        <v>0</v>
      </c>
      <c r="I113" s="125">
        <v>0</v>
      </c>
      <c r="J113" s="123">
        <v>0</v>
      </c>
      <c r="K113" s="124">
        <v>192897</v>
      </c>
      <c r="L113" s="124">
        <v>184257</v>
      </c>
      <c r="M113" s="124">
        <v>8640</v>
      </c>
      <c r="N113" s="124">
        <v>0</v>
      </c>
      <c r="O113" s="125">
        <v>0</v>
      </c>
      <c r="P113" s="123">
        <v>0</v>
      </c>
      <c r="Q113" s="124">
        <f t="shared" si="10"/>
        <v>220236</v>
      </c>
      <c r="R113" s="124">
        <v>217356</v>
      </c>
      <c r="S113" s="124">
        <v>2880</v>
      </c>
      <c r="T113" s="124">
        <v>0</v>
      </c>
      <c r="U113" s="125">
        <v>0</v>
      </c>
      <c r="V113" s="116">
        <f t="shared" si="11"/>
        <v>0</v>
      </c>
      <c r="W113" s="117">
        <f t="shared" si="11"/>
        <v>29383</v>
      </c>
      <c r="X113" s="117">
        <f t="shared" si="12"/>
        <v>0</v>
      </c>
      <c r="Y113" s="118">
        <f t="shared" si="12"/>
        <v>0</v>
      </c>
      <c r="Z113" s="119">
        <f t="shared" si="13"/>
        <v>0</v>
      </c>
      <c r="AA113" s="117">
        <f t="shared" si="13"/>
        <v>27339</v>
      </c>
      <c r="AB113" s="117">
        <f t="shared" si="14"/>
        <v>0</v>
      </c>
      <c r="AC113" s="118">
        <f t="shared" si="14"/>
        <v>0</v>
      </c>
    </row>
    <row r="114" spans="1:29" x14ac:dyDescent="0.2">
      <c r="A114" s="128" t="s">
        <v>450</v>
      </c>
      <c r="B114" s="127" t="s">
        <v>451</v>
      </c>
      <c r="C114" s="122" t="s">
        <v>191</v>
      </c>
      <c r="D114" s="123">
        <v>314</v>
      </c>
      <c r="E114" s="124">
        <v>293264.75</v>
      </c>
      <c r="F114" s="124">
        <v>254024.75</v>
      </c>
      <c r="G114" s="124">
        <v>39240</v>
      </c>
      <c r="H114" s="124">
        <v>0</v>
      </c>
      <c r="I114" s="125">
        <v>0</v>
      </c>
      <c r="J114" s="123">
        <v>300</v>
      </c>
      <c r="K114" s="124">
        <v>297579.19999999995</v>
      </c>
      <c r="L114" s="124">
        <v>255939.19999999998</v>
      </c>
      <c r="M114" s="124">
        <v>41640</v>
      </c>
      <c r="N114" s="124">
        <v>0</v>
      </c>
      <c r="O114" s="125">
        <v>0</v>
      </c>
      <c r="P114" s="123">
        <v>274</v>
      </c>
      <c r="Q114" s="124">
        <f t="shared" si="10"/>
        <v>272066</v>
      </c>
      <c r="R114" s="124">
        <v>257426</v>
      </c>
      <c r="S114" s="124">
        <v>14640</v>
      </c>
      <c r="T114" s="124">
        <v>0</v>
      </c>
      <c r="U114" s="125">
        <v>0</v>
      </c>
      <c r="V114" s="116">
        <f t="shared" si="11"/>
        <v>-40</v>
      </c>
      <c r="W114" s="117">
        <f t="shared" si="11"/>
        <v>-21198.75</v>
      </c>
      <c r="X114" s="117">
        <f t="shared" si="12"/>
        <v>0</v>
      </c>
      <c r="Y114" s="118">
        <f t="shared" si="12"/>
        <v>0</v>
      </c>
      <c r="Z114" s="119">
        <f t="shared" si="13"/>
        <v>-26</v>
      </c>
      <c r="AA114" s="117">
        <f t="shared" si="13"/>
        <v>-25513.199999999953</v>
      </c>
      <c r="AB114" s="117">
        <f t="shared" si="14"/>
        <v>0</v>
      </c>
      <c r="AC114" s="118">
        <f t="shared" si="14"/>
        <v>0</v>
      </c>
    </row>
    <row r="115" spans="1:29" ht="12.75" customHeight="1" x14ac:dyDescent="0.2">
      <c r="A115" s="128" t="s">
        <v>450</v>
      </c>
      <c r="B115" s="127" t="s">
        <v>452</v>
      </c>
      <c r="C115" s="122" t="s">
        <v>192</v>
      </c>
      <c r="D115" s="123">
        <v>263</v>
      </c>
      <c r="E115" s="124">
        <v>248816.2</v>
      </c>
      <c r="F115" s="124">
        <v>195896.2</v>
      </c>
      <c r="G115" s="124">
        <v>52920</v>
      </c>
      <c r="H115" s="124">
        <v>0</v>
      </c>
      <c r="I115" s="125">
        <v>0</v>
      </c>
      <c r="J115" s="123">
        <v>295</v>
      </c>
      <c r="K115" s="124">
        <v>279628.2</v>
      </c>
      <c r="L115" s="124">
        <v>229948.2</v>
      </c>
      <c r="M115" s="124">
        <v>49680</v>
      </c>
      <c r="N115" s="124">
        <v>0</v>
      </c>
      <c r="O115" s="125">
        <v>0</v>
      </c>
      <c r="P115" s="123">
        <v>214</v>
      </c>
      <c r="Q115" s="124">
        <f t="shared" si="10"/>
        <v>231371.82</v>
      </c>
      <c r="R115" s="124">
        <v>213731.82</v>
      </c>
      <c r="S115" s="124">
        <v>17640</v>
      </c>
      <c r="T115" s="124">
        <v>0</v>
      </c>
      <c r="U115" s="125">
        <v>0</v>
      </c>
      <c r="V115" s="116">
        <f t="shared" si="11"/>
        <v>-49</v>
      </c>
      <c r="W115" s="117">
        <f t="shared" si="11"/>
        <v>-17444.380000000005</v>
      </c>
      <c r="X115" s="117">
        <f t="shared" si="12"/>
        <v>0</v>
      </c>
      <c r="Y115" s="118">
        <f t="shared" si="12"/>
        <v>0</v>
      </c>
      <c r="Z115" s="119">
        <f t="shared" si="13"/>
        <v>-81</v>
      </c>
      <c r="AA115" s="117">
        <f t="shared" si="13"/>
        <v>-48256.380000000005</v>
      </c>
      <c r="AB115" s="117">
        <f t="shared" si="14"/>
        <v>0</v>
      </c>
      <c r="AC115" s="118">
        <f t="shared" si="14"/>
        <v>0</v>
      </c>
    </row>
    <row r="116" spans="1:29" x14ac:dyDescent="0.2">
      <c r="A116" s="128" t="s">
        <v>450</v>
      </c>
      <c r="B116" s="127" t="s">
        <v>453</v>
      </c>
      <c r="C116" s="122" t="s">
        <v>454</v>
      </c>
      <c r="D116" s="123">
        <v>4075</v>
      </c>
      <c r="E116" s="124">
        <v>4625649.9800000004</v>
      </c>
      <c r="F116" s="124">
        <v>4139169.9800000009</v>
      </c>
      <c r="G116" s="124">
        <v>486480</v>
      </c>
      <c r="H116" s="124">
        <v>15060</v>
      </c>
      <c r="I116" s="125">
        <v>0</v>
      </c>
      <c r="J116" s="123">
        <v>3846</v>
      </c>
      <c r="K116" s="124">
        <v>4342106.62</v>
      </c>
      <c r="L116" s="124">
        <v>3863786.62</v>
      </c>
      <c r="M116" s="124">
        <v>478320</v>
      </c>
      <c r="N116" s="124">
        <v>9660</v>
      </c>
      <c r="O116" s="125">
        <v>0</v>
      </c>
      <c r="P116" s="123">
        <v>4388</v>
      </c>
      <c r="Q116" s="124">
        <f t="shared" si="10"/>
        <v>4467219</v>
      </c>
      <c r="R116" s="124">
        <v>4305699</v>
      </c>
      <c r="S116" s="124">
        <v>161520</v>
      </c>
      <c r="T116" s="124">
        <v>11666</v>
      </c>
      <c r="U116" s="125">
        <v>0</v>
      </c>
      <c r="V116" s="116">
        <f t="shared" si="11"/>
        <v>313</v>
      </c>
      <c r="W116" s="117">
        <f t="shared" si="11"/>
        <v>-158430.98000000045</v>
      </c>
      <c r="X116" s="117">
        <f t="shared" si="12"/>
        <v>-3394</v>
      </c>
      <c r="Y116" s="118">
        <f t="shared" si="12"/>
        <v>0</v>
      </c>
      <c r="Z116" s="119">
        <f t="shared" si="13"/>
        <v>542</v>
      </c>
      <c r="AA116" s="117">
        <f t="shared" si="13"/>
        <v>125112.37999999989</v>
      </c>
      <c r="AB116" s="117">
        <f t="shared" si="14"/>
        <v>2006</v>
      </c>
      <c r="AC116" s="118">
        <f t="shared" si="14"/>
        <v>0</v>
      </c>
    </row>
    <row r="117" spans="1:29" x14ac:dyDescent="0.2">
      <c r="A117" s="128" t="s">
        <v>450</v>
      </c>
      <c r="B117" s="127" t="s">
        <v>455</v>
      </c>
      <c r="C117" s="122" t="s">
        <v>456</v>
      </c>
      <c r="D117" s="123">
        <v>348</v>
      </c>
      <c r="E117" s="124">
        <v>451951.99999999994</v>
      </c>
      <c r="F117" s="124">
        <v>387991.99999999994</v>
      </c>
      <c r="G117" s="124">
        <v>63960</v>
      </c>
      <c r="H117" s="124">
        <v>0</v>
      </c>
      <c r="I117" s="125">
        <v>0</v>
      </c>
      <c r="J117" s="123">
        <v>300</v>
      </c>
      <c r="K117" s="124">
        <v>406395.94</v>
      </c>
      <c r="L117" s="124">
        <v>344715.94</v>
      </c>
      <c r="M117" s="124">
        <v>61680</v>
      </c>
      <c r="N117" s="124">
        <v>0</v>
      </c>
      <c r="O117" s="125">
        <v>0</v>
      </c>
      <c r="P117" s="123">
        <v>378</v>
      </c>
      <c r="Q117" s="124">
        <f t="shared" si="10"/>
        <v>444361.67000000004</v>
      </c>
      <c r="R117" s="124">
        <v>423601.67000000004</v>
      </c>
      <c r="S117" s="124">
        <v>20760</v>
      </c>
      <c r="T117" s="124">
        <v>0</v>
      </c>
      <c r="U117" s="125">
        <v>0</v>
      </c>
      <c r="V117" s="116">
        <f t="shared" si="11"/>
        <v>30</v>
      </c>
      <c r="W117" s="117">
        <f t="shared" si="11"/>
        <v>-7590.3299999998999</v>
      </c>
      <c r="X117" s="117">
        <f t="shared" si="12"/>
        <v>0</v>
      </c>
      <c r="Y117" s="118">
        <f t="shared" si="12"/>
        <v>0</v>
      </c>
      <c r="Z117" s="119">
        <f t="shared" si="13"/>
        <v>78</v>
      </c>
      <c r="AA117" s="117">
        <f t="shared" si="13"/>
        <v>37965.73000000004</v>
      </c>
      <c r="AB117" s="117">
        <f t="shared" si="14"/>
        <v>0</v>
      </c>
      <c r="AC117" s="118">
        <f t="shared" si="14"/>
        <v>0</v>
      </c>
    </row>
    <row r="118" spans="1:29" x14ac:dyDescent="0.2">
      <c r="A118" s="128" t="s">
        <v>450</v>
      </c>
      <c r="B118" s="129" t="s">
        <v>457</v>
      </c>
      <c r="C118" s="122" t="s">
        <v>193</v>
      </c>
      <c r="D118" s="123">
        <v>564</v>
      </c>
      <c r="E118" s="124">
        <v>458734.6</v>
      </c>
      <c r="F118" s="124">
        <v>394894.6</v>
      </c>
      <c r="G118" s="124">
        <v>63840</v>
      </c>
      <c r="H118" s="124">
        <v>0</v>
      </c>
      <c r="I118" s="125">
        <v>0</v>
      </c>
      <c r="J118" s="123">
        <v>400</v>
      </c>
      <c r="K118" s="124">
        <v>377930.6</v>
      </c>
      <c r="L118" s="124">
        <v>314570.59999999998</v>
      </c>
      <c r="M118" s="124">
        <v>63360</v>
      </c>
      <c r="N118" s="124">
        <v>0</v>
      </c>
      <c r="O118" s="125">
        <v>0</v>
      </c>
      <c r="P118" s="123">
        <v>384</v>
      </c>
      <c r="Q118" s="124">
        <f t="shared" si="10"/>
        <v>367756.35000000003</v>
      </c>
      <c r="R118" s="124">
        <v>346876.35000000003</v>
      </c>
      <c r="S118" s="124">
        <v>20880</v>
      </c>
      <c r="T118" s="124">
        <v>0</v>
      </c>
      <c r="U118" s="125">
        <v>0</v>
      </c>
      <c r="V118" s="116">
        <f t="shared" si="11"/>
        <v>-180</v>
      </c>
      <c r="W118" s="117">
        <f t="shared" si="11"/>
        <v>-90978.249999999942</v>
      </c>
      <c r="X118" s="117">
        <f t="shared" si="12"/>
        <v>0</v>
      </c>
      <c r="Y118" s="118">
        <f t="shared" si="12"/>
        <v>0</v>
      </c>
      <c r="Z118" s="119">
        <f t="shared" si="13"/>
        <v>-16</v>
      </c>
      <c r="AA118" s="117">
        <f t="shared" si="13"/>
        <v>-10174.249999999942</v>
      </c>
      <c r="AB118" s="117">
        <f t="shared" si="14"/>
        <v>0</v>
      </c>
      <c r="AC118" s="118">
        <f t="shared" si="14"/>
        <v>0</v>
      </c>
    </row>
    <row r="119" spans="1:29" x14ac:dyDescent="0.2">
      <c r="A119" s="126" t="s">
        <v>458</v>
      </c>
      <c r="B119" s="127" t="s">
        <v>459</v>
      </c>
      <c r="C119" s="122" t="s">
        <v>460</v>
      </c>
      <c r="D119" s="123">
        <v>0</v>
      </c>
      <c r="E119" s="124">
        <v>0</v>
      </c>
      <c r="F119" s="124">
        <v>0</v>
      </c>
      <c r="G119" s="124">
        <v>0</v>
      </c>
      <c r="H119" s="124">
        <v>0</v>
      </c>
      <c r="I119" s="125">
        <v>0</v>
      </c>
      <c r="J119" s="123">
        <v>0</v>
      </c>
      <c r="K119" s="124">
        <v>0</v>
      </c>
      <c r="L119" s="124">
        <v>0</v>
      </c>
      <c r="M119" s="124">
        <v>0</v>
      </c>
      <c r="N119" s="124">
        <v>0</v>
      </c>
      <c r="O119" s="125">
        <v>0</v>
      </c>
      <c r="P119" s="123">
        <v>0</v>
      </c>
      <c r="Q119" s="124">
        <f t="shared" si="10"/>
        <v>0</v>
      </c>
      <c r="R119" s="124">
        <v>0</v>
      </c>
      <c r="S119" s="124">
        <v>0</v>
      </c>
      <c r="T119" s="124">
        <v>0</v>
      </c>
      <c r="U119" s="125">
        <v>0</v>
      </c>
      <c r="V119" s="116">
        <f t="shared" si="11"/>
        <v>0</v>
      </c>
      <c r="W119" s="117">
        <f t="shared" si="11"/>
        <v>0</v>
      </c>
      <c r="X119" s="117">
        <f t="shared" si="12"/>
        <v>0</v>
      </c>
      <c r="Y119" s="118">
        <f t="shared" si="12"/>
        <v>0</v>
      </c>
      <c r="Z119" s="119">
        <f t="shared" si="13"/>
        <v>0</v>
      </c>
      <c r="AA119" s="117">
        <f t="shared" si="13"/>
        <v>0</v>
      </c>
      <c r="AB119" s="117">
        <f t="shared" si="14"/>
        <v>0</v>
      </c>
      <c r="AC119" s="118">
        <f t="shared" si="14"/>
        <v>0</v>
      </c>
    </row>
    <row r="120" spans="1:29" x14ac:dyDescent="0.2">
      <c r="A120" s="126" t="s">
        <v>458</v>
      </c>
      <c r="B120" s="127" t="s">
        <v>461</v>
      </c>
      <c r="C120" s="122" t="s">
        <v>462</v>
      </c>
      <c r="D120" s="123">
        <v>1938</v>
      </c>
      <c r="E120" s="124">
        <v>2633179.88</v>
      </c>
      <c r="F120" s="124">
        <v>2325499.88</v>
      </c>
      <c r="G120" s="124">
        <v>307680</v>
      </c>
      <c r="H120" s="124">
        <v>0</v>
      </c>
      <c r="I120" s="125">
        <v>0</v>
      </c>
      <c r="J120" s="123">
        <v>1703</v>
      </c>
      <c r="K120" s="124">
        <v>2356904.2600000002</v>
      </c>
      <c r="L120" s="124">
        <v>2048984.2600000002</v>
      </c>
      <c r="M120" s="124">
        <v>307920</v>
      </c>
      <c r="N120" s="124">
        <v>0</v>
      </c>
      <c r="O120" s="125">
        <v>0</v>
      </c>
      <c r="P120" s="123">
        <v>1883</v>
      </c>
      <c r="Q120" s="124">
        <f t="shared" si="10"/>
        <v>2251340.9000000004</v>
      </c>
      <c r="R120" s="124">
        <v>2148980.9000000004</v>
      </c>
      <c r="S120" s="124">
        <v>102360</v>
      </c>
      <c r="T120" s="124">
        <v>0</v>
      </c>
      <c r="U120" s="125">
        <v>0</v>
      </c>
      <c r="V120" s="116">
        <f t="shared" si="11"/>
        <v>-55</v>
      </c>
      <c r="W120" s="117">
        <f t="shared" si="11"/>
        <v>-381838.97999999952</v>
      </c>
      <c r="X120" s="117">
        <f t="shared" si="12"/>
        <v>0</v>
      </c>
      <c r="Y120" s="118">
        <f t="shared" si="12"/>
        <v>0</v>
      </c>
      <c r="Z120" s="119">
        <f t="shared" si="13"/>
        <v>180</v>
      </c>
      <c r="AA120" s="117">
        <f t="shared" si="13"/>
        <v>-105563.35999999987</v>
      </c>
      <c r="AB120" s="117">
        <f t="shared" si="14"/>
        <v>0</v>
      </c>
      <c r="AC120" s="118">
        <f t="shared" si="14"/>
        <v>0</v>
      </c>
    </row>
    <row r="121" spans="1:29" x14ac:dyDescent="0.2">
      <c r="A121" s="126" t="s">
        <v>458</v>
      </c>
      <c r="B121" s="127" t="s">
        <v>463</v>
      </c>
      <c r="C121" s="122" t="s">
        <v>464</v>
      </c>
      <c r="D121" s="123">
        <v>352</v>
      </c>
      <c r="E121" s="124">
        <v>243380.5</v>
      </c>
      <c r="F121" s="124">
        <v>194660.5</v>
      </c>
      <c r="G121" s="124">
        <v>48720</v>
      </c>
      <c r="H121" s="124">
        <v>0</v>
      </c>
      <c r="I121" s="125">
        <v>0</v>
      </c>
      <c r="J121" s="123">
        <v>339</v>
      </c>
      <c r="K121" s="124">
        <v>281006.90000000002</v>
      </c>
      <c r="L121" s="124">
        <v>233486.9</v>
      </c>
      <c r="M121" s="124">
        <v>47520</v>
      </c>
      <c r="N121" s="124">
        <v>0</v>
      </c>
      <c r="O121" s="125">
        <v>0</v>
      </c>
      <c r="P121" s="123">
        <v>764</v>
      </c>
      <c r="Q121" s="124">
        <f t="shared" si="10"/>
        <v>273790.10000000003</v>
      </c>
      <c r="R121" s="124">
        <v>257950.10000000003</v>
      </c>
      <c r="S121" s="124">
        <v>15840</v>
      </c>
      <c r="T121" s="124">
        <v>0</v>
      </c>
      <c r="U121" s="125">
        <v>0</v>
      </c>
      <c r="V121" s="116">
        <f t="shared" si="11"/>
        <v>412</v>
      </c>
      <c r="W121" s="117">
        <f t="shared" si="11"/>
        <v>30409.600000000035</v>
      </c>
      <c r="X121" s="117">
        <f t="shared" si="12"/>
        <v>0</v>
      </c>
      <c r="Y121" s="118">
        <f t="shared" si="12"/>
        <v>0</v>
      </c>
      <c r="Z121" s="119">
        <f t="shared" si="13"/>
        <v>425</v>
      </c>
      <c r="AA121" s="117">
        <f t="shared" si="13"/>
        <v>-7216.7999999999884</v>
      </c>
      <c r="AB121" s="117">
        <f t="shared" si="14"/>
        <v>0</v>
      </c>
      <c r="AC121" s="118">
        <f t="shared" si="14"/>
        <v>0</v>
      </c>
    </row>
    <row r="122" spans="1:29" ht="12.75" customHeight="1" x14ac:dyDescent="0.2">
      <c r="A122" s="126" t="s">
        <v>458</v>
      </c>
      <c r="B122" s="127" t="s">
        <v>465</v>
      </c>
      <c r="C122" s="122" t="s">
        <v>466</v>
      </c>
      <c r="D122" s="123">
        <v>536</v>
      </c>
      <c r="E122" s="124">
        <v>382112.6</v>
      </c>
      <c r="F122" s="124">
        <v>365672.6</v>
      </c>
      <c r="G122" s="124">
        <v>16440</v>
      </c>
      <c r="H122" s="124">
        <v>0</v>
      </c>
      <c r="I122" s="125">
        <v>0</v>
      </c>
      <c r="J122" s="123">
        <v>534</v>
      </c>
      <c r="K122" s="124">
        <v>411911.80000000005</v>
      </c>
      <c r="L122" s="124">
        <v>396311.80000000005</v>
      </c>
      <c r="M122" s="124">
        <v>15600</v>
      </c>
      <c r="N122" s="124">
        <v>0</v>
      </c>
      <c r="O122" s="125">
        <v>0</v>
      </c>
      <c r="P122" s="123">
        <v>1134</v>
      </c>
      <c r="Q122" s="124">
        <f t="shared" si="10"/>
        <v>441135.19999999995</v>
      </c>
      <c r="R122" s="124">
        <v>435975.19999999995</v>
      </c>
      <c r="S122" s="124">
        <v>5160</v>
      </c>
      <c r="T122" s="124">
        <v>0</v>
      </c>
      <c r="U122" s="125">
        <v>0</v>
      </c>
      <c r="V122" s="116">
        <f t="shared" si="11"/>
        <v>598</v>
      </c>
      <c r="W122" s="117">
        <f t="shared" si="11"/>
        <v>59022.599999999977</v>
      </c>
      <c r="X122" s="117">
        <f t="shared" si="12"/>
        <v>0</v>
      </c>
      <c r="Y122" s="118">
        <f t="shared" si="12"/>
        <v>0</v>
      </c>
      <c r="Z122" s="119">
        <f t="shared" si="13"/>
        <v>600</v>
      </c>
      <c r="AA122" s="117">
        <f t="shared" si="13"/>
        <v>29223.399999999907</v>
      </c>
      <c r="AB122" s="117">
        <f t="shared" si="14"/>
        <v>0</v>
      </c>
      <c r="AC122" s="118">
        <f t="shared" si="14"/>
        <v>0</v>
      </c>
    </row>
    <row r="123" spans="1:29" x14ac:dyDescent="0.2">
      <c r="A123" s="126" t="s">
        <v>458</v>
      </c>
      <c r="B123" s="127" t="s">
        <v>467</v>
      </c>
      <c r="C123" s="122" t="s">
        <v>468</v>
      </c>
      <c r="D123" s="123">
        <v>0</v>
      </c>
      <c r="E123" s="124">
        <v>28000</v>
      </c>
      <c r="F123" s="124">
        <v>28000</v>
      </c>
      <c r="G123" s="124">
        <v>0</v>
      </c>
      <c r="H123" s="124">
        <v>0</v>
      </c>
      <c r="I123" s="125">
        <v>0</v>
      </c>
      <c r="J123" s="123">
        <v>0</v>
      </c>
      <c r="K123" s="124">
        <v>19914</v>
      </c>
      <c r="L123" s="124">
        <v>19914</v>
      </c>
      <c r="M123" s="124">
        <v>0</v>
      </c>
      <c r="N123" s="124">
        <v>0</v>
      </c>
      <c r="O123" s="125">
        <v>0</v>
      </c>
      <c r="P123" s="123">
        <v>0</v>
      </c>
      <c r="Q123" s="124">
        <f t="shared" si="10"/>
        <v>19870</v>
      </c>
      <c r="R123" s="124">
        <v>19870</v>
      </c>
      <c r="S123" s="124">
        <v>0</v>
      </c>
      <c r="T123" s="124">
        <v>0</v>
      </c>
      <c r="U123" s="125">
        <v>0</v>
      </c>
      <c r="V123" s="116">
        <f t="shared" si="11"/>
        <v>0</v>
      </c>
      <c r="W123" s="117">
        <f t="shared" si="11"/>
        <v>-8130</v>
      </c>
      <c r="X123" s="117">
        <f t="shared" si="12"/>
        <v>0</v>
      </c>
      <c r="Y123" s="118">
        <f t="shared" si="12"/>
        <v>0</v>
      </c>
      <c r="Z123" s="119">
        <f t="shared" si="13"/>
        <v>0</v>
      </c>
      <c r="AA123" s="117">
        <f t="shared" si="13"/>
        <v>-44</v>
      </c>
      <c r="AB123" s="117">
        <f t="shared" si="14"/>
        <v>0</v>
      </c>
      <c r="AC123" s="118">
        <f t="shared" si="14"/>
        <v>0</v>
      </c>
    </row>
    <row r="124" spans="1:29" ht="12.75" customHeight="1" x14ac:dyDescent="0.2">
      <c r="A124" s="126" t="s">
        <v>458</v>
      </c>
      <c r="B124" s="127" t="s">
        <v>469</v>
      </c>
      <c r="C124" s="122" t="s">
        <v>470</v>
      </c>
      <c r="D124" s="123">
        <v>0</v>
      </c>
      <c r="E124" s="124">
        <v>43423</v>
      </c>
      <c r="F124" s="124">
        <v>43423</v>
      </c>
      <c r="G124" s="124">
        <v>0</v>
      </c>
      <c r="H124" s="124">
        <v>0</v>
      </c>
      <c r="I124" s="125">
        <v>0</v>
      </c>
      <c r="J124" s="123">
        <v>0</v>
      </c>
      <c r="K124" s="124">
        <v>45279</v>
      </c>
      <c r="L124" s="124">
        <v>45279</v>
      </c>
      <c r="M124" s="124">
        <v>0</v>
      </c>
      <c r="N124" s="124">
        <v>0</v>
      </c>
      <c r="O124" s="125">
        <v>0</v>
      </c>
      <c r="P124" s="123">
        <v>0</v>
      </c>
      <c r="Q124" s="124">
        <f t="shared" si="10"/>
        <v>46681</v>
      </c>
      <c r="R124" s="124">
        <v>46681</v>
      </c>
      <c r="S124" s="124">
        <v>0</v>
      </c>
      <c r="T124" s="124">
        <v>0</v>
      </c>
      <c r="U124" s="125">
        <v>0</v>
      </c>
      <c r="V124" s="116">
        <f t="shared" si="11"/>
        <v>0</v>
      </c>
      <c r="W124" s="117">
        <f t="shared" si="11"/>
        <v>3258</v>
      </c>
      <c r="X124" s="117">
        <f t="shared" si="12"/>
        <v>0</v>
      </c>
      <c r="Y124" s="118">
        <f t="shared" si="12"/>
        <v>0</v>
      </c>
      <c r="Z124" s="119">
        <f t="shared" si="13"/>
        <v>0</v>
      </c>
      <c r="AA124" s="117">
        <f t="shared" si="13"/>
        <v>1402</v>
      </c>
      <c r="AB124" s="117">
        <f t="shared" si="14"/>
        <v>0</v>
      </c>
      <c r="AC124" s="118">
        <f t="shared" si="14"/>
        <v>0</v>
      </c>
    </row>
    <row r="125" spans="1:29" ht="12.75" customHeight="1" x14ac:dyDescent="0.2">
      <c r="A125" s="126" t="s">
        <v>458</v>
      </c>
      <c r="B125" s="127" t="s">
        <v>471</v>
      </c>
      <c r="C125" s="122" t="s">
        <v>472</v>
      </c>
      <c r="D125" s="123">
        <v>1113</v>
      </c>
      <c r="E125" s="124">
        <v>1169259.2000000002</v>
      </c>
      <c r="F125" s="124">
        <v>994179.20000000007</v>
      </c>
      <c r="G125" s="124">
        <v>175080</v>
      </c>
      <c r="H125" s="124">
        <v>0</v>
      </c>
      <c r="I125" s="125">
        <v>0</v>
      </c>
      <c r="J125" s="123">
        <v>998</v>
      </c>
      <c r="K125" s="124">
        <v>1191761</v>
      </c>
      <c r="L125" s="124">
        <v>1009721</v>
      </c>
      <c r="M125" s="124">
        <v>182040</v>
      </c>
      <c r="N125" s="124">
        <v>0</v>
      </c>
      <c r="O125" s="125">
        <v>0</v>
      </c>
      <c r="P125" s="123">
        <v>1057</v>
      </c>
      <c r="Q125" s="124">
        <f t="shared" si="10"/>
        <v>1128147.17</v>
      </c>
      <c r="R125" s="124">
        <v>1067907.17</v>
      </c>
      <c r="S125" s="124">
        <v>60240</v>
      </c>
      <c r="T125" s="124">
        <v>0</v>
      </c>
      <c r="U125" s="125">
        <v>0</v>
      </c>
      <c r="V125" s="116">
        <f t="shared" si="11"/>
        <v>-56</v>
      </c>
      <c r="W125" s="117">
        <f t="shared" si="11"/>
        <v>-41112.030000000261</v>
      </c>
      <c r="X125" s="117">
        <f t="shared" si="12"/>
        <v>0</v>
      </c>
      <c r="Y125" s="118">
        <f t="shared" si="12"/>
        <v>0</v>
      </c>
      <c r="Z125" s="119">
        <f t="shared" si="13"/>
        <v>59</v>
      </c>
      <c r="AA125" s="117">
        <f t="shared" si="13"/>
        <v>-63613.830000000075</v>
      </c>
      <c r="AB125" s="117">
        <f t="shared" si="14"/>
        <v>0</v>
      </c>
      <c r="AC125" s="118">
        <f t="shared" si="14"/>
        <v>0</v>
      </c>
    </row>
    <row r="126" spans="1:29" ht="12.75" customHeight="1" x14ac:dyDescent="0.2">
      <c r="A126" s="126" t="s">
        <v>458</v>
      </c>
      <c r="B126" s="127" t="s">
        <v>473</v>
      </c>
      <c r="C126" s="122" t="s">
        <v>474</v>
      </c>
      <c r="D126" s="123">
        <v>1693</v>
      </c>
      <c r="E126" s="124">
        <v>2086274.8800000001</v>
      </c>
      <c r="F126" s="124">
        <v>1894034.8800000001</v>
      </c>
      <c r="G126" s="124">
        <v>192240</v>
      </c>
      <c r="H126" s="124">
        <v>0</v>
      </c>
      <c r="I126" s="125">
        <v>0</v>
      </c>
      <c r="J126" s="123">
        <v>1564</v>
      </c>
      <c r="K126" s="124">
        <v>2003834.5999999999</v>
      </c>
      <c r="L126" s="124">
        <v>1810154.5999999999</v>
      </c>
      <c r="M126" s="124">
        <v>193680</v>
      </c>
      <c r="N126" s="124">
        <v>0</v>
      </c>
      <c r="O126" s="125">
        <v>0</v>
      </c>
      <c r="P126" s="123">
        <v>1626</v>
      </c>
      <c r="Q126" s="124">
        <f t="shared" si="10"/>
        <v>2017817.8</v>
      </c>
      <c r="R126" s="124">
        <v>1953257.8</v>
      </c>
      <c r="S126" s="124">
        <v>64560</v>
      </c>
      <c r="T126" s="124">
        <v>0</v>
      </c>
      <c r="U126" s="125">
        <v>0</v>
      </c>
      <c r="V126" s="116">
        <f t="shared" si="11"/>
        <v>-67</v>
      </c>
      <c r="W126" s="117">
        <f t="shared" si="11"/>
        <v>-68457.080000000075</v>
      </c>
      <c r="X126" s="117">
        <f t="shared" si="12"/>
        <v>0</v>
      </c>
      <c r="Y126" s="118">
        <f t="shared" si="12"/>
        <v>0</v>
      </c>
      <c r="Z126" s="119">
        <f t="shared" si="13"/>
        <v>62</v>
      </c>
      <c r="AA126" s="117">
        <f t="shared" si="13"/>
        <v>13983.200000000186</v>
      </c>
      <c r="AB126" s="117">
        <f t="shared" si="14"/>
        <v>0</v>
      </c>
      <c r="AC126" s="118">
        <f t="shared" si="14"/>
        <v>0</v>
      </c>
    </row>
    <row r="127" spans="1:29" x14ac:dyDescent="0.2">
      <c r="A127" s="126" t="s">
        <v>475</v>
      </c>
      <c r="B127" s="127" t="s">
        <v>476</v>
      </c>
      <c r="C127" s="122" t="s">
        <v>477</v>
      </c>
      <c r="D127" s="123">
        <v>1576</v>
      </c>
      <c r="E127" s="124">
        <v>1924958.1199999996</v>
      </c>
      <c r="F127" s="124">
        <v>1674158.1199999996</v>
      </c>
      <c r="G127" s="124">
        <v>250800</v>
      </c>
      <c r="H127" s="124">
        <v>1358</v>
      </c>
      <c r="I127" s="125">
        <v>0</v>
      </c>
      <c r="J127" s="123">
        <v>1400</v>
      </c>
      <c r="K127" s="124">
        <v>1806632.4300000002</v>
      </c>
      <c r="L127" s="124">
        <v>1563392.4300000002</v>
      </c>
      <c r="M127" s="124">
        <v>243240</v>
      </c>
      <c r="N127" s="124">
        <v>0</v>
      </c>
      <c r="O127" s="125">
        <v>0</v>
      </c>
      <c r="P127" s="123">
        <v>1612</v>
      </c>
      <c r="Q127" s="124">
        <f t="shared" si="10"/>
        <v>1920309.4000000001</v>
      </c>
      <c r="R127" s="124">
        <v>1835709.4000000001</v>
      </c>
      <c r="S127" s="124">
        <v>84600</v>
      </c>
      <c r="T127" s="124">
        <v>0</v>
      </c>
      <c r="U127" s="125">
        <v>0</v>
      </c>
      <c r="V127" s="116">
        <f t="shared" si="11"/>
        <v>36</v>
      </c>
      <c r="W127" s="117">
        <f t="shared" si="11"/>
        <v>-4648.7199999995064</v>
      </c>
      <c r="X127" s="117">
        <f t="shared" si="12"/>
        <v>-1358</v>
      </c>
      <c r="Y127" s="118">
        <f t="shared" si="12"/>
        <v>0</v>
      </c>
      <c r="Z127" s="119">
        <f t="shared" si="13"/>
        <v>212</v>
      </c>
      <c r="AA127" s="117">
        <f t="shared" si="13"/>
        <v>113676.96999999997</v>
      </c>
      <c r="AB127" s="117">
        <f t="shared" si="14"/>
        <v>0</v>
      </c>
      <c r="AC127" s="118">
        <f t="shared" si="14"/>
        <v>0</v>
      </c>
    </row>
    <row r="128" spans="1:29" x14ac:dyDescent="0.2">
      <c r="A128" s="126" t="s">
        <v>475</v>
      </c>
      <c r="B128" s="127" t="s">
        <v>478</v>
      </c>
      <c r="C128" s="122" t="s">
        <v>479</v>
      </c>
      <c r="D128" s="123">
        <v>374</v>
      </c>
      <c r="E128" s="124">
        <v>738241.10000000009</v>
      </c>
      <c r="F128" s="124">
        <v>696961.10000000009</v>
      </c>
      <c r="G128" s="124">
        <v>41280</v>
      </c>
      <c r="H128" s="124">
        <v>0</v>
      </c>
      <c r="I128" s="125">
        <v>0</v>
      </c>
      <c r="J128" s="123">
        <v>365</v>
      </c>
      <c r="K128" s="124">
        <v>740155.79999999993</v>
      </c>
      <c r="L128" s="124">
        <v>696835.79999999993</v>
      </c>
      <c r="M128" s="124">
        <v>43320</v>
      </c>
      <c r="N128" s="124">
        <v>0</v>
      </c>
      <c r="O128" s="125">
        <v>0</v>
      </c>
      <c r="P128" s="123">
        <v>416</v>
      </c>
      <c r="Q128" s="124">
        <f t="shared" si="10"/>
        <v>778106.99999999988</v>
      </c>
      <c r="R128" s="124">
        <v>764426.99999999988</v>
      </c>
      <c r="S128" s="124">
        <v>13680</v>
      </c>
      <c r="T128" s="124">
        <v>0</v>
      </c>
      <c r="U128" s="125">
        <v>0</v>
      </c>
      <c r="V128" s="116">
        <f t="shared" si="11"/>
        <v>42</v>
      </c>
      <c r="W128" s="117">
        <f t="shared" si="11"/>
        <v>39865.89999999979</v>
      </c>
      <c r="X128" s="117">
        <f t="shared" si="12"/>
        <v>0</v>
      </c>
      <c r="Y128" s="118">
        <f t="shared" si="12"/>
        <v>0</v>
      </c>
      <c r="Z128" s="119">
        <f t="shared" si="13"/>
        <v>51</v>
      </c>
      <c r="AA128" s="117">
        <f t="shared" si="13"/>
        <v>37951.199999999953</v>
      </c>
      <c r="AB128" s="117">
        <f t="shared" si="14"/>
        <v>0</v>
      </c>
      <c r="AC128" s="118">
        <f t="shared" si="14"/>
        <v>0</v>
      </c>
    </row>
    <row r="129" spans="1:29" x14ac:dyDescent="0.2">
      <c r="A129" s="126" t="s">
        <v>475</v>
      </c>
      <c r="B129" s="127" t="s">
        <v>480</v>
      </c>
      <c r="C129" s="122" t="s">
        <v>481</v>
      </c>
      <c r="D129" s="123">
        <v>479</v>
      </c>
      <c r="E129" s="124">
        <v>512808</v>
      </c>
      <c r="F129" s="124">
        <v>429888</v>
      </c>
      <c r="G129" s="124">
        <v>82920</v>
      </c>
      <c r="H129" s="124">
        <v>0</v>
      </c>
      <c r="I129" s="125">
        <v>0</v>
      </c>
      <c r="J129" s="123">
        <v>427</v>
      </c>
      <c r="K129" s="124">
        <v>587616.1</v>
      </c>
      <c r="L129" s="124">
        <v>507456.1</v>
      </c>
      <c r="M129" s="124">
        <v>80160</v>
      </c>
      <c r="N129" s="124">
        <v>0</v>
      </c>
      <c r="O129" s="125">
        <v>0</v>
      </c>
      <c r="P129" s="123">
        <v>425</v>
      </c>
      <c r="Q129" s="124">
        <f t="shared" si="10"/>
        <v>440197.58999999997</v>
      </c>
      <c r="R129" s="124">
        <v>413317.58999999997</v>
      </c>
      <c r="S129" s="124">
        <v>26880</v>
      </c>
      <c r="T129" s="124">
        <v>0</v>
      </c>
      <c r="U129" s="125">
        <v>0</v>
      </c>
      <c r="V129" s="116">
        <f t="shared" si="11"/>
        <v>-54</v>
      </c>
      <c r="W129" s="117">
        <f t="shared" si="11"/>
        <v>-72610.410000000033</v>
      </c>
      <c r="X129" s="117">
        <f t="shared" si="12"/>
        <v>0</v>
      </c>
      <c r="Y129" s="118">
        <f t="shared" si="12"/>
        <v>0</v>
      </c>
      <c r="Z129" s="119">
        <f t="shared" si="13"/>
        <v>-2</v>
      </c>
      <c r="AA129" s="117">
        <f t="shared" si="13"/>
        <v>-147418.51</v>
      </c>
      <c r="AB129" s="117">
        <f t="shared" si="14"/>
        <v>0</v>
      </c>
      <c r="AC129" s="118">
        <f t="shared" si="14"/>
        <v>0</v>
      </c>
    </row>
    <row r="130" spans="1:29" x14ac:dyDescent="0.2">
      <c r="A130" s="126" t="s">
        <v>475</v>
      </c>
      <c r="B130" s="127" t="s">
        <v>482</v>
      </c>
      <c r="C130" s="122" t="s">
        <v>483</v>
      </c>
      <c r="D130" s="123">
        <v>662</v>
      </c>
      <c r="E130" s="124">
        <v>660849.89999999991</v>
      </c>
      <c r="F130" s="124">
        <v>561849.89999999991</v>
      </c>
      <c r="G130" s="124">
        <v>99000</v>
      </c>
      <c r="H130" s="124">
        <v>0</v>
      </c>
      <c r="I130" s="125">
        <v>0</v>
      </c>
      <c r="J130" s="123">
        <v>432</v>
      </c>
      <c r="K130" s="124">
        <v>609701.89999999991</v>
      </c>
      <c r="L130" s="124">
        <v>519221.89999999997</v>
      </c>
      <c r="M130" s="124">
        <v>90480</v>
      </c>
      <c r="N130" s="124">
        <v>0</v>
      </c>
      <c r="O130" s="125">
        <v>0</v>
      </c>
      <c r="P130" s="123">
        <v>588</v>
      </c>
      <c r="Q130" s="124">
        <f t="shared" si="10"/>
        <v>580120.1399999999</v>
      </c>
      <c r="R130" s="124">
        <v>546160.1399999999</v>
      </c>
      <c r="S130" s="124">
        <v>33960</v>
      </c>
      <c r="T130" s="124">
        <v>0</v>
      </c>
      <c r="U130" s="125">
        <v>0</v>
      </c>
      <c r="V130" s="116">
        <f t="shared" si="11"/>
        <v>-74</v>
      </c>
      <c r="W130" s="117">
        <f t="shared" si="11"/>
        <v>-80729.760000000009</v>
      </c>
      <c r="X130" s="117">
        <f t="shared" si="12"/>
        <v>0</v>
      </c>
      <c r="Y130" s="118">
        <f t="shared" si="12"/>
        <v>0</v>
      </c>
      <c r="Z130" s="119">
        <f t="shared" si="13"/>
        <v>156</v>
      </c>
      <c r="AA130" s="117">
        <f t="shared" si="13"/>
        <v>-29581.760000000009</v>
      </c>
      <c r="AB130" s="117">
        <f t="shared" si="14"/>
        <v>0</v>
      </c>
      <c r="AC130" s="118">
        <f t="shared" si="14"/>
        <v>0</v>
      </c>
    </row>
    <row r="131" spans="1:29" x14ac:dyDescent="0.2">
      <c r="A131" s="126" t="s">
        <v>475</v>
      </c>
      <c r="B131" s="127" t="s">
        <v>484</v>
      </c>
      <c r="C131" s="122" t="s">
        <v>485</v>
      </c>
      <c r="D131" s="123">
        <v>840</v>
      </c>
      <c r="E131" s="124">
        <v>1028363.2</v>
      </c>
      <c r="F131" s="124">
        <v>863483.2</v>
      </c>
      <c r="G131" s="124">
        <v>164880</v>
      </c>
      <c r="H131" s="124">
        <v>0</v>
      </c>
      <c r="I131" s="125">
        <v>0</v>
      </c>
      <c r="J131" s="123">
        <v>734</v>
      </c>
      <c r="K131" s="124">
        <v>1063632.7</v>
      </c>
      <c r="L131" s="124">
        <v>880632.7</v>
      </c>
      <c r="M131" s="124">
        <v>183000</v>
      </c>
      <c r="N131" s="124">
        <v>0</v>
      </c>
      <c r="O131" s="125">
        <v>0</v>
      </c>
      <c r="P131" s="123">
        <v>941</v>
      </c>
      <c r="Q131" s="124">
        <f t="shared" si="10"/>
        <v>1019253.05</v>
      </c>
      <c r="R131" s="124">
        <v>963813.05</v>
      </c>
      <c r="S131" s="124">
        <v>55440</v>
      </c>
      <c r="T131" s="124">
        <v>0</v>
      </c>
      <c r="U131" s="125">
        <v>0</v>
      </c>
      <c r="V131" s="116">
        <f t="shared" si="11"/>
        <v>101</v>
      </c>
      <c r="W131" s="117">
        <f t="shared" si="11"/>
        <v>-9110.1499999999069</v>
      </c>
      <c r="X131" s="117">
        <f t="shared" si="12"/>
        <v>0</v>
      </c>
      <c r="Y131" s="118">
        <f t="shared" si="12"/>
        <v>0</v>
      </c>
      <c r="Z131" s="119">
        <f t="shared" si="13"/>
        <v>207</v>
      </c>
      <c r="AA131" s="117">
        <f t="shared" si="13"/>
        <v>-44379.649999999907</v>
      </c>
      <c r="AB131" s="117">
        <f t="shared" si="14"/>
        <v>0</v>
      </c>
      <c r="AC131" s="118">
        <f t="shared" si="14"/>
        <v>0</v>
      </c>
    </row>
    <row r="132" spans="1:29" ht="12.75" customHeight="1" x14ac:dyDescent="0.2">
      <c r="A132" s="126" t="s">
        <v>475</v>
      </c>
      <c r="B132" s="127" t="s">
        <v>486</v>
      </c>
      <c r="C132" s="122" t="s">
        <v>487</v>
      </c>
      <c r="D132" s="123">
        <v>515</v>
      </c>
      <c r="E132" s="124">
        <v>554073.59999999998</v>
      </c>
      <c r="F132" s="124">
        <v>502113.6</v>
      </c>
      <c r="G132" s="124">
        <v>51960</v>
      </c>
      <c r="H132" s="124">
        <v>0</v>
      </c>
      <c r="I132" s="125">
        <v>0</v>
      </c>
      <c r="J132" s="123">
        <v>358</v>
      </c>
      <c r="K132" s="124">
        <v>504613.30000000005</v>
      </c>
      <c r="L132" s="124">
        <v>461533.30000000005</v>
      </c>
      <c r="M132" s="124">
        <v>43080</v>
      </c>
      <c r="N132" s="124">
        <v>0</v>
      </c>
      <c r="O132" s="125">
        <v>0</v>
      </c>
      <c r="P132" s="123">
        <v>373</v>
      </c>
      <c r="Q132" s="124">
        <f t="shared" si="10"/>
        <v>398357.17</v>
      </c>
      <c r="R132" s="124">
        <v>380837.17</v>
      </c>
      <c r="S132" s="124">
        <v>17520</v>
      </c>
      <c r="T132" s="124">
        <v>0</v>
      </c>
      <c r="U132" s="125">
        <v>0</v>
      </c>
      <c r="V132" s="116">
        <f t="shared" si="11"/>
        <v>-142</v>
      </c>
      <c r="W132" s="117">
        <f t="shared" si="11"/>
        <v>-155716.43</v>
      </c>
      <c r="X132" s="117">
        <f t="shared" si="12"/>
        <v>0</v>
      </c>
      <c r="Y132" s="118">
        <f t="shared" si="12"/>
        <v>0</v>
      </c>
      <c r="Z132" s="119">
        <f t="shared" si="13"/>
        <v>15</v>
      </c>
      <c r="AA132" s="117">
        <f t="shared" si="13"/>
        <v>-106256.13000000006</v>
      </c>
      <c r="AB132" s="117">
        <f t="shared" si="14"/>
        <v>0</v>
      </c>
      <c r="AC132" s="118">
        <f t="shared" si="14"/>
        <v>0</v>
      </c>
    </row>
    <row r="133" spans="1:29" x14ac:dyDescent="0.2">
      <c r="A133" s="126" t="s">
        <v>488</v>
      </c>
      <c r="B133" s="127" t="s">
        <v>489</v>
      </c>
      <c r="C133" s="122" t="s">
        <v>490</v>
      </c>
      <c r="D133" s="123">
        <v>464</v>
      </c>
      <c r="E133" s="124">
        <v>406301.99999999994</v>
      </c>
      <c r="F133" s="124">
        <v>345701.99999999994</v>
      </c>
      <c r="G133" s="124">
        <v>60600</v>
      </c>
      <c r="H133" s="124">
        <v>0</v>
      </c>
      <c r="I133" s="125">
        <v>0</v>
      </c>
      <c r="J133" s="123">
        <v>435</v>
      </c>
      <c r="K133" s="124">
        <v>431312.9</v>
      </c>
      <c r="L133" s="124">
        <v>372272.9</v>
      </c>
      <c r="M133" s="124">
        <v>59040</v>
      </c>
      <c r="N133" s="124">
        <v>0</v>
      </c>
      <c r="O133" s="125">
        <v>0</v>
      </c>
      <c r="P133" s="123">
        <v>420</v>
      </c>
      <c r="Q133" s="124">
        <f t="shared" si="10"/>
        <v>391307.07</v>
      </c>
      <c r="R133" s="124">
        <v>371147.07</v>
      </c>
      <c r="S133" s="124">
        <v>20160</v>
      </c>
      <c r="T133" s="124">
        <v>0</v>
      </c>
      <c r="U133" s="125">
        <v>0</v>
      </c>
      <c r="V133" s="116">
        <f t="shared" si="11"/>
        <v>-44</v>
      </c>
      <c r="W133" s="117">
        <f t="shared" si="11"/>
        <v>-14994.929999999935</v>
      </c>
      <c r="X133" s="117">
        <f t="shared" si="12"/>
        <v>0</v>
      </c>
      <c r="Y133" s="118">
        <f t="shared" si="12"/>
        <v>0</v>
      </c>
      <c r="Z133" s="119">
        <f t="shared" si="13"/>
        <v>-15</v>
      </c>
      <c r="AA133" s="117">
        <f t="shared" si="13"/>
        <v>-40005.830000000016</v>
      </c>
      <c r="AB133" s="117">
        <f t="shared" si="14"/>
        <v>0</v>
      </c>
      <c r="AC133" s="118">
        <f t="shared" si="14"/>
        <v>0</v>
      </c>
    </row>
    <row r="134" spans="1:29" x14ac:dyDescent="0.2">
      <c r="A134" s="126" t="s">
        <v>488</v>
      </c>
      <c r="B134" s="127" t="s">
        <v>491</v>
      </c>
      <c r="C134" s="122" t="s">
        <v>492</v>
      </c>
      <c r="D134" s="123">
        <v>1016</v>
      </c>
      <c r="E134" s="124">
        <v>438605.69999999995</v>
      </c>
      <c r="F134" s="124">
        <v>398405.69999999995</v>
      </c>
      <c r="G134" s="124">
        <v>40200</v>
      </c>
      <c r="H134" s="124">
        <v>0</v>
      </c>
      <c r="I134" s="125">
        <v>0</v>
      </c>
      <c r="J134" s="123">
        <v>559</v>
      </c>
      <c r="K134" s="124">
        <v>355697.2</v>
      </c>
      <c r="L134" s="124">
        <v>316817.2</v>
      </c>
      <c r="M134" s="124">
        <v>38880</v>
      </c>
      <c r="N134" s="124">
        <v>0</v>
      </c>
      <c r="O134" s="125">
        <v>0</v>
      </c>
      <c r="P134" s="123">
        <v>1105</v>
      </c>
      <c r="Q134" s="124">
        <f t="shared" si="10"/>
        <v>463480.8</v>
      </c>
      <c r="R134" s="124">
        <v>450520.8</v>
      </c>
      <c r="S134" s="124">
        <v>12960</v>
      </c>
      <c r="T134" s="124">
        <v>0</v>
      </c>
      <c r="U134" s="125">
        <v>0</v>
      </c>
      <c r="V134" s="116">
        <f t="shared" si="11"/>
        <v>89</v>
      </c>
      <c r="W134" s="117">
        <f t="shared" si="11"/>
        <v>24875.100000000035</v>
      </c>
      <c r="X134" s="117">
        <f t="shared" si="12"/>
        <v>0</v>
      </c>
      <c r="Y134" s="118">
        <f t="shared" si="12"/>
        <v>0</v>
      </c>
      <c r="Z134" s="119">
        <f t="shared" si="13"/>
        <v>546</v>
      </c>
      <c r="AA134" s="117">
        <f t="shared" si="13"/>
        <v>107783.59999999998</v>
      </c>
      <c r="AB134" s="117">
        <f t="shared" si="14"/>
        <v>0</v>
      </c>
      <c r="AC134" s="118">
        <f t="shared" si="14"/>
        <v>0</v>
      </c>
    </row>
    <row r="135" spans="1:29" x14ac:dyDescent="0.2">
      <c r="A135" s="126" t="s">
        <v>488</v>
      </c>
      <c r="B135" s="127" t="s">
        <v>493</v>
      </c>
      <c r="C135" s="122" t="s">
        <v>494</v>
      </c>
      <c r="D135" s="123">
        <v>1832</v>
      </c>
      <c r="E135" s="124">
        <v>1849169.98</v>
      </c>
      <c r="F135" s="124">
        <v>1612529.98</v>
      </c>
      <c r="G135" s="124">
        <v>236640</v>
      </c>
      <c r="H135" s="124">
        <v>20090</v>
      </c>
      <c r="I135" s="125">
        <v>0</v>
      </c>
      <c r="J135" s="123">
        <v>1532</v>
      </c>
      <c r="K135" s="124">
        <v>1843193.84</v>
      </c>
      <c r="L135" s="124">
        <v>1616993.84</v>
      </c>
      <c r="M135" s="124">
        <v>226200</v>
      </c>
      <c r="N135" s="124">
        <v>12530</v>
      </c>
      <c r="O135" s="125">
        <v>0</v>
      </c>
      <c r="P135" s="123">
        <v>1822</v>
      </c>
      <c r="Q135" s="124">
        <f t="shared" si="10"/>
        <v>1762511.4100000001</v>
      </c>
      <c r="R135" s="124">
        <v>1687151.4100000001</v>
      </c>
      <c r="S135" s="124">
        <v>75360</v>
      </c>
      <c r="T135" s="124">
        <v>16634</v>
      </c>
      <c r="U135" s="125">
        <v>0</v>
      </c>
      <c r="V135" s="116">
        <f t="shared" si="11"/>
        <v>-10</v>
      </c>
      <c r="W135" s="117">
        <f t="shared" si="11"/>
        <v>-86658.569999999832</v>
      </c>
      <c r="X135" s="117">
        <f t="shared" si="12"/>
        <v>-3456</v>
      </c>
      <c r="Y135" s="118">
        <f t="shared" si="12"/>
        <v>0</v>
      </c>
      <c r="Z135" s="119">
        <f t="shared" si="13"/>
        <v>290</v>
      </c>
      <c r="AA135" s="117">
        <f t="shared" si="13"/>
        <v>-80682.429999999935</v>
      </c>
      <c r="AB135" s="117">
        <f t="shared" si="14"/>
        <v>4104</v>
      </c>
      <c r="AC135" s="118">
        <f t="shared" si="14"/>
        <v>0</v>
      </c>
    </row>
    <row r="136" spans="1:29" x14ac:dyDescent="0.2">
      <c r="A136" s="126" t="s">
        <v>488</v>
      </c>
      <c r="B136" s="127" t="s">
        <v>495</v>
      </c>
      <c r="C136" s="122" t="s">
        <v>496</v>
      </c>
      <c r="D136" s="123">
        <v>3687</v>
      </c>
      <c r="E136" s="124">
        <v>4540960.5599999996</v>
      </c>
      <c r="F136" s="124">
        <v>4118440.5599999996</v>
      </c>
      <c r="G136" s="124">
        <v>422520</v>
      </c>
      <c r="H136" s="124">
        <v>7010</v>
      </c>
      <c r="I136" s="125">
        <v>0</v>
      </c>
      <c r="J136" s="123">
        <v>3338</v>
      </c>
      <c r="K136" s="124">
        <v>4272442.3999999985</v>
      </c>
      <c r="L136" s="124">
        <v>3864922.3999999985</v>
      </c>
      <c r="M136" s="124">
        <v>407520</v>
      </c>
      <c r="N136" s="124">
        <v>10025</v>
      </c>
      <c r="O136" s="125">
        <v>0</v>
      </c>
      <c r="P136" s="123">
        <v>3492</v>
      </c>
      <c r="Q136" s="124">
        <f t="shared" ref="Q136:Q199" si="15">SUM(R136:S136)</f>
        <v>4341982.78</v>
      </c>
      <c r="R136" s="124">
        <v>4202662.78</v>
      </c>
      <c r="S136" s="124">
        <v>139320</v>
      </c>
      <c r="T136" s="124">
        <v>19781</v>
      </c>
      <c r="U136" s="125">
        <v>0</v>
      </c>
      <c r="V136" s="116">
        <f t="shared" ref="V136:W199" si="16">P136-D136</f>
        <v>-195</v>
      </c>
      <c r="W136" s="117">
        <f t="shared" si="16"/>
        <v>-198977.77999999933</v>
      </c>
      <c r="X136" s="117">
        <f t="shared" si="12"/>
        <v>12771</v>
      </c>
      <c r="Y136" s="118">
        <f t="shared" si="12"/>
        <v>0</v>
      </c>
      <c r="Z136" s="119">
        <f t="shared" si="13"/>
        <v>154</v>
      </c>
      <c r="AA136" s="117">
        <f t="shared" si="13"/>
        <v>69540.380000001751</v>
      </c>
      <c r="AB136" s="117">
        <f t="shared" si="14"/>
        <v>9756</v>
      </c>
      <c r="AC136" s="118">
        <f t="shared" si="14"/>
        <v>0</v>
      </c>
    </row>
    <row r="137" spans="1:29" ht="12.75" customHeight="1" x14ac:dyDescent="0.2">
      <c r="A137" s="126" t="s">
        <v>488</v>
      </c>
      <c r="B137" s="127" t="s">
        <v>497</v>
      </c>
      <c r="C137" s="122" t="s">
        <v>498</v>
      </c>
      <c r="D137" s="123">
        <v>1305</v>
      </c>
      <c r="E137" s="124">
        <v>2322174.08</v>
      </c>
      <c r="F137" s="124">
        <v>2181774.08</v>
      </c>
      <c r="G137" s="124">
        <v>140400</v>
      </c>
      <c r="H137" s="124">
        <v>0</v>
      </c>
      <c r="I137" s="125">
        <v>0</v>
      </c>
      <c r="J137" s="123">
        <v>1052</v>
      </c>
      <c r="K137" s="124">
        <v>2207120.7800000003</v>
      </c>
      <c r="L137" s="124">
        <v>2066120.78</v>
      </c>
      <c r="M137" s="124">
        <v>141000</v>
      </c>
      <c r="N137" s="124">
        <v>0</v>
      </c>
      <c r="O137" s="125">
        <v>0</v>
      </c>
      <c r="P137" s="123">
        <v>1581</v>
      </c>
      <c r="Q137" s="124">
        <f t="shared" si="15"/>
        <v>2470630.5100000002</v>
      </c>
      <c r="R137" s="124">
        <v>2420710.5100000002</v>
      </c>
      <c r="S137" s="124">
        <v>49920</v>
      </c>
      <c r="T137" s="124">
        <v>0</v>
      </c>
      <c r="U137" s="125">
        <v>0</v>
      </c>
      <c r="V137" s="116">
        <f t="shared" si="16"/>
        <v>276</v>
      </c>
      <c r="W137" s="117">
        <f t="shared" si="16"/>
        <v>148456.43000000017</v>
      </c>
      <c r="X137" s="117">
        <f t="shared" si="12"/>
        <v>0</v>
      </c>
      <c r="Y137" s="118">
        <f t="shared" si="12"/>
        <v>0</v>
      </c>
      <c r="Z137" s="119">
        <f t="shared" si="13"/>
        <v>529</v>
      </c>
      <c r="AA137" s="117">
        <f t="shared" si="13"/>
        <v>263509.73</v>
      </c>
      <c r="AB137" s="117">
        <f t="shared" si="14"/>
        <v>0</v>
      </c>
      <c r="AC137" s="118">
        <f t="shared" si="14"/>
        <v>0</v>
      </c>
    </row>
    <row r="138" spans="1:29" ht="12.75" customHeight="1" x14ac:dyDescent="0.2">
      <c r="A138" s="126" t="s">
        <v>488</v>
      </c>
      <c r="B138" s="127" t="s">
        <v>499</v>
      </c>
      <c r="C138" s="122" t="s">
        <v>500</v>
      </c>
      <c r="D138" s="123">
        <v>0</v>
      </c>
      <c r="E138" s="124">
        <v>1243222</v>
      </c>
      <c r="F138" s="124">
        <v>1216582</v>
      </c>
      <c r="G138" s="124">
        <v>26640</v>
      </c>
      <c r="H138" s="124">
        <v>0</v>
      </c>
      <c r="I138" s="125">
        <v>0</v>
      </c>
      <c r="J138" s="123">
        <v>0</v>
      </c>
      <c r="K138" s="124">
        <v>1338145</v>
      </c>
      <c r="L138" s="124">
        <v>1307545</v>
      </c>
      <c r="M138" s="124">
        <v>30600</v>
      </c>
      <c r="N138" s="124">
        <v>0</v>
      </c>
      <c r="O138" s="125">
        <v>0</v>
      </c>
      <c r="P138" s="123">
        <v>0</v>
      </c>
      <c r="Q138" s="124">
        <f t="shared" si="15"/>
        <v>1401306</v>
      </c>
      <c r="R138" s="124">
        <v>1391106</v>
      </c>
      <c r="S138" s="124">
        <v>10200</v>
      </c>
      <c r="T138" s="124">
        <v>0</v>
      </c>
      <c r="U138" s="125">
        <v>0</v>
      </c>
      <c r="V138" s="116">
        <f t="shared" si="16"/>
        <v>0</v>
      </c>
      <c r="W138" s="117">
        <f t="shared" si="16"/>
        <v>158084</v>
      </c>
      <c r="X138" s="117">
        <f t="shared" si="12"/>
        <v>0</v>
      </c>
      <c r="Y138" s="118">
        <f t="shared" si="12"/>
        <v>0</v>
      </c>
      <c r="Z138" s="119">
        <f t="shared" si="13"/>
        <v>0</v>
      </c>
      <c r="AA138" s="117">
        <f t="shared" si="13"/>
        <v>63161</v>
      </c>
      <c r="AB138" s="117">
        <f t="shared" si="14"/>
        <v>0</v>
      </c>
      <c r="AC138" s="118">
        <f t="shared" si="14"/>
        <v>0</v>
      </c>
    </row>
    <row r="139" spans="1:29" x14ac:dyDescent="0.2">
      <c r="A139" s="126" t="s">
        <v>501</v>
      </c>
      <c r="B139" s="127" t="s">
        <v>502</v>
      </c>
      <c r="C139" s="122" t="s">
        <v>503</v>
      </c>
      <c r="D139" s="123">
        <v>962</v>
      </c>
      <c r="E139" s="124">
        <v>1182788</v>
      </c>
      <c r="F139" s="124">
        <v>1040827.9999999999</v>
      </c>
      <c r="G139" s="124">
        <v>141960</v>
      </c>
      <c r="H139" s="124">
        <v>0</v>
      </c>
      <c r="I139" s="125">
        <v>0</v>
      </c>
      <c r="J139" s="123">
        <v>866</v>
      </c>
      <c r="K139" s="124">
        <v>1169027.8</v>
      </c>
      <c r="L139" s="124">
        <v>1023947.8</v>
      </c>
      <c r="M139" s="124">
        <v>145080</v>
      </c>
      <c r="N139" s="124">
        <v>0</v>
      </c>
      <c r="O139" s="125">
        <v>0</v>
      </c>
      <c r="P139" s="123">
        <v>922</v>
      </c>
      <c r="Q139" s="124">
        <f t="shared" si="15"/>
        <v>1153460.8</v>
      </c>
      <c r="R139" s="124">
        <v>1105940.8</v>
      </c>
      <c r="S139" s="124">
        <v>47520</v>
      </c>
      <c r="T139" s="124">
        <v>0</v>
      </c>
      <c r="U139" s="125">
        <v>0</v>
      </c>
      <c r="V139" s="116">
        <f t="shared" si="16"/>
        <v>-40</v>
      </c>
      <c r="W139" s="117">
        <f t="shared" si="16"/>
        <v>-29327.199999999953</v>
      </c>
      <c r="X139" s="117">
        <f t="shared" si="12"/>
        <v>0</v>
      </c>
      <c r="Y139" s="118">
        <f t="shared" si="12"/>
        <v>0</v>
      </c>
      <c r="Z139" s="119">
        <f t="shared" si="13"/>
        <v>56</v>
      </c>
      <c r="AA139" s="117">
        <f t="shared" si="13"/>
        <v>-15567</v>
      </c>
      <c r="AB139" s="117">
        <f t="shared" si="14"/>
        <v>0</v>
      </c>
      <c r="AC139" s="118">
        <f t="shared" si="14"/>
        <v>0</v>
      </c>
    </row>
    <row r="140" spans="1:29" ht="12.75" customHeight="1" x14ac:dyDescent="0.2">
      <c r="A140" s="126" t="s">
        <v>501</v>
      </c>
      <c r="B140" s="127" t="s">
        <v>504</v>
      </c>
      <c r="C140" s="122" t="s">
        <v>505</v>
      </c>
      <c r="D140" s="123">
        <v>1230</v>
      </c>
      <c r="E140" s="124">
        <v>1183757</v>
      </c>
      <c r="F140" s="124">
        <v>1085237</v>
      </c>
      <c r="G140" s="124">
        <v>98520</v>
      </c>
      <c r="H140" s="124">
        <v>0</v>
      </c>
      <c r="I140" s="125">
        <v>0</v>
      </c>
      <c r="J140" s="123">
        <v>1149</v>
      </c>
      <c r="K140" s="124">
        <v>1122410.5</v>
      </c>
      <c r="L140" s="124">
        <v>1024010.4999999999</v>
      </c>
      <c r="M140" s="124">
        <v>98400</v>
      </c>
      <c r="N140" s="124">
        <v>0</v>
      </c>
      <c r="O140" s="125">
        <v>0</v>
      </c>
      <c r="P140" s="123">
        <v>1236</v>
      </c>
      <c r="Q140" s="124">
        <f t="shared" si="15"/>
        <v>1227815.72</v>
      </c>
      <c r="R140" s="124">
        <v>1194095.72</v>
      </c>
      <c r="S140" s="124">
        <v>33720</v>
      </c>
      <c r="T140" s="124">
        <v>0</v>
      </c>
      <c r="U140" s="125">
        <v>0</v>
      </c>
      <c r="V140" s="116">
        <f t="shared" si="16"/>
        <v>6</v>
      </c>
      <c r="W140" s="117">
        <f t="shared" si="16"/>
        <v>44058.719999999972</v>
      </c>
      <c r="X140" s="117">
        <f t="shared" si="12"/>
        <v>0</v>
      </c>
      <c r="Y140" s="118">
        <f t="shared" si="12"/>
        <v>0</v>
      </c>
      <c r="Z140" s="119">
        <f t="shared" si="13"/>
        <v>87</v>
      </c>
      <c r="AA140" s="117">
        <f t="shared" si="13"/>
        <v>105405.21999999997</v>
      </c>
      <c r="AB140" s="117">
        <f t="shared" si="14"/>
        <v>0</v>
      </c>
      <c r="AC140" s="118">
        <f t="shared" si="14"/>
        <v>0</v>
      </c>
    </row>
    <row r="141" spans="1:29" x14ac:dyDescent="0.2">
      <c r="A141" s="126" t="s">
        <v>501</v>
      </c>
      <c r="B141" s="127" t="s">
        <v>506</v>
      </c>
      <c r="C141" s="122" t="s">
        <v>507</v>
      </c>
      <c r="D141" s="123">
        <v>38</v>
      </c>
      <c r="E141" s="124">
        <v>52368.800000000003</v>
      </c>
      <c r="F141" s="124">
        <v>22128.799999999999</v>
      </c>
      <c r="G141" s="124">
        <v>30240</v>
      </c>
      <c r="H141" s="124">
        <v>0</v>
      </c>
      <c r="I141" s="125">
        <v>0</v>
      </c>
      <c r="J141" s="123">
        <v>22</v>
      </c>
      <c r="K141" s="124">
        <v>42774.2</v>
      </c>
      <c r="L141" s="124">
        <v>16254.2</v>
      </c>
      <c r="M141" s="124">
        <v>26520</v>
      </c>
      <c r="N141" s="124">
        <v>0</v>
      </c>
      <c r="O141" s="125">
        <v>0</v>
      </c>
      <c r="P141" s="123">
        <v>24</v>
      </c>
      <c r="Q141" s="124">
        <f t="shared" si="15"/>
        <v>25257.54</v>
      </c>
      <c r="R141" s="124">
        <v>16017.539999999999</v>
      </c>
      <c r="S141" s="124">
        <v>9240</v>
      </c>
      <c r="T141" s="124">
        <v>0</v>
      </c>
      <c r="U141" s="125">
        <v>0</v>
      </c>
      <c r="V141" s="116">
        <f t="shared" si="16"/>
        <v>-14</v>
      </c>
      <c r="W141" s="117">
        <f t="shared" si="16"/>
        <v>-27111.260000000002</v>
      </c>
      <c r="X141" s="117">
        <f t="shared" si="12"/>
        <v>0</v>
      </c>
      <c r="Y141" s="118">
        <f t="shared" si="12"/>
        <v>0</v>
      </c>
      <c r="Z141" s="119">
        <f t="shared" si="13"/>
        <v>2</v>
      </c>
      <c r="AA141" s="117">
        <f t="shared" si="13"/>
        <v>-17516.659999999996</v>
      </c>
      <c r="AB141" s="117">
        <f t="shared" si="14"/>
        <v>0</v>
      </c>
      <c r="AC141" s="118">
        <f t="shared" si="14"/>
        <v>0</v>
      </c>
    </row>
    <row r="142" spans="1:29" x14ac:dyDescent="0.2">
      <c r="A142" s="126" t="s">
        <v>501</v>
      </c>
      <c r="B142" s="127" t="s">
        <v>508</v>
      </c>
      <c r="C142" s="122" t="s">
        <v>509</v>
      </c>
      <c r="D142" s="123">
        <v>853</v>
      </c>
      <c r="E142" s="124">
        <v>365714.8</v>
      </c>
      <c r="F142" s="124">
        <v>334034.8</v>
      </c>
      <c r="G142" s="124">
        <v>31680</v>
      </c>
      <c r="H142" s="124">
        <v>0</v>
      </c>
      <c r="I142" s="125">
        <v>0</v>
      </c>
      <c r="J142" s="123">
        <v>695</v>
      </c>
      <c r="K142" s="124">
        <v>318131</v>
      </c>
      <c r="L142" s="124">
        <v>282011</v>
      </c>
      <c r="M142" s="124">
        <v>36120</v>
      </c>
      <c r="N142" s="124">
        <v>0</v>
      </c>
      <c r="O142" s="125">
        <v>0</v>
      </c>
      <c r="P142" s="123">
        <v>580</v>
      </c>
      <c r="Q142" s="124">
        <f t="shared" si="15"/>
        <v>248523.88</v>
      </c>
      <c r="R142" s="124">
        <v>236643.88</v>
      </c>
      <c r="S142" s="124">
        <v>11880</v>
      </c>
      <c r="T142" s="124">
        <v>0</v>
      </c>
      <c r="U142" s="125">
        <v>0</v>
      </c>
      <c r="V142" s="116">
        <f t="shared" si="16"/>
        <v>-273</v>
      </c>
      <c r="W142" s="117">
        <f t="shared" si="16"/>
        <v>-117190.91999999998</v>
      </c>
      <c r="X142" s="117">
        <f t="shared" si="12"/>
        <v>0</v>
      </c>
      <c r="Y142" s="118">
        <f t="shared" si="12"/>
        <v>0</v>
      </c>
      <c r="Z142" s="119">
        <f t="shared" si="13"/>
        <v>-115</v>
      </c>
      <c r="AA142" s="117">
        <f t="shared" si="13"/>
        <v>-69607.12</v>
      </c>
      <c r="AB142" s="117">
        <f t="shared" si="14"/>
        <v>0</v>
      </c>
      <c r="AC142" s="118">
        <f t="shared" si="14"/>
        <v>0</v>
      </c>
    </row>
    <row r="143" spans="1:29" x14ac:dyDescent="0.2">
      <c r="A143" s="126" t="s">
        <v>501</v>
      </c>
      <c r="B143" s="127" t="s">
        <v>510</v>
      </c>
      <c r="C143" s="122" t="s">
        <v>511</v>
      </c>
      <c r="D143" s="123">
        <v>1111</v>
      </c>
      <c r="E143" s="124">
        <v>459201.5</v>
      </c>
      <c r="F143" s="124">
        <v>425001.5</v>
      </c>
      <c r="G143" s="124">
        <v>34200</v>
      </c>
      <c r="H143" s="124">
        <v>0</v>
      </c>
      <c r="I143" s="125">
        <v>0</v>
      </c>
      <c r="J143" s="123">
        <v>593</v>
      </c>
      <c r="K143" s="124">
        <v>380781.3</v>
      </c>
      <c r="L143" s="124">
        <v>345141.3</v>
      </c>
      <c r="M143" s="124">
        <v>35640</v>
      </c>
      <c r="N143" s="124">
        <v>0</v>
      </c>
      <c r="O143" s="125">
        <v>0</v>
      </c>
      <c r="P143" s="123">
        <v>1280</v>
      </c>
      <c r="Q143" s="124">
        <f t="shared" si="15"/>
        <v>526211.69999999995</v>
      </c>
      <c r="R143" s="124">
        <v>513731.69999999995</v>
      </c>
      <c r="S143" s="124">
        <v>12480</v>
      </c>
      <c r="T143" s="124">
        <v>0</v>
      </c>
      <c r="U143" s="125">
        <v>0</v>
      </c>
      <c r="V143" s="116">
        <f t="shared" si="16"/>
        <v>169</v>
      </c>
      <c r="W143" s="117">
        <f t="shared" si="16"/>
        <v>67010.199999999953</v>
      </c>
      <c r="X143" s="117">
        <f t="shared" si="12"/>
        <v>0</v>
      </c>
      <c r="Y143" s="118">
        <f t="shared" si="12"/>
        <v>0</v>
      </c>
      <c r="Z143" s="119">
        <f t="shared" si="13"/>
        <v>687</v>
      </c>
      <c r="AA143" s="117">
        <f t="shared" si="13"/>
        <v>145430.39999999997</v>
      </c>
      <c r="AB143" s="117">
        <f t="shared" si="14"/>
        <v>0</v>
      </c>
      <c r="AC143" s="118">
        <f t="shared" si="14"/>
        <v>0</v>
      </c>
    </row>
    <row r="144" spans="1:29" x14ac:dyDescent="0.2">
      <c r="A144" s="126" t="s">
        <v>501</v>
      </c>
      <c r="B144" s="127" t="s">
        <v>512</v>
      </c>
      <c r="C144" s="122" t="s">
        <v>513</v>
      </c>
      <c r="D144" s="123">
        <v>4090</v>
      </c>
      <c r="E144" s="124">
        <v>6406892.3399999999</v>
      </c>
      <c r="F144" s="124">
        <v>5864372.3399999999</v>
      </c>
      <c r="G144" s="124">
        <v>542520</v>
      </c>
      <c r="H144" s="124">
        <v>54780</v>
      </c>
      <c r="I144" s="125">
        <v>0</v>
      </c>
      <c r="J144" s="123">
        <v>3599</v>
      </c>
      <c r="K144" s="124">
        <v>5770891.6800000006</v>
      </c>
      <c r="L144" s="124">
        <v>5211571.6800000006</v>
      </c>
      <c r="M144" s="124">
        <v>559320</v>
      </c>
      <c r="N144" s="124">
        <v>44483</v>
      </c>
      <c r="O144" s="125">
        <v>0</v>
      </c>
      <c r="P144" s="123">
        <v>4093</v>
      </c>
      <c r="Q144" s="124">
        <f t="shared" si="15"/>
        <v>6267338.4299999997</v>
      </c>
      <c r="R144" s="124">
        <v>6078698.4299999997</v>
      </c>
      <c r="S144" s="124">
        <v>188640</v>
      </c>
      <c r="T144" s="124">
        <v>60302</v>
      </c>
      <c r="U144" s="125">
        <v>0</v>
      </c>
      <c r="V144" s="116">
        <f t="shared" si="16"/>
        <v>3</v>
      </c>
      <c r="W144" s="117">
        <f t="shared" si="16"/>
        <v>-139553.91000000015</v>
      </c>
      <c r="X144" s="117">
        <f t="shared" si="12"/>
        <v>5522</v>
      </c>
      <c r="Y144" s="118">
        <f t="shared" si="12"/>
        <v>0</v>
      </c>
      <c r="Z144" s="119">
        <f t="shared" si="13"/>
        <v>494</v>
      </c>
      <c r="AA144" s="117">
        <f t="shared" si="13"/>
        <v>496446.74999999907</v>
      </c>
      <c r="AB144" s="117">
        <f t="shared" si="14"/>
        <v>15819</v>
      </c>
      <c r="AC144" s="118">
        <f t="shared" si="14"/>
        <v>0</v>
      </c>
    </row>
    <row r="145" spans="1:29" ht="12.75" customHeight="1" x14ac:dyDescent="0.2">
      <c r="A145" s="126" t="s">
        <v>501</v>
      </c>
      <c r="B145" s="127" t="s">
        <v>514</v>
      </c>
      <c r="C145" s="122" t="s">
        <v>515</v>
      </c>
      <c r="D145" s="123">
        <v>1111</v>
      </c>
      <c r="E145" s="124">
        <v>1503799.48</v>
      </c>
      <c r="F145" s="124">
        <v>1346719.48</v>
      </c>
      <c r="G145" s="124">
        <v>157080</v>
      </c>
      <c r="H145" s="124">
        <v>19980</v>
      </c>
      <c r="I145" s="125">
        <v>0</v>
      </c>
      <c r="J145" s="123">
        <v>1206</v>
      </c>
      <c r="K145" s="124">
        <v>1558383.9999999998</v>
      </c>
      <c r="L145" s="124">
        <v>1408743.9999999998</v>
      </c>
      <c r="M145" s="124">
        <v>149640</v>
      </c>
      <c r="N145" s="124">
        <v>43620</v>
      </c>
      <c r="O145" s="125">
        <v>0</v>
      </c>
      <c r="P145" s="123">
        <v>1380</v>
      </c>
      <c r="Q145" s="124">
        <f t="shared" si="15"/>
        <v>1616734.4499999997</v>
      </c>
      <c r="R145" s="124">
        <v>1565494.4499999997</v>
      </c>
      <c r="S145" s="124">
        <v>51240</v>
      </c>
      <c r="T145" s="124">
        <v>75475</v>
      </c>
      <c r="U145" s="125">
        <v>0</v>
      </c>
      <c r="V145" s="116">
        <f t="shared" si="16"/>
        <v>269</v>
      </c>
      <c r="W145" s="117">
        <f t="shared" si="16"/>
        <v>112934.96999999974</v>
      </c>
      <c r="X145" s="117">
        <f t="shared" si="12"/>
        <v>55495</v>
      </c>
      <c r="Y145" s="118">
        <f t="shared" si="12"/>
        <v>0</v>
      </c>
      <c r="Z145" s="119">
        <f t="shared" si="13"/>
        <v>174</v>
      </c>
      <c r="AA145" s="117">
        <f t="shared" si="13"/>
        <v>58350.449999999953</v>
      </c>
      <c r="AB145" s="117">
        <f t="shared" si="14"/>
        <v>31855</v>
      </c>
      <c r="AC145" s="118">
        <f t="shared" si="14"/>
        <v>0</v>
      </c>
    </row>
    <row r="146" spans="1:29" ht="12.75" customHeight="1" x14ac:dyDescent="0.2">
      <c r="A146" s="126" t="s">
        <v>501</v>
      </c>
      <c r="B146" s="127" t="s">
        <v>516</v>
      </c>
      <c r="C146" s="122" t="s">
        <v>517</v>
      </c>
      <c r="D146" s="123">
        <v>345</v>
      </c>
      <c r="E146" s="124">
        <v>423094.02</v>
      </c>
      <c r="F146" s="124">
        <v>387694.02</v>
      </c>
      <c r="G146" s="124">
        <v>35400</v>
      </c>
      <c r="H146" s="124">
        <v>0</v>
      </c>
      <c r="I146" s="125">
        <v>0</v>
      </c>
      <c r="J146" s="123">
        <v>351</v>
      </c>
      <c r="K146" s="124">
        <v>388101.62</v>
      </c>
      <c r="L146" s="124">
        <v>349341.62</v>
      </c>
      <c r="M146" s="124">
        <v>38760</v>
      </c>
      <c r="N146" s="124">
        <v>0</v>
      </c>
      <c r="O146" s="125">
        <v>0</v>
      </c>
      <c r="P146" s="123">
        <v>528</v>
      </c>
      <c r="Q146" s="124">
        <f t="shared" si="15"/>
        <v>470766.43</v>
      </c>
      <c r="R146" s="124">
        <v>457806.43</v>
      </c>
      <c r="S146" s="124">
        <v>12960</v>
      </c>
      <c r="T146" s="124">
        <v>0</v>
      </c>
      <c r="U146" s="125">
        <v>0</v>
      </c>
      <c r="V146" s="116">
        <f t="shared" si="16"/>
        <v>183</v>
      </c>
      <c r="W146" s="117">
        <f t="shared" si="16"/>
        <v>47672.409999999974</v>
      </c>
      <c r="X146" s="117">
        <f t="shared" si="12"/>
        <v>0</v>
      </c>
      <c r="Y146" s="118">
        <f t="shared" si="12"/>
        <v>0</v>
      </c>
      <c r="Z146" s="119">
        <f t="shared" si="13"/>
        <v>177</v>
      </c>
      <c r="AA146" s="117">
        <f t="shared" si="13"/>
        <v>82664.81</v>
      </c>
      <c r="AB146" s="117">
        <f t="shared" si="14"/>
        <v>0</v>
      </c>
      <c r="AC146" s="118">
        <f t="shared" si="14"/>
        <v>0</v>
      </c>
    </row>
    <row r="147" spans="1:29" ht="12.75" customHeight="1" x14ac:dyDescent="0.2">
      <c r="A147" s="126" t="s">
        <v>501</v>
      </c>
      <c r="B147" s="127" t="s">
        <v>518</v>
      </c>
      <c r="C147" s="122" t="s">
        <v>519</v>
      </c>
      <c r="D147" s="123">
        <v>2542</v>
      </c>
      <c r="E147" s="124">
        <v>2967395.9000000004</v>
      </c>
      <c r="F147" s="124">
        <v>2839955.9000000004</v>
      </c>
      <c r="G147" s="124">
        <v>127440</v>
      </c>
      <c r="H147" s="124">
        <v>13285</v>
      </c>
      <c r="I147" s="125">
        <v>0</v>
      </c>
      <c r="J147" s="123">
        <v>2309</v>
      </c>
      <c r="K147" s="124">
        <v>2925912.0000000005</v>
      </c>
      <c r="L147" s="124">
        <v>2794392.0000000005</v>
      </c>
      <c r="M147" s="124">
        <v>131520</v>
      </c>
      <c r="N147" s="124">
        <v>3595</v>
      </c>
      <c r="O147" s="125">
        <v>0</v>
      </c>
      <c r="P147" s="123">
        <v>2509</v>
      </c>
      <c r="Q147" s="124">
        <f t="shared" si="15"/>
        <v>1924004.7000000002</v>
      </c>
      <c r="R147" s="124">
        <v>1880084.7000000002</v>
      </c>
      <c r="S147" s="124">
        <v>43920</v>
      </c>
      <c r="T147" s="124">
        <v>8255</v>
      </c>
      <c r="U147" s="125">
        <v>0</v>
      </c>
      <c r="V147" s="116">
        <f t="shared" si="16"/>
        <v>-33</v>
      </c>
      <c r="W147" s="117">
        <f t="shared" si="16"/>
        <v>-1043391.2000000002</v>
      </c>
      <c r="X147" s="117">
        <f t="shared" si="12"/>
        <v>-5030</v>
      </c>
      <c r="Y147" s="118">
        <f t="shared" si="12"/>
        <v>0</v>
      </c>
      <c r="Z147" s="119">
        <f t="shared" si="13"/>
        <v>200</v>
      </c>
      <c r="AA147" s="117">
        <f t="shared" si="13"/>
        <v>-1001907.3000000003</v>
      </c>
      <c r="AB147" s="117">
        <f t="shared" si="14"/>
        <v>4660</v>
      </c>
      <c r="AC147" s="118">
        <f t="shared" si="14"/>
        <v>0</v>
      </c>
    </row>
    <row r="148" spans="1:29" x14ac:dyDescent="0.2">
      <c r="A148" s="126" t="s">
        <v>501</v>
      </c>
      <c r="B148" s="127" t="s">
        <v>520</v>
      </c>
      <c r="C148" s="122" t="s">
        <v>521</v>
      </c>
      <c r="D148" s="123">
        <v>193</v>
      </c>
      <c r="E148" s="124">
        <v>236364.40000000002</v>
      </c>
      <c r="F148" s="124">
        <v>204684.40000000002</v>
      </c>
      <c r="G148" s="124">
        <v>31680</v>
      </c>
      <c r="H148" s="124">
        <v>0</v>
      </c>
      <c r="I148" s="125">
        <v>0</v>
      </c>
      <c r="J148" s="123">
        <v>166</v>
      </c>
      <c r="K148" s="124">
        <v>241548.5</v>
      </c>
      <c r="L148" s="124">
        <v>210948.5</v>
      </c>
      <c r="M148" s="124">
        <v>30600</v>
      </c>
      <c r="N148" s="124">
        <v>0</v>
      </c>
      <c r="O148" s="125">
        <v>0</v>
      </c>
      <c r="P148" s="123">
        <v>233</v>
      </c>
      <c r="Q148" s="124">
        <f t="shared" si="15"/>
        <v>255318.2</v>
      </c>
      <c r="R148" s="124">
        <v>244638.2</v>
      </c>
      <c r="S148" s="124">
        <v>10680</v>
      </c>
      <c r="T148" s="124">
        <v>0</v>
      </c>
      <c r="U148" s="125">
        <v>0</v>
      </c>
      <c r="V148" s="116">
        <f t="shared" si="16"/>
        <v>40</v>
      </c>
      <c r="W148" s="117">
        <f t="shared" si="16"/>
        <v>18953.799999999988</v>
      </c>
      <c r="X148" s="117">
        <f t="shared" si="12"/>
        <v>0</v>
      </c>
      <c r="Y148" s="118">
        <f t="shared" si="12"/>
        <v>0</v>
      </c>
      <c r="Z148" s="119">
        <f t="shared" si="13"/>
        <v>67</v>
      </c>
      <c r="AA148" s="117">
        <f t="shared" si="13"/>
        <v>13769.700000000012</v>
      </c>
      <c r="AB148" s="117">
        <f t="shared" si="14"/>
        <v>0</v>
      </c>
      <c r="AC148" s="118">
        <f t="shared" si="14"/>
        <v>0</v>
      </c>
    </row>
    <row r="149" spans="1:29" ht="12.75" customHeight="1" x14ac:dyDescent="0.2">
      <c r="A149" s="126" t="s">
        <v>501</v>
      </c>
      <c r="B149" s="127" t="s">
        <v>522</v>
      </c>
      <c r="C149" s="122" t="s">
        <v>523</v>
      </c>
      <c r="D149" s="123">
        <v>0</v>
      </c>
      <c r="E149" s="124">
        <v>220158</v>
      </c>
      <c r="F149" s="124">
        <v>209718</v>
      </c>
      <c r="G149" s="124">
        <v>10440</v>
      </c>
      <c r="H149" s="124">
        <v>0</v>
      </c>
      <c r="I149" s="125">
        <v>0</v>
      </c>
      <c r="J149" s="123">
        <v>0</v>
      </c>
      <c r="K149" s="124">
        <v>228998</v>
      </c>
      <c r="L149" s="124">
        <v>218558</v>
      </c>
      <c r="M149" s="124">
        <v>10440</v>
      </c>
      <c r="N149" s="124">
        <v>0</v>
      </c>
      <c r="O149" s="125">
        <v>0</v>
      </c>
      <c r="P149" s="123">
        <v>0</v>
      </c>
      <c r="Q149" s="124">
        <f t="shared" si="15"/>
        <v>240960</v>
      </c>
      <c r="R149" s="124">
        <v>237480</v>
      </c>
      <c r="S149" s="124">
        <v>3480</v>
      </c>
      <c r="T149" s="124">
        <v>0</v>
      </c>
      <c r="U149" s="125">
        <v>0</v>
      </c>
      <c r="V149" s="116">
        <f t="shared" si="16"/>
        <v>0</v>
      </c>
      <c r="W149" s="117">
        <f t="shared" si="16"/>
        <v>20802</v>
      </c>
      <c r="X149" s="117">
        <f t="shared" si="12"/>
        <v>0</v>
      </c>
      <c r="Y149" s="118">
        <f t="shared" si="12"/>
        <v>0</v>
      </c>
      <c r="Z149" s="119">
        <f t="shared" si="13"/>
        <v>0</v>
      </c>
      <c r="AA149" s="117">
        <f t="shared" si="13"/>
        <v>11962</v>
      </c>
      <c r="AB149" s="117">
        <f t="shared" si="14"/>
        <v>0</v>
      </c>
      <c r="AC149" s="118">
        <f t="shared" si="14"/>
        <v>0</v>
      </c>
    </row>
    <row r="150" spans="1:29" ht="12.75" customHeight="1" x14ac:dyDescent="0.2">
      <c r="A150" s="126" t="s">
        <v>501</v>
      </c>
      <c r="B150" s="127" t="s">
        <v>524</v>
      </c>
      <c r="C150" s="122" t="s">
        <v>525</v>
      </c>
      <c r="D150" s="123">
        <v>4920</v>
      </c>
      <c r="E150" s="124">
        <v>6411894</v>
      </c>
      <c r="F150" s="124">
        <v>5949774</v>
      </c>
      <c r="G150" s="124">
        <v>462120</v>
      </c>
      <c r="H150" s="124">
        <v>21303.27</v>
      </c>
      <c r="I150" s="125">
        <v>11448355.459999995</v>
      </c>
      <c r="J150" s="123">
        <v>4344</v>
      </c>
      <c r="K150" s="124">
        <v>8190527.160000002</v>
      </c>
      <c r="L150" s="124">
        <v>7729007.160000002</v>
      </c>
      <c r="M150" s="124">
        <v>461520</v>
      </c>
      <c r="N150" s="124">
        <v>41324</v>
      </c>
      <c r="O150" s="125">
        <v>13315964.790000001</v>
      </c>
      <c r="P150" s="123">
        <v>5411</v>
      </c>
      <c r="Q150" s="124">
        <f t="shared" si="15"/>
        <v>9334640.1499999985</v>
      </c>
      <c r="R150" s="124">
        <v>9178640.1499999985</v>
      </c>
      <c r="S150" s="124">
        <v>156000</v>
      </c>
      <c r="T150" s="124">
        <v>99648</v>
      </c>
      <c r="U150" s="125">
        <v>14463775.93</v>
      </c>
      <c r="V150" s="116">
        <f t="shared" si="16"/>
        <v>491</v>
      </c>
      <c r="W150" s="117">
        <f t="shared" si="16"/>
        <v>2922746.1499999985</v>
      </c>
      <c r="X150" s="117">
        <f t="shared" si="12"/>
        <v>78344.73</v>
      </c>
      <c r="Y150" s="118">
        <f t="shared" si="12"/>
        <v>3015420.4700000044</v>
      </c>
      <c r="Z150" s="119">
        <f t="shared" si="13"/>
        <v>1067</v>
      </c>
      <c r="AA150" s="117">
        <f t="shared" si="13"/>
        <v>1144112.9899999965</v>
      </c>
      <c r="AB150" s="117">
        <f t="shared" si="14"/>
        <v>58324</v>
      </c>
      <c r="AC150" s="118">
        <f t="shared" si="14"/>
        <v>1147811.1399999987</v>
      </c>
    </row>
    <row r="151" spans="1:29" ht="12.75" customHeight="1" x14ac:dyDescent="0.2">
      <c r="A151" s="126" t="s">
        <v>501</v>
      </c>
      <c r="B151" s="127" t="s">
        <v>526</v>
      </c>
      <c r="C151" s="122" t="s">
        <v>527</v>
      </c>
      <c r="D151" s="123">
        <v>870</v>
      </c>
      <c r="E151" s="124">
        <v>954149</v>
      </c>
      <c r="F151" s="124">
        <v>852149</v>
      </c>
      <c r="G151" s="124">
        <v>102000</v>
      </c>
      <c r="H151" s="124">
        <v>0</v>
      </c>
      <c r="I151" s="125">
        <v>0</v>
      </c>
      <c r="J151" s="123">
        <v>868</v>
      </c>
      <c r="K151" s="124">
        <v>988543.8</v>
      </c>
      <c r="L151" s="124">
        <v>896503.8</v>
      </c>
      <c r="M151" s="124">
        <v>92040</v>
      </c>
      <c r="N151" s="124">
        <v>0</v>
      </c>
      <c r="O151" s="125">
        <v>0</v>
      </c>
      <c r="P151" s="123">
        <v>958</v>
      </c>
      <c r="Q151" s="124">
        <f t="shared" si="15"/>
        <v>1007726.29</v>
      </c>
      <c r="R151" s="124">
        <v>977366.29</v>
      </c>
      <c r="S151" s="124">
        <v>30360</v>
      </c>
      <c r="T151" s="124">
        <v>0</v>
      </c>
      <c r="U151" s="125">
        <v>0</v>
      </c>
      <c r="V151" s="116">
        <f t="shared" si="16"/>
        <v>88</v>
      </c>
      <c r="W151" s="117">
        <f t="shared" si="16"/>
        <v>53577.290000000037</v>
      </c>
      <c r="X151" s="117">
        <f t="shared" ref="X151:Y214" si="17">T151-H151</f>
        <v>0</v>
      </c>
      <c r="Y151" s="118">
        <f t="shared" si="17"/>
        <v>0</v>
      </c>
      <c r="Z151" s="119">
        <f t="shared" ref="Z151:AA214" si="18">IFERROR((P151-J151),"")</f>
        <v>90</v>
      </c>
      <c r="AA151" s="117">
        <f t="shared" si="18"/>
        <v>19182.489999999991</v>
      </c>
      <c r="AB151" s="117">
        <f t="shared" ref="AB151:AC214" si="19">IFERROR((T151-N151),"")</f>
        <v>0</v>
      </c>
      <c r="AC151" s="118">
        <f t="shared" si="19"/>
        <v>0</v>
      </c>
    </row>
    <row r="152" spans="1:29" ht="12.75" customHeight="1" x14ac:dyDescent="0.2">
      <c r="A152" s="126" t="s">
        <v>501</v>
      </c>
      <c r="B152" s="127" t="s">
        <v>528</v>
      </c>
      <c r="C152" s="122" t="s">
        <v>529</v>
      </c>
      <c r="D152" s="123">
        <v>0</v>
      </c>
      <c r="E152" s="124">
        <v>255000</v>
      </c>
      <c r="F152" s="124">
        <v>242760</v>
      </c>
      <c r="G152" s="124">
        <v>12240</v>
      </c>
      <c r="H152" s="124">
        <v>0</v>
      </c>
      <c r="I152" s="125">
        <v>0</v>
      </c>
      <c r="J152" s="123">
        <v>0</v>
      </c>
      <c r="K152" s="124">
        <v>276070</v>
      </c>
      <c r="L152" s="124">
        <v>262990</v>
      </c>
      <c r="M152" s="124">
        <v>13080</v>
      </c>
      <c r="N152" s="124">
        <v>0</v>
      </c>
      <c r="O152" s="125">
        <v>0</v>
      </c>
      <c r="P152" s="123">
        <v>0</v>
      </c>
      <c r="Q152" s="124">
        <f t="shared" si="15"/>
        <v>296080</v>
      </c>
      <c r="R152" s="124">
        <v>291760</v>
      </c>
      <c r="S152" s="124">
        <v>4320</v>
      </c>
      <c r="T152" s="124">
        <v>0</v>
      </c>
      <c r="U152" s="125">
        <v>0</v>
      </c>
      <c r="V152" s="116">
        <f t="shared" si="16"/>
        <v>0</v>
      </c>
      <c r="W152" s="117">
        <f t="shared" si="16"/>
        <v>41080</v>
      </c>
      <c r="X152" s="117">
        <f t="shared" si="17"/>
        <v>0</v>
      </c>
      <c r="Y152" s="118">
        <f t="shared" si="17"/>
        <v>0</v>
      </c>
      <c r="Z152" s="119">
        <f t="shared" si="18"/>
        <v>0</v>
      </c>
      <c r="AA152" s="117">
        <f t="shared" si="18"/>
        <v>20010</v>
      </c>
      <c r="AB152" s="117">
        <f t="shared" si="19"/>
        <v>0</v>
      </c>
      <c r="AC152" s="118">
        <f t="shared" si="19"/>
        <v>0</v>
      </c>
    </row>
    <row r="153" spans="1:29" x14ac:dyDescent="0.2">
      <c r="A153" s="126" t="s">
        <v>530</v>
      </c>
      <c r="B153" s="127" t="s">
        <v>531</v>
      </c>
      <c r="C153" s="122" t="s">
        <v>532</v>
      </c>
      <c r="D153" s="123">
        <v>1508</v>
      </c>
      <c r="E153" s="124">
        <v>2825510.2</v>
      </c>
      <c r="F153" s="124">
        <v>2431910.2000000002</v>
      </c>
      <c r="G153" s="124">
        <v>393600</v>
      </c>
      <c r="H153" s="124">
        <v>0</v>
      </c>
      <c r="I153" s="125">
        <v>0</v>
      </c>
      <c r="J153" s="123">
        <v>1203</v>
      </c>
      <c r="K153" s="124">
        <v>2655977.54</v>
      </c>
      <c r="L153" s="124">
        <v>2254697.54</v>
      </c>
      <c r="M153" s="124">
        <v>401280</v>
      </c>
      <c r="N153" s="124">
        <v>0</v>
      </c>
      <c r="O153" s="125">
        <v>0</v>
      </c>
      <c r="P153" s="123">
        <v>1583</v>
      </c>
      <c r="Q153" s="124">
        <f t="shared" si="15"/>
        <v>2415536.9899999998</v>
      </c>
      <c r="R153" s="124">
        <v>2278976.9899999998</v>
      </c>
      <c r="S153" s="124">
        <v>136560</v>
      </c>
      <c r="T153" s="124">
        <v>0</v>
      </c>
      <c r="U153" s="125">
        <v>0</v>
      </c>
      <c r="V153" s="116">
        <f t="shared" si="16"/>
        <v>75</v>
      </c>
      <c r="W153" s="117">
        <f t="shared" si="16"/>
        <v>-409973.21000000043</v>
      </c>
      <c r="X153" s="117">
        <f t="shared" si="17"/>
        <v>0</v>
      </c>
      <c r="Y153" s="118">
        <f t="shared" si="17"/>
        <v>0</v>
      </c>
      <c r="Z153" s="119">
        <f t="shared" si="18"/>
        <v>380</v>
      </c>
      <c r="AA153" s="117">
        <f t="shared" si="18"/>
        <v>-240440.55000000028</v>
      </c>
      <c r="AB153" s="117">
        <f t="shared" si="19"/>
        <v>0</v>
      </c>
      <c r="AC153" s="118">
        <f t="shared" si="19"/>
        <v>0</v>
      </c>
    </row>
    <row r="154" spans="1:29" x14ac:dyDescent="0.2">
      <c r="A154" s="126" t="s">
        <v>530</v>
      </c>
      <c r="B154" s="127" t="s">
        <v>533</v>
      </c>
      <c r="C154" s="122" t="s">
        <v>534</v>
      </c>
      <c r="D154" s="123">
        <v>326</v>
      </c>
      <c r="E154" s="124">
        <v>347220.33999999997</v>
      </c>
      <c r="F154" s="124">
        <v>311340.33999999997</v>
      </c>
      <c r="G154" s="124">
        <v>35880</v>
      </c>
      <c r="H154" s="124">
        <v>0</v>
      </c>
      <c r="I154" s="125">
        <v>0</v>
      </c>
      <c r="J154" s="123">
        <v>283</v>
      </c>
      <c r="K154" s="124">
        <v>386456</v>
      </c>
      <c r="L154" s="124">
        <v>350216</v>
      </c>
      <c r="M154" s="124">
        <v>36240</v>
      </c>
      <c r="N154" s="124">
        <v>0</v>
      </c>
      <c r="O154" s="125">
        <v>0</v>
      </c>
      <c r="P154" s="123">
        <v>229</v>
      </c>
      <c r="Q154" s="124">
        <f t="shared" si="15"/>
        <v>275879.86</v>
      </c>
      <c r="R154" s="124">
        <v>262559.86</v>
      </c>
      <c r="S154" s="124">
        <v>13320</v>
      </c>
      <c r="T154" s="124">
        <v>0</v>
      </c>
      <c r="U154" s="125">
        <v>0</v>
      </c>
      <c r="V154" s="116">
        <f t="shared" si="16"/>
        <v>-97</v>
      </c>
      <c r="W154" s="117">
        <f t="shared" si="16"/>
        <v>-71340.479999999981</v>
      </c>
      <c r="X154" s="117">
        <f t="shared" si="17"/>
        <v>0</v>
      </c>
      <c r="Y154" s="118">
        <f t="shared" si="17"/>
        <v>0</v>
      </c>
      <c r="Z154" s="119">
        <f t="shared" si="18"/>
        <v>-54</v>
      </c>
      <c r="AA154" s="117">
        <f t="shared" si="18"/>
        <v>-110576.14000000001</v>
      </c>
      <c r="AB154" s="117">
        <f t="shared" si="19"/>
        <v>0</v>
      </c>
      <c r="AC154" s="118">
        <f t="shared" si="19"/>
        <v>0</v>
      </c>
    </row>
    <row r="155" spans="1:29" x14ac:dyDescent="0.2">
      <c r="A155" s="126" t="s">
        <v>530</v>
      </c>
      <c r="B155" s="127" t="s">
        <v>535</v>
      </c>
      <c r="C155" s="122" t="s">
        <v>536</v>
      </c>
      <c r="D155" s="123">
        <v>324</v>
      </c>
      <c r="E155" s="124">
        <v>642846.9</v>
      </c>
      <c r="F155" s="124">
        <v>614046.9</v>
      </c>
      <c r="G155" s="124">
        <v>28800</v>
      </c>
      <c r="H155" s="124">
        <v>0</v>
      </c>
      <c r="I155" s="125">
        <v>0</v>
      </c>
      <c r="J155" s="123">
        <v>292</v>
      </c>
      <c r="K155" s="124">
        <v>591718.34</v>
      </c>
      <c r="L155" s="124">
        <v>562318.34</v>
      </c>
      <c r="M155" s="124">
        <v>29400</v>
      </c>
      <c r="N155" s="124">
        <v>0</v>
      </c>
      <c r="O155" s="125">
        <v>0</v>
      </c>
      <c r="P155" s="123">
        <v>264</v>
      </c>
      <c r="Q155" s="124">
        <f t="shared" si="15"/>
        <v>524731.52</v>
      </c>
      <c r="R155" s="124">
        <v>514411.52000000002</v>
      </c>
      <c r="S155" s="124">
        <v>10320</v>
      </c>
      <c r="T155" s="124">
        <v>0</v>
      </c>
      <c r="U155" s="125">
        <v>0</v>
      </c>
      <c r="V155" s="116">
        <f t="shared" si="16"/>
        <v>-60</v>
      </c>
      <c r="W155" s="117">
        <f t="shared" si="16"/>
        <v>-118115.38</v>
      </c>
      <c r="X155" s="117">
        <f t="shared" si="17"/>
        <v>0</v>
      </c>
      <c r="Y155" s="118">
        <f t="shared" si="17"/>
        <v>0</v>
      </c>
      <c r="Z155" s="119">
        <f t="shared" si="18"/>
        <v>-28</v>
      </c>
      <c r="AA155" s="117">
        <f t="shared" si="18"/>
        <v>-66986.819999999949</v>
      </c>
      <c r="AB155" s="117">
        <f t="shared" si="19"/>
        <v>0</v>
      </c>
      <c r="AC155" s="118">
        <f t="shared" si="19"/>
        <v>0</v>
      </c>
    </row>
    <row r="156" spans="1:29" ht="12.75" customHeight="1" x14ac:dyDescent="0.2">
      <c r="A156" s="126" t="s">
        <v>530</v>
      </c>
      <c r="B156" s="127" t="s">
        <v>537</v>
      </c>
      <c r="C156" s="122" t="s">
        <v>538</v>
      </c>
      <c r="D156" s="123">
        <v>78</v>
      </c>
      <c r="E156" s="124">
        <v>65446.600000000006</v>
      </c>
      <c r="F156" s="124">
        <v>44686.600000000006</v>
      </c>
      <c r="G156" s="124">
        <v>20760</v>
      </c>
      <c r="H156" s="124">
        <v>0</v>
      </c>
      <c r="I156" s="125">
        <v>0</v>
      </c>
      <c r="J156" s="123">
        <v>113</v>
      </c>
      <c r="K156" s="124">
        <v>79226.799999999988</v>
      </c>
      <c r="L156" s="124">
        <v>52226.799999999996</v>
      </c>
      <c r="M156" s="124">
        <v>27000</v>
      </c>
      <c r="N156" s="124">
        <v>0</v>
      </c>
      <c r="O156" s="125">
        <v>0</v>
      </c>
      <c r="P156" s="123">
        <v>154</v>
      </c>
      <c r="Q156" s="124">
        <f t="shared" si="15"/>
        <v>75274.7</v>
      </c>
      <c r="R156" s="124">
        <v>66154.7</v>
      </c>
      <c r="S156" s="124">
        <v>9120</v>
      </c>
      <c r="T156" s="124">
        <v>0</v>
      </c>
      <c r="U156" s="125">
        <v>0</v>
      </c>
      <c r="V156" s="116">
        <f t="shared" si="16"/>
        <v>76</v>
      </c>
      <c r="W156" s="117">
        <f t="shared" si="16"/>
        <v>9828.0999999999913</v>
      </c>
      <c r="X156" s="117">
        <f t="shared" si="17"/>
        <v>0</v>
      </c>
      <c r="Y156" s="118">
        <f t="shared" si="17"/>
        <v>0</v>
      </c>
      <c r="Z156" s="119">
        <f t="shared" si="18"/>
        <v>41</v>
      </c>
      <c r="AA156" s="117">
        <f t="shared" si="18"/>
        <v>-3952.0999999999913</v>
      </c>
      <c r="AB156" s="117">
        <f t="shared" si="19"/>
        <v>0</v>
      </c>
      <c r="AC156" s="118">
        <f t="shared" si="19"/>
        <v>0</v>
      </c>
    </row>
    <row r="157" spans="1:29" ht="12.75" customHeight="1" x14ac:dyDescent="0.2">
      <c r="A157" s="126" t="s">
        <v>530</v>
      </c>
      <c r="B157" s="127" t="s">
        <v>539</v>
      </c>
      <c r="C157" s="122" t="s">
        <v>540</v>
      </c>
      <c r="D157" s="123">
        <v>0</v>
      </c>
      <c r="E157" s="124">
        <v>217670</v>
      </c>
      <c r="F157" s="124">
        <v>207230</v>
      </c>
      <c r="G157" s="124">
        <v>10440</v>
      </c>
      <c r="H157" s="124">
        <v>0</v>
      </c>
      <c r="I157" s="125">
        <v>0</v>
      </c>
      <c r="J157" s="123">
        <v>0</v>
      </c>
      <c r="K157" s="124">
        <v>203382</v>
      </c>
      <c r="L157" s="124">
        <v>192942</v>
      </c>
      <c r="M157" s="124">
        <v>10440</v>
      </c>
      <c r="N157" s="124">
        <v>0</v>
      </c>
      <c r="O157" s="125">
        <v>0</v>
      </c>
      <c r="P157" s="123">
        <v>0</v>
      </c>
      <c r="Q157" s="124">
        <f t="shared" si="15"/>
        <v>197668</v>
      </c>
      <c r="R157" s="124">
        <v>194188</v>
      </c>
      <c r="S157" s="124">
        <v>3480</v>
      </c>
      <c r="T157" s="124">
        <v>0</v>
      </c>
      <c r="U157" s="125">
        <v>0</v>
      </c>
      <c r="V157" s="116">
        <f t="shared" si="16"/>
        <v>0</v>
      </c>
      <c r="W157" s="117">
        <f t="shared" si="16"/>
        <v>-20002</v>
      </c>
      <c r="X157" s="117">
        <f t="shared" si="17"/>
        <v>0</v>
      </c>
      <c r="Y157" s="118">
        <f t="shared" si="17"/>
        <v>0</v>
      </c>
      <c r="Z157" s="119">
        <f t="shared" si="18"/>
        <v>0</v>
      </c>
      <c r="AA157" s="117">
        <f t="shared" si="18"/>
        <v>-5714</v>
      </c>
      <c r="AB157" s="117">
        <f t="shared" si="19"/>
        <v>0</v>
      </c>
      <c r="AC157" s="118">
        <f t="shared" si="19"/>
        <v>0</v>
      </c>
    </row>
    <row r="158" spans="1:29" x14ac:dyDescent="0.2">
      <c r="A158" s="126" t="s">
        <v>541</v>
      </c>
      <c r="B158" s="127" t="s">
        <v>542</v>
      </c>
      <c r="C158" s="122" t="s">
        <v>543</v>
      </c>
      <c r="D158" s="123">
        <v>237</v>
      </c>
      <c r="E158" s="124">
        <v>281937</v>
      </c>
      <c r="F158" s="124">
        <v>231537</v>
      </c>
      <c r="G158" s="124">
        <v>50400</v>
      </c>
      <c r="H158" s="124">
        <v>0</v>
      </c>
      <c r="I158" s="125">
        <v>0</v>
      </c>
      <c r="J158" s="123">
        <v>291</v>
      </c>
      <c r="K158" s="124">
        <v>316928.89999999997</v>
      </c>
      <c r="L158" s="124">
        <v>268208.89999999997</v>
      </c>
      <c r="M158" s="124">
        <v>48720</v>
      </c>
      <c r="N158" s="124">
        <v>0</v>
      </c>
      <c r="O158" s="125">
        <v>0</v>
      </c>
      <c r="P158" s="123">
        <v>326</v>
      </c>
      <c r="Q158" s="124">
        <f t="shared" si="15"/>
        <v>290784.40000000002</v>
      </c>
      <c r="R158" s="124">
        <v>274824.40000000002</v>
      </c>
      <c r="S158" s="124">
        <v>15960</v>
      </c>
      <c r="T158" s="124">
        <v>0</v>
      </c>
      <c r="U158" s="125">
        <v>0</v>
      </c>
      <c r="V158" s="116">
        <f t="shared" si="16"/>
        <v>89</v>
      </c>
      <c r="W158" s="117">
        <f t="shared" si="16"/>
        <v>8847.4000000000233</v>
      </c>
      <c r="X158" s="117">
        <f t="shared" si="17"/>
        <v>0</v>
      </c>
      <c r="Y158" s="118">
        <f t="shared" si="17"/>
        <v>0</v>
      </c>
      <c r="Z158" s="119">
        <f t="shared" si="18"/>
        <v>35</v>
      </c>
      <c r="AA158" s="117">
        <f t="shared" si="18"/>
        <v>-26144.499999999942</v>
      </c>
      <c r="AB158" s="117">
        <f t="shared" si="19"/>
        <v>0</v>
      </c>
      <c r="AC158" s="118">
        <f t="shared" si="19"/>
        <v>0</v>
      </c>
    </row>
    <row r="159" spans="1:29" x14ac:dyDescent="0.2">
      <c r="A159" s="126" t="s">
        <v>541</v>
      </c>
      <c r="B159" s="127" t="s">
        <v>544</v>
      </c>
      <c r="C159" s="122" t="s">
        <v>545</v>
      </c>
      <c r="D159" s="123">
        <v>391</v>
      </c>
      <c r="E159" s="124">
        <v>407134.30000000005</v>
      </c>
      <c r="F159" s="124">
        <v>344614.30000000005</v>
      </c>
      <c r="G159" s="124">
        <v>62520</v>
      </c>
      <c r="H159" s="124">
        <v>0</v>
      </c>
      <c r="I159" s="125">
        <v>0</v>
      </c>
      <c r="J159" s="123">
        <v>371</v>
      </c>
      <c r="K159" s="124">
        <v>411616.1</v>
      </c>
      <c r="L159" s="124">
        <v>349576.1</v>
      </c>
      <c r="M159" s="124">
        <v>62040</v>
      </c>
      <c r="N159" s="124">
        <v>0</v>
      </c>
      <c r="O159" s="125">
        <v>0</v>
      </c>
      <c r="P159" s="123">
        <v>445</v>
      </c>
      <c r="Q159" s="124">
        <f t="shared" si="15"/>
        <v>437764.18000000005</v>
      </c>
      <c r="R159" s="124">
        <v>416884.18000000005</v>
      </c>
      <c r="S159" s="124">
        <v>20880</v>
      </c>
      <c r="T159" s="124">
        <v>0</v>
      </c>
      <c r="U159" s="125">
        <v>0</v>
      </c>
      <c r="V159" s="116">
        <f t="shared" si="16"/>
        <v>54</v>
      </c>
      <c r="W159" s="117">
        <f t="shared" si="16"/>
        <v>30629.880000000005</v>
      </c>
      <c r="X159" s="117">
        <f t="shared" si="17"/>
        <v>0</v>
      </c>
      <c r="Y159" s="118">
        <f t="shared" si="17"/>
        <v>0</v>
      </c>
      <c r="Z159" s="119">
        <f t="shared" si="18"/>
        <v>74</v>
      </c>
      <c r="AA159" s="117">
        <f t="shared" si="18"/>
        <v>26148.080000000075</v>
      </c>
      <c r="AB159" s="117">
        <f t="shared" si="19"/>
        <v>0</v>
      </c>
      <c r="AC159" s="118">
        <f t="shared" si="19"/>
        <v>0</v>
      </c>
    </row>
    <row r="160" spans="1:29" x14ac:dyDescent="0.2">
      <c r="A160" s="126" t="s">
        <v>541</v>
      </c>
      <c r="B160" s="127" t="s">
        <v>546</v>
      </c>
      <c r="C160" s="122" t="s">
        <v>547</v>
      </c>
      <c r="D160" s="123">
        <v>501</v>
      </c>
      <c r="E160" s="124">
        <v>486277.2</v>
      </c>
      <c r="F160" s="124">
        <v>399157.2</v>
      </c>
      <c r="G160" s="124">
        <v>87120</v>
      </c>
      <c r="H160" s="124">
        <v>0</v>
      </c>
      <c r="I160" s="125">
        <v>0</v>
      </c>
      <c r="J160" s="123">
        <v>445</v>
      </c>
      <c r="K160" s="124">
        <v>477032.39999999997</v>
      </c>
      <c r="L160" s="124">
        <v>395792.39999999997</v>
      </c>
      <c r="M160" s="124">
        <v>81240</v>
      </c>
      <c r="N160" s="124">
        <v>0</v>
      </c>
      <c r="O160" s="125">
        <v>0</v>
      </c>
      <c r="P160" s="123">
        <v>476</v>
      </c>
      <c r="Q160" s="124">
        <f t="shared" si="15"/>
        <v>427200.41999999993</v>
      </c>
      <c r="R160" s="124">
        <v>399120.41999999993</v>
      </c>
      <c r="S160" s="124">
        <v>28080</v>
      </c>
      <c r="T160" s="124">
        <v>0</v>
      </c>
      <c r="U160" s="125">
        <v>0</v>
      </c>
      <c r="V160" s="116">
        <f t="shared" si="16"/>
        <v>-25</v>
      </c>
      <c r="W160" s="117">
        <f t="shared" si="16"/>
        <v>-59076.780000000086</v>
      </c>
      <c r="X160" s="117">
        <f t="shared" si="17"/>
        <v>0</v>
      </c>
      <c r="Y160" s="118">
        <f t="shared" si="17"/>
        <v>0</v>
      </c>
      <c r="Z160" s="119">
        <f t="shared" si="18"/>
        <v>31</v>
      </c>
      <c r="AA160" s="117">
        <f t="shared" si="18"/>
        <v>-49831.98000000004</v>
      </c>
      <c r="AB160" s="117">
        <f t="shared" si="19"/>
        <v>0</v>
      </c>
      <c r="AC160" s="118">
        <f t="shared" si="19"/>
        <v>0</v>
      </c>
    </row>
    <row r="161" spans="1:29" x14ac:dyDescent="0.2">
      <c r="A161" s="126" t="s">
        <v>541</v>
      </c>
      <c r="B161" s="127" t="s">
        <v>548</v>
      </c>
      <c r="C161" s="122" t="s">
        <v>549</v>
      </c>
      <c r="D161" s="123">
        <v>153</v>
      </c>
      <c r="E161" s="124">
        <v>158305</v>
      </c>
      <c r="F161" s="124">
        <v>125425</v>
      </c>
      <c r="G161" s="124">
        <v>32880</v>
      </c>
      <c r="H161" s="124">
        <v>0</v>
      </c>
      <c r="I161" s="125">
        <v>0</v>
      </c>
      <c r="J161" s="123">
        <v>134</v>
      </c>
      <c r="K161" s="124">
        <v>142836</v>
      </c>
      <c r="L161" s="124">
        <v>110076</v>
      </c>
      <c r="M161" s="124">
        <v>32760</v>
      </c>
      <c r="N161" s="124">
        <v>0</v>
      </c>
      <c r="O161" s="125">
        <v>0</v>
      </c>
      <c r="P161" s="123">
        <v>141</v>
      </c>
      <c r="Q161" s="124">
        <f t="shared" si="15"/>
        <v>136891.1</v>
      </c>
      <c r="R161" s="124">
        <v>125971.1</v>
      </c>
      <c r="S161" s="124">
        <v>10920</v>
      </c>
      <c r="T161" s="124">
        <v>0</v>
      </c>
      <c r="U161" s="125">
        <v>0</v>
      </c>
      <c r="V161" s="116">
        <f t="shared" si="16"/>
        <v>-12</v>
      </c>
      <c r="W161" s="117">
        <f t="shared" si="16"/>
        <v>-21413.899999999994</v>
      </c>
      <c r="X161" s="117">
        <f t="shared" si="17"/>
        <v>0</v>
      </c>
      <c r="Y161" s="118">
        <f t="shared" si="17"/>
        <v>0</v>
      </c>
      <c r="Z161" s="119">
        <f t="shared" si="18"/>
        <v>7</v>
      </c>
      <c r="AA161" s="117">
        <f t="shared" si="18"/>
        <v>-5944.8999999999942</v>
      </c>
      <c r="AB161" s="117">
        <f t="shared" si="19"/>
        <v>0</v>
      </c>
      <c r="AC161" s="118">
        <f t="shared" si="19"/>
        <v>0</v>
      </c>
    </row>
    <row r="162" spans="1:29" ht="12.75" customHeight="1" x14ac:dyDescent="0.2">
      <c r="A162" s="126" t="s">
        <v>541</v>
      </c>
      <c r="B162" s="127" t="s">
        <v>550</v>
      </c>
      <c r="C162" s="122" t="s">
        <v>551</v>
      </c>
      <c r="D162" s="123">
        <v>0</v>
      </c>
      <c r="E162" s="124">
        <v>35852</v>
      </c>
      <c r="F162" s="124">
        <v>35852</v>
      </c>
      <c r="G162" s="124">
        <v>0</v>
      </c>
      <c r="H162" s="124">
        <v>0</v>
      </c>
      <c r="I162" s="125">
        <v>0</v>
      </c>
      <c r="J162" s="123">
        <v>0</v>
      </c>
      <c r="K162" s="124">
        <v>35852</v>
      </c>
      <c r="L162" s="124">
        <v>35852</v>
      </c>
      <c r="M162" s="124">
        <v>0</v>
      </c>
      <c r="N162" s="124">
        <v>0</v>
      </c>
      <c r="O162" s="125">
        <v>0</v>
      </c>
      <c r="P162" s="123">
        <v>0</v>
      </c>
      <c r="Q162" s="124">
        <f t="shared" si="15"/>
        <v>36191</v>
      </c>
      <c r="R162" s="124">
        <v>36191</v>
      </c>
      <c r="S162" s="124">
        <v>0</v>
      </c>
      <c r="T162" s="124">
        <v>0</v>
      </c>
      <c r="U162" s="125">
        <v>0</v>
      </c>
      <c r="V162" s="116">
        <f t="shared" si="16"/>
        <v>0</v>
      </c>
      <c r="W162" s="117">
        <f t="shared" si="16"/>
        <v>339</v>
      </c>
      <c r="X162" s="117">
        <f t="shared" si="17"/>
        <v>0</v>
      </c>
      <c r="Y162" s="118">
        <f t="shared" si="17"/>
        <v>0</v>
      </c>
      <c r="Z162" s="119">
        <f t="shared" si="18"/>
        <v>0</v>
      </c>
      <c r="AA162" s="117">
        <f t="shared" si="18"/>
        <v>339</v>
      </c>
      <c r="AB162" s="117">
        <f t="shared" si="19"/>
        <v>0</v>
      </c>
      <c r="AC162" s="118">
        <f t="shared" si="19"/>
        <v>0</v>
      </c>
    </row>
    <row r="163" spans="1:29" ht="12.75" customHeight="1" x14ac:dyDescent="0.2">
      <c r="A163" s="126" t="s">
        <v>541</v>
      </c>
      <c r="B163" s="127" t="s">
        <v>552</v>
      </c>
      <c r="C163" s="122" t="s">
        <v>553</v>
      </c>
      <c r="D163" s="123">
        <v>0</v>
      </c>
      <c r="E163" s="124">
        <v>545600</v>
      </c>
      <c r="F163" s="124">
        <v>545600</v>
      </c>
      <c r="G163" s="124">
        <v>0</v>
      </c>
      <c r="H163" s="124">
        <v>0</v>
      </c>
      <c r="I163" s="125">
        <v>0</v>
      </c>
      <c r="J163" s="123">
        <v>0</v>
      </c>
      <c r="K163" s="124">
        <v>577600</v>
      </c>
      <c r="L163" s="124">
        <v>577600</v>
      </c>
      <c r="M163" s="124">
        <v>0</v>
      </c>
      <c r="N163" s="124">
        <v>0</v>
      </c>
      <c r="O163" s="125">
        <v>0</v>
      </c>
      <c r="P163" s="123">
        <v>0</v>
      </c>
      <c r="Q163" s="124">
        <f t="shared" si="15"/>
        <v>565100</v>
      </c>
      <c r="R163" s="124">
        <v>565100</v>
      </c>
      <c r="S163" s="124">
        <v>0</v>
      </c>
      <c r="T163" s="124">
        <v>0</v>
      </c>
      <c r="U163" s="125">
        <v>0</v>
      </c>
      <c r="V163" s="116">
        <f t="shared" si="16"/>
        <v>0</v>
      </c>
      <c r="W163" s="117">
        <f t="shared" si="16"/>
        <v>19500</v>
      </c>
      <c r="X163" s="117">
        <f t="shared" si="17"/>
        <v>0</v>
      </c>
      <c r="Y163" s="118">
        <f t="shared" si="17"/>
        <v>0</v>
      </c>
      <c r="Z163" s="119">
        <f t="shared" si="18"/>
        <v>0</v>
      </c>
      <c r="AA163" s="117">
        <f t="shared" si="18"/>
        <v>-12500</v>
      </c>
      <c r="AB163" s="117">
        <f t="shared" si="19"/>
        <v>0</v>
      </c>
      <c r="AC163" s="118">
        <f t="shared" si="19"/>
        <v>0</v>
      </c>
    </row>
    <row r="164" spans="1:29" x14ac:dyDescent="0.2">
      <c r="A164" s="126" t="s">
        <v>541</v>
      </c>
      <c r="B164" s="127" t="s">
        <v>554</v>
      </c>
      <c r="C164" s="122" t="s">
        <v>555</v>
      </c>
      <c r="D164" s="123">
        <v>0</v>
      </c>
      <c r="E164" s="124">
        <v>21545</v>
      </c>
      <c r="F164" s="124">
        <v>21545</v>
      </c>
      <c r="G164" s="124">
        <v>0</v>
      </c>
      <c r="H164" s="124">
        <v>0</v>
      </c>
      <c r="I164" s="125">
        <v>0</v>
      </c>
      <c r="J164" s="123">
        <v>0</v>
      </c>
      <c r="K164" s="124">
        <v>18446</v>
      </c>
      <c r="L164" s="124">
        <v>18446</v>
      </c>
      <c r="M164" s="124">
        <v>0</v>
      </c>
      <c r="N164" s="124">
        <v>0</v>
      </c>
      <c r="O164" s="125">
        <v>0</v>
      </c>
      <c r="P164" s="123">
        <v>0</v>
      </c>
      <c r="Q164" s="124">
        <f t="shared" si="15"/>
        <v>21816</v>
      </c>
      <c r="R164" s="124">
        <v>21816</v>
      </c>
      <c r="S164" s="124">
        <v>0</v>
      </c>
      <c r="T164" s="124">
        <v>0</v>
      </c>
      <c r="U164" s="125">
        <v>0</v>
      </c>
      <c r="V164" s="116">
        <f t="shared" si="16"/>
        <v>0</v>
      </c>
      <c r="W164" s="117">
        <f t="shared" si="16"/>
        <v>271</v>
      </c>
      <c r="X164" s="117">
        <f t="shared" si="17"/>
        <v>0</v>
      </c>
      <c r="Y164" s="118">
        <f t="shared" si="17"/>
        <v>0</v>
      </c>
      <c r="Z164" s="119">
        <f t="shared" si="18"/>
        <v>0</v>
      </c>
      <c r="AA164" s="117">
        <f t="shared" si="18"/>
        <v>3370</v>
      </c>
      <c r="AB164" s="117">
        <f t="shared" si="19"/>
        <v>0</v>
      </c>
      <c r="AC164" s="118">
        <f t="shared" si="19"/>
        <v>0</v>
      </c>
    </row>
    <row r="165" spans="1:29" ht="12.75" customHeight="1" x14ac:dyDescent="0.2">
      <c r="A165" s="126" t="s">
        <v>541</v>
      </c>
      <c r="B165" s="127" t="s">
        <v>556</v>
      </c>
      <c r="C165" s="122" t="s">
        <v>557</v>
      </c>
      <c r="D165" s="123">
        <v>0</v>
      </c>
      <c r="E165" s="124">
        <v>1650</v>
      </c>
      <c r="F165" s="124">
        <v>1650</v>
      </c>
      <c r="G165" s="124">
        <v>0</v>
      </c>
      <c r="H165" s="124">
        <v>0</v>
      </c>
      <c r="I165" s="125">
        <v>0</v>
      </c>
      <c r="J165" s="123">
        <v>0</v>
      </c>
      <c r="K165" s="124">
        <v>0</v>
      </c>
      <c r="L165" s="124">
        <v>0</v>
      </c>
      <c r="M165" s="124">
        <v>0</v>
      </c>
      <c r="N165" s="124">
        <v>0</v>
      </c>
      <c r="O165" s="125">
        <v>0</v>
      </c>
      <c r="P165" s="123">
        <v>0</v>
      </c>
      <c r="Q165" s="124">
        <f t="shared" si="15"/>
        <v>0</v>
      </c>
      <c r="R165" s="124">
        <v>0</v>
      </c>
      <c r="S165" s="124">
        <v>0</v>
      </c>
      <c r="T165" s="124">
        <v>0</v>
      </c>
      <c r="U165" s="125">
        <v>0</v>
      </c>
      <c r="V165" s="116">
        <f t="shared" si="16"/>
        <v>0</v>
      </c>
      <c r="W165" s="117">
        <f t="shared" si="16"/>
        <v>-1650</v>
      </c>
      <c r="X165" s="117">
        <f t="shared" si="17"/>
        <v>0</v>
      </c>
      <c r="Y165" s="118">
        <f t="shared" si="17"/>
        <v>0</v>
      </c>
      <c r="Z165" s="119">
        <f t="shared" si="18"/>
        <v>0</v>
      </c>
      <c r="AA165" s="117">
        <f t="shared" si="18"/>
        <v>0</v>
      </c>
      <c r="AB165" s="117">
        <f t="shared" si="19"/>
        <v>0</v>
      </c>
      <c r="AC165" s="118">
        <f t="shared" si="19"/>
        <v>0</v>
      </c>
    </row>
    <row r="166" spans="1:29" x14ac:dyDescent="0.2">
      <c r="A166" s="126" t="s">
        <v>541</v>
      </c>
      <c r="B166" s="127" t="s">
        <v>558</v>
      </c>
      <c r="C166" s="122" t="s">
        <v>559</v>
      </c>
      <c r="D166" s="123">
        <v>7228</v>
      </c>
      <c r="E166" s="124">
        <v>11087567</v>
      </c>
      <c r="F166" s="124">
        <v>9700367</v>
      </c>
      <c r="G166" s="124">
        <v>1387200</v>
      </c>
      <c r="H166" s="124">
        <v>149770</v>
      </c>
      <c r="I166" s="125">
        <v>8447400.3999999985</v>
      </c>
      <c r="J166" s="123">
        <v>6900</v>
      </c>
      <c r="K166" s="124">
        <v>10658956.960000001</v>
      </c>
      <c r="L166" s="124">
        <v>9284116.9600000009</v>
      </c>
      <c r="M166" s="124">
        <v>1374840</v>
      </c>
      <c r="N166" s="124">
        <v>103759.80000000002</v>
      </c>
      <c r="O166" s="125">
        <v>8335155.2199999988</v>
      </c>
      <c r="P166" s="123">
        <v>8143</v>
      </c>
      <c r="Q166" s="124">
        <f t="shared" si="15"/>
        <v>11283283.220000001</v>
      </c>
      <c r="R166" s="124">
        <v>10826083.220000001</v>
      </c>
      <c r="S166" s="124">
        <v>457200</v>
      </c>
      <c r="T166" s="124">
        <v>185552.2</v>
      </c>
      <c r="U166" s="125">
        <v>8276692.5899999999</v>
      </c>
      <c r="V166" s="116">
        <f t="shared" si="16"/>
        <v>915</v>
      </c>
      <c r="W166" s="117">
        <f t="shared" si="16"/>
        <v>195716.22000000067</v>
      </c>
      <c r="X166" s="117">
        <f t="shared" si="17"/>
        <v>35782.200000000012</v>
      </c>
      <c r="Y166" s="118">
        <f t="shared" si="17"/>
        <v>-170707.80999999866</v>
      </c>
      <c r="Z166" s="119">
        <f t="shared" si="18"/>
        <v>1243</v>
      </c>
      <c r="AA166" s="117">
        <f t="shared" si="18"/>
        <v>624326.25999999978</v>
      </c>
      <c r="AB166" s="117">
        <f t="shared" si="19"/>
        <v>81792.399999999994</v>
      </c>
      <c r="AC166" s="118">
        <f t="shared" si="19"/>
        <v>-58462.629999998957</v>
      </c>
    </row>
    <row r="167" spans="1:29" ht="12.75" customHeight="1" x14ac:dyDescent="0.2">
      <c r="A167" s="126" t="s">
        <v>541</v>
      </c>
      <c r="B167" s="127" t="s">
        <v>560</v>
      </c>
      <c r="C167" s="122" t="s">
        <v>561</v>
      </c>
      <c r="D167" s="123">
        <v>2353</v>
      </c>
      <c r="E167" s="124">
        <v>2254524.2000000002</v>
      </c>
      <c r="F167" s="124">
        <v>2064444.2000000004</v>
      </c>
      <c r="G167" s="124">
        <v>190080</v>
      </c>
      <c r="H167" s="124">
        <v>111055</v>
      </c>
      <c r="I167" s="125">
        <v>785346.33</v>
      </c>
      <c r="J167" s="123">
        <v>3384</v>
      </c>
      <c r="K167" s="124">
        <v>2254501.6000000006</v>
      </c>
      <c r="L167" s="124">
        <v>2054461.6000000006</v>
      </c>
      <c r="M167" s="124">
        <v>200040</v>
      </c>
      <c r="N167" s="124">
        <v>76680</v>
      </c>
      <c r="O167" s="125">
        <v>812580.66000000015</v>
      </c>
      <c r="P167" s="123">
        <v>4683</v>
      </c>
      <c r="Q167" s="124">
        <f t="shared" si="15"/>
        <v>2426158.4</v>
      </c>
      <c r="R167" s="124">
        <v>2346718.4</v>
      </c>
      <c r="S167" s="124">
        <v>79440</v>
      </c>
      <c r="T167" s="124">
        <v>110586</v>
      </c>
      <c r="U167" s="125">
        <v>785176.15999999992</v>
      </c>
      <c r="V167" s="116">
        <f t="shared" si="16"/>
        <v>2330</v>
      </c>
      <c r="W167" s="117">
        <f t="shared" si="16"/>
        <v>171634.19999999972</v>
      </c>
      <c r="X167" s="117">
        <f t="shared" si="17"/>
        <v>-469</v>
      </c>
      <c r="Y167" s="118">
        <f t="shared" si="17"/>
        <v>-170.17000000004191</v>
      </c>
      <c r="Z167" s="119">
        <f t="shared" si="18"/>
        <v>1299</v>
      </c>
      <c r="AA167" s="117">
        <f t="shared" si="18"/>
        <v>171656.79999999935</v>
      </c>
      <c r="AB167" s="117">
        <f t="shared" si="19"/>
        <v>33906</v>
      </c>
      <c r="AC167" s="118">
        <f t="shared" si="19"/>
        <v>-27404.500000000233</v>
      </c>
    </row>
    <row r="168" spans="1:29" ht="12.75" customHeight="1" x14ac:dyDescent="0.2">
      <c r="A168" s="126" t="s">
        <v>541</v>
      </c>
      <c r="B168" s="127" t="s">
        <v>562</v>
      </c>
      <c r="C168" s="122" t="s">
        <v>563</v>
      </c>
      <c r="D168" s="123">
        <v>851</v>
      </c>
      <c r="E168" s="124">
        <v>1468933.5</v>
      </c>
      <c r="F168" s="124">
        <v>1324693.5</v>
      </c>
      <c r="G168" s="124">
        <v>144240</v>
      </c>
      <c r="H168" s="124">
        <v>73073</v>
      </c>
      <c r="I168" s="125">
        <v>0</v>
      </c>
      <c r="J168" s="123">
        <v>867</v>
      </c>
      <c r="K168" s="124">
        <v>1463057.3</v>
      </c>
      <c r="L168" s="124">
        <v>1326257.3</v>
      </c>
      <c r="M168" s="124">
        <v>136800</v>
      </c>
      <c r="N168" s="124">
        <v>62896</v>
      </c>
      <c r="O168" s="125">
        <v>0</v>
      </c>
      <c r="P168" s="123">
        <v>1424</v>
      </c>
      <c r="Q168" s="124">
        <f t="shared" si="15"/>
        <v>1507247.9500000002</v>
      </c>
      <c r="R168" s="124">
        <v>1461887.9500000002</v>
      </c>
      <c r="S168" s="124">
        <v>45360</v>
      </c>
      <c r="T168" s="124">
        <v>84093</v>
      </c>
      <c r="U168" s="125">
        <v>0</v>
      </c>
      <c r="V168" s="116">
        <f t="shared" si="16"/>
        <v>573</v>
      </c>
      <c r="W168" s="117">
        <f t="shared" si="16"/>
        <v>38314.450000000186</v>
      </c>
      <c r="X168" s="117">
        <f t="shared" si="17"/>
        <v>11020</v>
      </c>
      <c r="Y168" s="118">
        <f t="shared" si="17"/>
        <v>0</v>
      </c>
      <c r="Z168" s="119">
        <f t="shared" si="18"/>
        <v>557</v>
      </c>
      <c r="AA168" s="117">
        <f t="shared" si="18"/>
        <v>44190.65000000014</v>
      </c>
      <c r="AB168" s="117">
        <f t="shared" si="19"/>
        <v>21197</v>
      </c>
      <c r="AC168" s="118">
        <f t="shared" si="19"/>
        <v>0</v>
      </c>
    </row>
    <row r="169" spans="1:29" ht="12.75" customHeight="1" x14ac:dyDescent="0.2">
      <c r="A169" s="126" t="s">
        <v>541</v>
      </c>
      <c r="B169" s="127" t="s">
        <v>564</v>
      </c>
      <c r="C169" s="122" t="s">
        <v>565</v>
      </c>
      <c r="D169" s="123">
        <v>17</v>
      </c>
      <c r="E169" s="124">
        <v>63795.86</v>
      </c>
      <c r="F169" s="124">
        <v>43275.86</v>
      </c>
      <c r="G169" s="124">
        <v>20520</v>
      </c>
      <c r="H169" s="124">
        <v>0</v>
      </c>
      <c r="I169" s="125">
        <v>0</v>
      </c>
      <c r="J169" s="123">
        <v>82</v>
      </c>
      <c r="K169" s="124">
        <v>66553.900000000009</v>
      </c>
      <c r="L169" s="124">
        <v>46033.900000000009</v>
      </c>
      <c r="M169" s="124">
        <v>20520</v>
      </c>
      <c r="N169" s="124">
        <v>0</v>
      </c>
      <c r="O169" s="125">
        <v>0</v>
      </c>
      <c r="P169" s="123">
        <v>88</v>
      </c>
      <c r="Q169" s="124">
        <f t="shared" si="15"/>
        <v>51659.1</v>
      </c>
      <c r="R169" s="124">
        <v>44819.1</v>
      </c>
      <c r="S169" s="124">
        <v>6840</v>
      </c>
      <c r="T169" s="124">
        <v>0</v>
      </c>
      <c r="U169" s="125">
        <v>0</v>
      </c>
      <c r="V169" s="116">
        <f t="shared" si="16"/>
        <v>71</v>
      </c>
      <c r="W169" s="117">
        <f t="shared" si="16"/>
        <v>-12136.760000000002</v>
      </c>
      <c r="X169" s="117">
        <f t="shared" si="17"/>
        <v>0</v>
      </c>
      <c r="Y169" s="118">
        <f t="shared" si="17"/>
        <v>0</v>
      </c>
      <c r="Z169" s="119">
        <f t="shared" si="18"/>
        <v>6</v>
      </c>
      <c r="AA169" s="117">
        <f t="shared" si="18"/>
        <v>-14894.80000000001</v>
      </c>
      <c r="AB169" s="117">
        <f t="shared" si="19"/>
        <v>0</v>
      </c>
      <c r="AC169" s="118">
        <f t="shared" si="19"/>
        <v>0</v>
      </c>
    </row>
    <row r="170" spans="1:29" ht="12.75" customHeight="1" x14ac:dyDescent="0.2">
      <c r="A170" s="126" t="s">
        <v>541</v>
      </c>
      <c r="B170" s="127" t="s">
        <v>566</v>
      </c>
      <c r="C170" s="122" t="s">
        <v>567</v>
      </c>
      <c r="D170" s="123">
        <v>1632</v>
      </c>
      <c r="E170" s="124">
        <v>2515762.7000000002</v>
      </c>
      <c r="F170" s="124">
        <v>2334082.7000000002</v>
      </c>
      <c r="G170" s="124">
        <v>181680</v>
      </c>
      <c r="H170" s="124">
        <v>1098</v>
      </c>
      <c r="I170" s="125">
        <v>0</v>
      </c>
      <c r="J170" s="123">
        <v>1664</v>
      </c>
      <c r="K170" s="124">
        <v>2514646.7800000007</v>
      </c>
      <c r="L170" s="124">
        <v>2318806.7800000007</v>
      </c>
      <c r="M170" s="124">
        <v>195840</v>
      </c>
      <c r="N170" s="124">
        <v>5582</v>
      </c>
      <c r="O170" s="125">
        <v>0</v>
      </c>
      <c r="P170" s="123">
        <v>1933</v>
      </c>
      <c r="Q170" s="124">
        <f t="shared" si="15"/>
        <v>3217788.2800000003</v>
      </c>
      <c r="R170" s="124">
        <v>3149508.2800000003</v>
      </c>
      <c r="S170" s="124">
        <v>68280</v>
      </c>
      <c r="T170" s="124">
        <v>21495</v>
      </c>
      <c r="U170" s="125">
        <v>3505.29</v>
      </c>
      <c r="V170" s="116">
        <f t="shared" si="16"/>
        <v>301</v>
      </c>
      <c r="W170" s="117">
        <f t="shared" si="16"/>
        <v>702025.58000000007</v>
      </c>
      <c r="X170" s="117">
        <f t="shared" si="17"/>
        <v>20397</v>
      </c>
      <c r="Y170" s="118">
        <f t="shared" si="17"/>
        <v>3505.29</v>
      </c>
      <c r="Z170" s="119">
        <f t="shared" si="18"/>
        <v>269</v>
      </c>
      <c r="AA170" s="117">
        <f t="shared" si="18"/>
        <v>703141.49999999953</v>
      </c>
      <c r="AB170" s="117">
        <f t="shared" si="19"/>
        <v>15913</v>
      </c>
      <c r="AC170" s="118">
        <f t="shared" si="19"/>
        <v>3505.29</v>
      </c>
    </row>
    <row r="171" spans="1:29" ht="12.75" customHeight="1" x14ac:dyDescent="0.2">
      <c r="A171" s="126" t="s">
        <v>541</v>
      </c>
      <c r="B171" s="127" t="s">
        <v>568</v>
      </c>
      <c r="C171" s="122" t="s">
        <v>569</v>
      </c>
      <c r="D171" s="123">
        <v>3571</v>
      </c>
      <c r="E171" s="124">
        <v>9817922.5999999996</v>
      </c>
      <c r="F171" s="124">
        <v>9381242.5999999996</v>
      </c>
      <c r="G171" s="124">
        <v>436680</v>
      </c>
      <c r="H171" s="124">
        <v>198419</v>
      </c>
      <c r="I171" s="125">
        <v>451192.9800000001</v>
      </c>
      <c r="J171" s="123">
        <v>4624</v>
      </c>
      <c r="K171" s="124">
        <v>10606542.34</v>
      </c>
      <c r="L171" s="124">
        <v>10104222.34</v>
      </c>
      <c r="M171" s="124">
        <v>502320</v>
      </c>
      <c r="N171" s="124">
        <v>265140</v>
      </c>
      <c r="O171" s="125">
        <v>5235108.6799999988</v>
      </c>
      <c r="P171" s="123">
        <v>5346</v>
      </c>
      <c r="Q171" s="124">
        <f t="shared" si="15"/>
        <v>9828845.0099999979</v>
      </c>
      <c r="R171" s="124">
        <v>9652925.0099999979</v>
      </c>
      <c r="S171" s="124">
        <v>175920</v>
      </c>
      <c r="T171" s="124">
        <v>395070</v>
      </c>
      <c r="U171" s="125">
        <v>6188960.9099999983</v>
      </c>
      <c r="V171" s="116">
        <f t="shared" si="16"/>
        <v>1775</v>
      </c>
      <c r="W171" s="117">
        <f t="shared" si="16"/>
        <v>10922.409999998286</v>
      </c>
      <c r="X171" s="117">
        <f t="shared" si="17"/>
        <v>196651</v>
      </c>
      <c r="Y171" s="118">
        <f t="shared" si="17"/>
        <v>5737767.9299999978</v>
      </c>
      <c r="Z171" s="119">
        <f t="shared" si="18"/>
        <v>722</v>
      </c>
      <c r="AA171" s="117">
        <f t="shared" si="18"/>
        <v>-777697.33000000194</v>
      </c>
      <c r="AB171" s="117">
        <f t="shared" si="19"/>
        <v>129930</v>
      </c>
      <c r="AC171" s="118">
        <f t="shared" si="19"/>
        <v>953852.22999999952</v>
      </c>
    </row>
    <row r="172" spans="1:29" ht="12.75" customHeight="1" x14ac:dyDescent="0.2">
      <c r="A172" s="126" t="s">
        <v>541</v>
      </c>
      <c r="B172" s="127" t="s">
        <v>570</v>
      </c>
      <c r="C172" s="122" t="s">
        <v>571</v>
      </c>
      <c r="D172" s="123">
        <v>659</v>
      </c>
      <c r="E172" s="124">
        <v>1315250.5</v>
      </c>
      <c r="F172" s="124">
        <v>1254050.5</v>
      </c>
      <c r="G172" s="124">
        <v>61200</v>
      </c>
      <c r="H172" s="124">
        <v>0</v>
      </c>
      <c r="I172" s="125">
        <v>0</v>
      </c>
      <c r="J172" s="123">
        <v>645</v>
      </c>
      <c r="K172" s="124">
        <v>1427612.2</v>
      </c>
      <c r="L172" s="124">
        <v>1369172.2</v>
      </c>
      <c r="M172" s="124">
        <v>58440</v>
      </c>
      <c r="N172" s="124">
        <v>0</v>
      </c>
      <c r="O172" s="125">
        <v>0</v>
      </c>
      <c r="P172" s="123">
        <v>749</v>
      </c>
      <c r="Q172" s="124">
        <f t="shared" si="15"/>
        <v>1383403.05</v>
      </c>
      <c r="R172" s="124">
        <v>1364683.05</v>
      </c>
      <c r="S172" s="124">
        <v>18720</v>
      </c>
      <c r="T172" s="124">
        <v>0</v>
      </c>
      <c r="U172" s="125">
        <v>0</v>
      </c>
      <c r="V172" s="116">
        <f t="shared" si="16"/>
        <v>90</v>
      </c>
      <c r="W172" s="117">
        <f t="shared" si="16"/>
        <v>68152.550000000047</v>
      </c>
      <c r="X172" s="117">
        <f t="shared" si="17"/>
        <v>0</v>
      </c>
      <c r="Y172" s="118">
        <f t="shared" si="17"/>
        <v>0</v>
      </c>
      <c r="Z172" s="119">
        <f t="shared" si="18"/>
        <v>104</v>
      </c>
      <c r="AA172" s="117">
        <f t="shared" si="18"/>
        <v>-44209.149999999907</v>
      </c>
      <c r="AB172" s="117">
        <f t="shared" si="19"/>
        <v>0</v>
      </c>
      <c r="AC172" s="118">
        <f t="shared" si="19"/>
        <v>0</v>
      </c>
    </row>
    <row r="173" spans="1:29" x14ac:dyDescent="0.2">
      <c r="A173" s="126" t="s">
        <v>541</v>
      </c>
      <c r="B173" s="127" t="s">
        <v>572</v>
      </c>
      <c r="C173" s="122" t="s">
        <v>573</v>
      </c>
      <c r="D173" s="123">
        <v>872</v>
      </c>
      <c r="E173" s="124">
        <v>966801.4</v>
      </c>
      <c r="F173" s="124">
        <v>824001.4</v>
      </c>
      <c r="G173" s="124">
        <v>142800</v>
      </c>
      <c r="H173" s="124">
        <v>0</v>
      </c>
      <c r="I173" s="125">
        <v>0</v>
      </c>
      <c r="J173" s="123">
        <v>794</v>
      </c>
      <c r="K173" s="124">
        <v>889610.6</v>
      </c>
      <c r="L173" s="124">
        <v>738530.6</v>
      </c>
      <c r="M173" s="124">
        <v>151080</v>
      </c>
      <c r="N173" s="124">
        <v>0</v>
      </c>
      <c r="O173" s="125">
        <v>0</v>
      </c>
      <c r="P173" s="123">
        <v>941</v>
      </c>
      <c r="Q173" s="124">
        <f t="shared" si="15"/>
        <v>974562.46</v>
      </c>
      <c r="R173" s="124">
        <v>919602.46</v>
      </c>
      <c r="S173" s="124">
        <v>54960</v>
      </c>
      <c r="T173" s="124">
        <v>0</v>
      </c>
      <c r="U173" s="125">
        <v>0</v>
      </c>
      <c r="V173" s="116">
        <f t="shared" si="16"/>
        <v>69</v>
      </c>
      <c r="W173" s="117">
        <f t="shared" si="16"/>
        <v>7761.0599999999395</v>
      </c>
      <c r="X173" s="117">
        <f t="shared" si="17"/>
        <v>0</v>
      </c>
      <c r="Y173" s="118">
        <f t="shared" si="17"/>
        <v>0</v>
      </c>
      <c r="Z173" s="119">
        <f t="shared" si="18"/>
        <v>147</v>
      </c>
      <c r="AA173" s="117">
        <f t="shared" si="18"/>
        <v>84951.859999999986</v>
      </c>
      <c r="AB173" s="117">
        <f t="shared" si="19"/>
        <v>0</v>
      </c>
      <c r="AC173" s="118">
        <f t="shared" si="19"/>
        <v>0</v>
      </c>
    </row>
    <row r="174" spans="1:29" x14ac:dyDescent="0.2">
      <c r="A174" s="126" t="s">
        <v>541</v>
      </c>
      <c r="B174" s="127" t="s">
        <v>574</v>
      </c>
      <c r="C174" s="122" t="s">
        <v>575</v>
      </c>
      <c r="D174" s="123">
        <v>478</v>
      </c>
      <c r="E174" s="124">
        <v>735231.89999999991</v>
      </c>
      <c r="F174" s="124">
        <v>622191.89999999991</v>
      </c>
      <c r="G174" s="124">
        <v>113040</v>
      </c>
      <c r="H174" s="124">
        <v>0</v>
      </c>
      <c r="I174" s="125">
        <v>0</v>
      </c>
      <c r="J174" s="123">
        <v>378</v>
      </c>
      <c r="K174" s="124">
        <v>750172.5</v>
      </c>
      <c r="L174" s="124">
        <v>637132.5</v>
      </c>
      <c r="M174" s="124">
        <v>113040</v>
      </c>
      <c r="N174" s="124">
        <v>0</v>
      </c>
      <c r="O174" s="125">
        <v>0</v>
      </c>
      <c r="P174" s="123">
        <v>566</v>
      </c>
      <c r="Q174" s="124">
        <f t="shared" si="15"/>
        <v>735547.87999999989</v>
      </c>
      <c r="R174" s="124">
        <v>697627.87999999989</v>
      </c>
      <c r="S174" s="124">
        <v>37920</v>
      </c>
      <c r="T174" s="124">
        <v>0</v>
      </c>
      <c r="U174" s="125">
        <v>0</v>
      </c>
      <c r="V174" s="116">
        <f t="shared" si="16"/>
        <v>88</v>
      </c>
      <c r="W174" s="117">
        <f t="shared" si="16"/>
        <v>315.97999999998137</v>
      </c>
      <c r="X174" s="117">
        <f t="shared" si="17"/>
        <v>0</v>
      </c>
      <c r="Y174" s="118">
        <f t="shared" si="17"/>
        <v>0</v>
      </c>
      <c r="Z174" s="119">
        <f t="shared" si="18"/>
        <v>188</v>
      </c>
      <c r="AA174" s="117">
        <f t="shared" si="18"/>
        <v>-14624.620000000112</v>
      </c>
      <c r="AB174" s="117">
        <f t="shared" si="19"/>
        <v>0</v>
      </c>
      <c r="AC174" s="118">
        <f t="shared" si="19"/>
        <v>0</v>
      </c>
    </row>
    <row r="175" spans="1:29" x14ac:dyDescent="0.2">
      <c r="A175" s="126" t="s">
        <v>541</v>
      </c>
      <c r="B175" s="127" t="s">
        <v>576</v>
      </c>
      <c r="C175" s="122" t="s">
        <v>577</v>
      </c>
      <c r="D175" s="123">
        <v>712</v>
      </c>
      <c r="E175" s="124">
        <v>642684.80000000005</v>
      </c>
      <c r="F175" s="124">
        <v>563964.80000000005</v>
      </c>
      <c r="G175" s="124">
        <v>78720</v>
      </c>
      <c r="H175" s="124">
        <v>0</v>
      </c>
      <c r="I175" s="125">
        <v>0</v>
      </c>
      <c r="J175" s="123">
        <v>716</v>
      </c>
      <c r="K175" s="124">
        <v>639958.6</v>
      </c>
      <c r="L175" s="124">
        <v>556558.6</v>
      </c>
      <c r="M175" s="124">
        <v>83400</v>
      </c>
      <c r="N175" s="124">
        <v>0</v>
      </c>
      <c r="O175" s="125">
        <v>0</v>
      </c>
      <c r="P175" s="123">
        <v>750</v>
      </c>
      <c r="Q175" s="124">
        <f t="shared" si="15"/>
        <v>631974.65000000014</v>
      </c>
      <c r="R175" s="124">
        <v>604974.65000000014</v>
      </c>
      <c r="S175" s="124">
        <v>27000</v>
      </c>
      <c r="T175" s="124">
        <v>0</v>
      </c>
      <c r="U175" s="125">
        <v>0</v>
      </c>
      <c r="V175" s="116">
        <f t="shared" si="16"/>
        <v>38</v>
      </c>
      <c r="W175" s="117">
        <f t="shared" si="16"/>
        <v>-10710.149999999907</v>
      </c>
      <c r="X175" s="117">
        <f t="shared" si="17"/>
        <v>0</v>
      </c>
      <c r="Y175" s="118">
        <f t="shared" si="17"/>
        <v>0</v>
      </c>
      <c r="Z175" s="119">
        <f t="shared" si="18"/>
        <v>34</v>
      </c>
      <c r="AA175" s="117">
        <f t="shared" si="18"/>
        <v>-7983.949999999837</v>
      </c>
      <c r="AB175" s="117">
        <f t="shared" si="19"/>
        <v>0</v>
      </c>
      <c r="AC175" s="118">
        <f t="shared" si="19"/>
        <v>0</v>
      </c>
    </row>
    <row r="176" spans="1:29" x14ac:dyDescent="0.2">
      <c r="A176" s="126" t="s">
        <v>578</v>
      </c>
      <c r="B176" s="127" t="s">
        <v>579</v>
      </c>
      <c r="C176" s="122" t="s">
        <v>580</v>
      </c>
      <c r="D176" s="123">
        <v>1997</v>
      </c>
      <c r="E176" s="124">
        <v>2361402.64</v>
      </c>
      <c r="F176" s="124">
        <v>2151882.64</v>
      </c>
      <c r="G176" s="124">
        <v>209520</v>
      </c>
      <c r="H176" s="124">
        <v>0</v>
      </c>
      <c r="I176" s="125">
        <v>0</v>
      </c>
      <c r="J176" s="123">
        <v>1748</v>
      </c>
      <c r="K176" s="124">
        <v>2103551.2200000002</v>
      </c>
      <c r="L176" s="124">
        <v>1894031.2200000002</v>
      </c>
      <c r="M176" s="124">
        <v>209520</v>
      </c>
      <c r="N176" s="124">
        <v>0</v>
      </c>
      <c r="O176" s="125">
        <v>0</v>
      </c>
      <c r="P176" s="123">
        <v>2058</v>
      </c>
      <c r="Q176" s="124">
        <f t="shared" si="15"/>
        <v>2065873.8399999999</v>
      </c>
      <c r="R176" s="124">
        <v>1993633.8399999999</v>
      </c>
      <c r="S176" s="124">
        <v>72240</v>
      </c>
      <c r="T176" s="124">
        <v>0</v>
      </c>
      <c r="U176" s="125">
        <v>0</v>
      </c>
      <c r="V176" s="116">
        <f t="shared" si="16"/>
        <v>61</v>
      </c>
      <c r="W176" s="117">
        <f t="shared" si="16"/>
        <v>-295528.80000000028</v>
      </c>
      <c r="X176" s="117">
        <f t="shared" si="17"/>
        <v>0</v>
      </c>
      <c r="Y176" s="118">
        <f t="shared" si="17"/>
        <v>0</v>
      </c>
      <c r="Z176" s="119">
        <f t="shared" si="18"/>
        <v>310</v>
      </c>
      <c r="AA176" s="117">
        <f t="shared" si="18"/>
        <v>-37677.380000000354</v>
      </c>
      <c r="AB176" s="117">
        <f t="shared" si="19"/>
        <v>0</v>
      </c>
      <c r="AC176" s="118">
        <f t="shared" si="19"/>
        <v>0</v>
      </c>
    </row>
    <row r="177" spans="1:29" x14ac:dyDescent="0.2">
      <c r="A177" s="126">
        <v>16</v>
      </c>
      <c r="B177" s="127" t="s">
        <v>581</v>
      </c>
      <c r="C177" s="122" t="s">
        <v>582</v>
      </c>
      <c r="D177" s="123">
        <v>791</v>
      </c>
      <c r="E177" s="124">
        <v>358269.6</v>
      </c>
      <c r="F177" s="124">
        <v>313869.59999999998</v>
      </c>
      <c r="G177" s="124">
        <v>44400</v>
      </c>
      <c r="H177" s="124">
        <v>0</v>
      </c>
      <c r="I177" s="125">
        <v>0</v>
      </c>
      <c r="J177" s="123">
        <v>452</v>
      </c>
      <c r="K177" s="124">
        <v>327614.09999999998</v>
      </c>
      <c r="L177" s="124">
        <v>280814.09999999998</v>
      </c>
      <c r="M177" s="124">
        <v>46800</v>
      </c>
      <c r="N177" s="124">
        <v>0</v>
      </c>
      <c r="O177" s="125">
        <v>0</v>
      </c>
      <c r="P177" s="123">
        <v>960</v>
      </c>
      <c r="Q177" s="124">
        <f t="shared" si="15"/>
        <v>416372.56</v>
      </c>
      <c r="R177" s="124">
        <v>400772.56</v>
      </c>
      <c r="S177" s="124">
        <v>15600</v>
      </c>
      <c r="T177" s="124">
        <v>0</v>
      </c>
      <c r="U177" s="125">
        <v>0</v>
      </c>
      <c r="V177" s="116">
        <f t="shared" si="16"/>
        <v>169</v>
      </c>
      <c r="W177" s="117">
        <f t="shared" si="16"/>
        <v>58102.960000000021</v>
      </c>
      <c r="X177" s="117">
        <f t="shared" si="17"/>
        <v>0</v>
      </c>
      <c r="Y177" s="118">
        <f t="shared" si="17"/>
        <v>0</v>
      </c>
      <c r="Z177" s="119">
        <f t="shared" si="18"/>
        <v>508</v>
      </c>
      <c r="AA177" s="117">
        <f t="shared" si="18"/>
        <v>88758.460000000021</v>
      </c>
      <c r="AB177" s="117">
        <f t="shared" si="19"/>
        <v>0</v>
      </c>
      <c r="AC177" s="118">
        <f t="shared" si="19"/>
        <v>0</v>
      </c>
    </row>
    <row r="178" spans="1:29" x14ac:dyDescent="0.2">
      <c r="A178" s="126">
        <v>16</v>
      </c>
      <c r="B178" s="127" t="s">
        <v>583</v>
      </c>
      <c r="C178" s="122" t="s">
        <v>584</v>
      </c>
      <c r="D178" s="123">
        <v>512</v>
      </c>
      <c r="E178" s="124">
        <v>306562.30000000005</v>
      </c>
      <c r="F178" s="124">
        <v>267322.30000000005</v>
      </c>
      <c r="G178" s="124">
        <v>39240</v>
      </c>
      <c r="H178" s="124">
        <v>0</v>
      </c>
      <c r="I178" s="125">
        <v>0</v>
      </c>
      <c r="J178" s="123">
        <v>180</v>
      </c>
      <c r="K178" s="124">
        <v>344801.4</v>
      </c>
      <c r="L178" s="124">
        <v>306041.40000000002</v>
      </c>
      <c r="M178" s="124">
        <v>38760</v>
      </c>
      <c r="N178" s="124">
        <v>0</v>
      </c>
      <c r="O178" s="125">
        <v>0</v>
      </c>
      <c r="P178" s="123">
        <v>795</v>
      </c>
      <c r="Q178" s="124">
        <f t="shared" si="15"/>
        <v>374846.6</v>
      </c>
      <c r="R178" s="124">
        <v>361886.6</v>
      </c>
      <c r="S178" s="124">
        <v>12960</v>
      </c>
      <c r="T178" s="124">
        <v>0</v>
      </c>
      <c r="U178" s="125">
        <v>0</v>
      </c>
      <c r="V178" s="116">
        <f t="shared" si="16"/>
        <v>283</v>
      </c>
      <c r="W178" s="117">
        <f t="shared" si="16"/>
        <v>68284.29999999993</v>
      </c>
      <c r="X178" s="117">
        <f t="shared" si="17"/>
        <v>0</v>
      </c>
      <c r="Y178" s="118">
        <f t="shared" si="17"/>
        <v>0</v>
      </c>
      <c r="Z178" s="119">
        <f t="shared" si="18"/>
        <v>615</v>
      </c>
      <c r="AA178" s="117">
        <f t="shared" si="18"/>
        <v>30045.199999999953</v>
      </c>
      <c r="AB178" s="117">
        <f t="shared" si="19"/>
        <v>0</v>
      </c>
      <c r="AC178" s="118">
        <f t="shared" si="19"/>
        <v>0</v>
      </c>
    </row>
    <row r="179" spans="1:29" ht="12.75" customHeight="1" x14ac:dyDescent="0.2">
      <c r="A179" s="126" t="s">
        <v>578</v>
      </c>
      <c r="B179" s="127" t="s">
        <v>585</v>
      </c>
      <c r="C179" s="122" t="s">
        <v>586</v>
      </c>
      <c r="D179" s="123">
        <v>0</v>
      </c>
      <c r="E179" s="124">
        <v>18990</v>
      </c>
      <c r="F179" s="124">
        <v>18990</v>
      </c>
      <c r="G179" s="124">
        <v>0</v>
      </c>
      <c r="H179" s="124">
        <v>0</v>
      </c>
      <c r="I179" s="125">
        <v>0</v>
      </c>
      <c r="J179" s="123">
        <v>0</v>
      </c>
      <c r="K179" s="124">
        <v>20505</v>
      </c>
      <c r="L179" s="124">
        <v>20505</v>
      </c>
      <c r="M179" s="124">
        <v>0</v>
      </c>
      <c r="N179" s="124">
        <v>0</v>
      </c>
      <c r="O179" s="125">
        <v>0</v>
      </c>
      <c r="P179" s="123">
        <v>0</v>
      </c>
      <c r="Q179" s="124">
        <f t="shared" si="15"/>
        <v>18041</v>
      </c>
      <c r="R179" s="124">
        <v>18041</v>
      </c>
      <c r="S179" s="124">
        <v>0</v>
      </c>
      <c r="T179" s="124">
        <v>0</v>
      </c>
      <c r="U179" s="125">
        <v>0</v>
      </c>
      <c r="V179" s="116">
        <f t="shared" si="16"/>
        <v>0</v>
      </c>
      <c r="W179" s="117">
        <f t="shared" si="16"/>
        <v>-949</v>
      </c>
      <c r="X179" s="117">
        <f t="shared" si="17"/>
        <v>0</v>
      </c>
      <c r="Y179" s="118">
        <f t="shared" si="17"/>
        <v>0</v>
      </c>
      <c r="Z179" s="119">
        <f t="shared" si="18"/>
        <v>0</v>
      </c>
      <c r="AA179" s="117">
        <f t="shared" si="18"/>
        <v>-2464</v>
      </c>
      <c r="AB179" s="117">
        <f t="shared" si="19"/>
        <v>0</v>
      </c>
      <c r="AC179" s="118">
        <f t="shared" si="19"/>
        <v>0</v>
      </c>
    </row>
    <row r="180" spans="1:29" x14ac:dyDescent="0.2">
      <c r="A180" s="126" t="s">
        <v>578</v>
      </c>
      <c r="B180" s="127" t="s">
        <v>587</v>
      </c>
      <c r="C180" s="122" t="s">
        <v>175</v>
      </c>
      <c r="D180" s="123">
        <v>1045</v>
      </c>
      <c r="E180" s="124">
        <v>1169337.8999999999</v>
      </c>
      <c r="F180" s="124">
        <v>1055577.8999999999</v>
      </c>
      <c r="G180" s="124">
        <v>113760</v>
      </c>
      <c r="H180" s="124">
        <v>0</v>
      </c>
      <c r="I180" s="125">
        <v>0</v>
      </c>
      <c r="J180" s="123">
        <v>1061</v>
      </c>
      <c r="K180" s="124">
        <v>1086236.5999999999</v>
      </c>
      <c r="L180" s="124">
        <v>968636.59999999986</v>
      </c>
      <c r="M180" s="124">
        <v>117600</v>
      </c>
      <c r="N180" s="124">
        <v>0</v>
      </c>
      <c r="O180" s="125">
        <v>0</v>
      </c>
      <c r="P180" s="123">
        <v>1049</v>
      </c>
      <c r="Q180" s="124">
        <f t="shared" si="15"/>
        <v>1072845.3999999999</v>
      </c>
      <c r="R180" s="124">
        <v>1028325.4</v>
      </c>
      <c r="S180" s="124">
        <v>44520</v>
      </c>
      <c r="T180" s="124">
        <v>0</v>
      </c>
      <c r="U180" s="125">
        <v>0</v>
      </c>
      <c r="V180" s="116">
        <f t="shared" si="16"/>
        <v>4</v>
      </c>
      <c r="W180" s="117">
        <f t="shared" si="16"/>
        <v>-96492.5</v>
      </c>
      <c r="X180" s="117">
        <f t="shared" si="17"/>
        <v>0</v>
      </c>
      <c r="Y180" s="118">
        <f t="shared" si="17"/>
        <v>0</v>
      </c>
      <c r="Z180" s="119">
        <f t="shared" si="18"/>
        <v>-12</v>
      </c>
      <c r="AA180" s="117">
        <f t="shared" si="18"/>
        <v>-13391.199999999953</v>
      </c>
      <c r="AB180" s="117">
        <f t="shared" si="19"/>
        <v>0</v>
      </c>
      <c r="AC180" s="118">
        <f t="shared" si="19"/>
        <v>0</v>
      </c>
    </row>
    <row r="181" spans="1:29" x14ac:dyDescent="0.2">
      <c r="A181" s="126" t="s">
        <v>578</v>
      </c>
      <c r="B181" s="127" t="s">
        <v>588</v>
      </c>
      <c r="C181" s="122" t="s">
        <v>589</v>
      </c>
      <c r="D181" s="123">
        <v>990</v>
      </c>
      <c r="E181" s="124">
        <v>430198.19999999995</v>
      </c>
      <c r="F181" s="124">
        <v>388918.19999999995</v>
      </c>
      <c r="G181" s="124">
        <v>41280</v>
      </c>
      <c r="H181" s="124">
        <v>0</v>
      </c>
      <c r="I181" s="125">
        <v>0</v>
      </c>
      <c r="J181" s="123">
        <v>640</v>
      </c>
      <c r="K181" s="124">
        <v>354960.2</v>
      </c>
      <c r="L181" s="124">
        <v>310440.2</v>
      </c>
      <c r="M181" s="124">
        <v>44520</v>
      </c>
      <c r="N181" s="124">
        <v>0</v>
      </c>
      <c r="O181" s="125">
        <v>0</v>
      </c>
      <c r="P181" s="123">
        <v>1351</v>
      </c>
      <c r="Q181" s="124">
        <f t="shared" si="15"/>
        <v>483330.8</v>
      </c>
      <c r="R181" s="124">
        <v>468090.8</v>
      </c>
      <c r="S181" s="124">
        <v>15240</v>
      </c>
      <c r="T181" s="124">
        <v>0</v>
      </c>
      <c r="U181" s="125">
        <v>0</v>
      </c>
      <c r="V181" s="116">
        <f t="shared" si="16"/>
        <v>361</v>
      </c>
      <c r="W181" s="117">
        <f t="shared" si="16"/>
        <v>53132.600000000035</v>
      </c>
      <c r="X181" s="117">
        <f t="shared" si="17"/>
        <v>0</v>
      </c>
      <c r="Y181" s="118">
        <f t="shared" si="17"/>
        <v>0</v>
      </c>
      <c r="Z181" s="119">
        <f t="shared" si="18"/>
        <v>711</v>
      </c>
      <c r="AA181" s="117">
        <f t="shared" si="18"/>
        <v>128370.59999999998</v>
      </c>
      <c r="AB181" s="117">
        <f t="shared" si="19"/>
        <v>0</v>
      </c>
      <c r="AC181" s="118">
        <f t="shared" si="19"/>
        <v>0</v>
      </c>
    </row>
    <row r="182" spans="1:29" ht="12.75" customHeight="1" x14ac:dyDescent="0.2">
      <c r="A182" s="126" t="s">
        <v>578</v>
      </c>
      <c r="B182" s="127" t="s">
        <v>590</v>
      </c>
      <c r="C182" s="122" t="s">
        <v>591</v>
      </c>
      <c r="D182" s="123">
        <v>0</v>
      </c>
      <c r="E182" s="124">
        <v>9600</v>
      </c>
      <c r="F182" s="124">
        <v>9600</v>
      </c>
      <c r="G182" s="124">
        <v>0</v>
      </c>
      <c r="H182" s="124">
        <v>0</v>
      </c>
      <c r="I182" s="125">
        <v>0</v>
      </c>
      <c r="J182" s="123">
        <v>0</v>
      </c>
      <c r="K182" s="124">
        <v>11203</v>
      </c>
      <c r="L182" s="124">
        <v>11203</v>
      </c>
      <c r="M182" s="124">
        <v>0</v>
      </c>
      <c r="N182" s="124">
        <v>0</v>
      </c>
      <c r="O182" s="125">
        <v>0</v>
      </c>
      <c r="P182" s="123">
        <v>0</v>
      </c>
      <c r="Q182" s="124">
        <f t="shared" si="15"/>
        <v>10724</v>
      </c>
      <c r="R182" s="124">
        <v>10724</v>
      </c>
      <c r="S182" s="124">
        <v>0</v>
      </c>
      <c r="T182" s="124">
        <v>0</v>
      </c>
      <c r="U182" s="125">
        <v>0</v>
      </c>
      <c r="V182" s="116">
        <f t="shared" si="16"/>
        <v>0</v>
      </c>
      <c r="W182" s="117">
        <f t="shared" si="16"/>
        <v>1124</v>
      </c>
      <c r="X182" s="117">
        <f t="shared" si="17"/>
        <v>0</v>
      </c>
      <c r="Y182" s="118">
        <f t="shared" si="17"/>
        <v>0</v>
      </c>
      <c r="Z182" s="119">
        <f t="shared" si="18"/>
        <v>0</v>
      </c>
      <c r="AA182" s="117">
        <f t="shared" si="18"/>
        <v>-479</v>
      </c>
      <c r="AB182" s="117">
        <f t="shared" si="19"/>
        <v>0</v>
      </c>
      <c r="AC182" s="118">
        <f t="shared" si="19"/>
        <v>0</v>
      </c>
    </row>
    <row r="183" spans="1:29" x14ac:dyDescent="0.2">
      <c r="A183" s="126" t="s">
        <v>578</v>
      </c>
      <c r="B183" s="127" t="s">
        <v>592</v>
      </c>
      <c r="C183" s="122" t="s">
        <v>593</v>
      </c>
      <c r="D183" s="123">
        <v>0</v>
      </c>
      <c r="E183" s="124">
        <v>30470</v>
      </c>
      <c r="F183" s="124">
        <v>30470</v>
      </c>
      <c r="G183" s="124">
        <v>0</v>
      </c>
      <c r="H183" s="124">
        <v>0</v>
      </c>
      <c r="I183" s="125">
        <v>0</v>
      </c>
      <c r="J183" s="123">
        <v>0</v>
      </c>
      <c r="K183" s="124">
        <v>28047</v>
      </c>
      <c r="L183" s="124">
        <v>28047</v>
      </c>
      <c r="M183" s="124">
        <v>0</v>
      </c>
      <c r="N183" s="124">
        <v>0</v>
      </c>
      <c r="O183" s="125">
        <v>0</v>
      </c>
      <c r="P183" s="123">
        <v>0</v>
      </c>
      <c r="Q183" s="124">
        <f t="shared" si="15"/>
        <v>39151</v>
      </c>
      <c r="R183" s="124">
        <v>39151</v>
      </c>
      <c r="S183" s="124">
        <v>0</v>
      </c>
      <c r="T183" s="124">
        <v>0</v>
      </c>
      <c r="U183" s="125">
        <v>0</v>
      </c>
      <c r="V183" s="116">
        <f t="shared" si="16"/>
        <v>0</v>
      </c>
      <c r="W183" s="117">
        <f t="shared" si="16"/>
        <v>8681</v>
      </c>
      <c r="X183" s="117">
        <f t="shared" si="17"/>
        <v>0</v>
      </c>
      <c r="Y183" s="118">
        <f t="shared" si="17"/>
        <v>0</v>
      </c>
      <c r="Z183" s="119">
        <f t="shared" si="18"/>
        <v>0</v>
      </c>
      <c r="AA183" s="117">
        <f t="shared" si="18"/>
        <v>11104</v>
      </c>
      <c r="AB183" s="117">
        <f t="shared" si="19"/>
        <v>0</v>
      </c>
      <c r="AC183" s="118">
        <f t="shared" si="19"/>
        <v>0</v>
      </c>
    </row>
    <row r="184" spans="1:29" x14ac:dyDescent="0.2">
      <c r="A184" s="126" t="s">
        <v>578</v>
      </c>
      <c r="B184" s="127" t="s">
        <v>594</v>
      </c>
      <c r="C184" s="122" t="s">
        <v>595</v>
      </c>
      <c r="D184" s="123">
        <v>0</v>
      </c>
      <c r="E184" s="124">
        <v>4000</v>
      </c>
      <c r="F184" s="124">
        <v>4000</v>
      </c>
      <c r="G184" s="124">
        <v>0</v>
      </c>
      <c r="H184" s="124">
        <v>0</v>
      </c>
      <c r="I184" s="125">
        <v>0</v>
      </c>
      <c r="J184" s="123">
        <v>0</v>
      </c>
      <c r="K184" s="124">
        <v>8472</v>
      </c>
      <c r="L184" s="124">
        <v>8472</v>
      </c>
      <c r="M184" s="124">
        <v>0</v>
      </c>
      <c r="N184" s="124">
        <v>0</v>
      </c>
      <c r="O184" s="125">
        <v>0</v>
      </c>
      <c r="P184" s="123">
        <v>0</v>
      </c>
      <c r="Q184" s="124">
        <f t="shared" si="15"/>
        <v>6478</v>
      </c>
      <c r="R184" s="124">
        <v>6478</v>
      </c>
      <c r="S184" s="124">
        <v>0</v>
      </c>
      <c r="T184" s="124">
        <v>0</v>
      </c>
      <c r="U184" s="125">
        <v>0</v>
      </c>
      <c r="V184" s="116">
        <f t="shared" si="16"/>
        <v>0</v>
      </c>
      <c r="W184" s="117">
        <f t="shared" si="16"/>
        <v>2478</v>
      </c>
      <c r="X184" s="117">
        <f t="shared" si="17"/>
        <v>0</v>
      </c>
      <c r="Y184" s="118">
        <f t="shared" si="17"/>
        <v>0</v>
      </c>
      <c r="Z184" s="119">
        <f t="shared" si="18"/>
        <v>0</v>
      </c>
      <c r="AA184" s="117">
        <f t="shared" si="18"/>
        <v>-1994</v>
      </c>
      <c r="AB184" s="117">
        <f t="shared" si="19"/>
        <v>0</v>
      </c>
      <c r="AC184" s="118">
        <f t="shared" si="19"/>
        <v>0</v>
      </c>
    </row>
    <row r="185" spans="1:29" x14ac:dyDescent="0.2">
      <c r="A185" s="126" t="s">
        <v>578</v>
      </c>
      <c r="B185" s="127" t="s">
        <v>596</v>
      </c>
      <c r="C185" s="122" t="s">
        <v>597</v>
      </c>
      <c r="D185" s="123">
        <v>20081</v>
      </c>
      <c r="E185" s="124">
        <v>30989388.079999994</v>
      </c>
      <c r="F185" s="124">
        <v>29119188.079999994</v>
      </c>
      <c r="G185" s="124">
        <v>1870200</v>
      </c>
      <c r="H185" s="124">
        <v>739379</v>
      </c>
      <c r="I185" s="125">
        <v>6919187.1500000022</v>
      </c>
      <c r="J185" s="123">
        <v>19562</v>
      </c>
      <c r="K185" s="124">
        <v>30552148.360000003</v>
      </c>
      <c r="L185" s="124">
        <v>28642468.360000003</v>
      </c>
      <c r="M185" s="124">
        <v>1909680</v>
      </c>
      <c r="N185" s="124">
        <v>466954</v>
      </c>
      <c r="O185" s="125">
        <v>7875244.8999999994</v>
      </c>
      <c r="P185" s="123">
        <v>21367</v>
      </c>
      <c r="Q185" s="124">
        <f t="shared" si="15"/>
        <v>33265184.639999986</v>
      </c>
      <c r="R185" s="124">
        <v>32610704.639999986</v>
      </c>
      <c r="S185" s="124">
        <v>654480</v>
      </c>
      <c r="T185" s="124">
        <v>740365.24</v>
      </c>
      <c r="U185" s="125">
        <v>7666142.5200000014</v>
      </c>
      <c r="V185" s="116">
        <f t="shared" si="16"/>
        <v>1286</v>
      </c>
      <c r="W185" s="117">
        <f t="shared" si="16"/>
        <v>2275796.5599999912</v>
      </c>
      <c r="X185" s="117">
        <f t="shared" si="17"/>
        <v>986.23999999999069</v>
      </c>
      <c r="Y185" s="118">
        <f t="shared" si="17"/>
        <v>746955.36999999918</v>
      </c>
      <c r="Z185" s="119">
        <f t="shared" si="18"/>
        <v>1805</v>
      </c>
      <c r="AA185" s="117">
        <f t="shared" si="18"/>
        <v>2713036.2799999826</v>
      </c>
      <c r="AB185" s="117">
        <f t="shared" si="19"/>
        <v>273411.24</v>
      </c>
      <c r="AC185" s="118">
        <f t="shared" si="19"/>
        <v>-209102.37999999803</v>
      </c>
    </row>
    <row r="186" spans="1:29" x14ac:dyDescent="0.2">
      <c r="A186" s="126" t="s">
        <v>578</v>
      </c>
      <c r="B186" s="127" t="s">
        <v>598</v>
      </c>
      <c r="C186" s="122" t="s">
        <v>599</v>
      </c>
      <c r="D186" s="123">
        <v>5536</v>
      </c>
      <c r="E186" s="124">
        <v>7392631.54</v>
      </c>
      <c r="F186" s="124">
        <v>6834031.54</v>
      </c>
      <c r="G186" s="124">
        <v>558600</v>
      </c>
      <c r="H186" s="124">
        <v>18285</v>
      </c>
      <c r="I186" s="125">
        <v>0</v>
      </c>
      <c r="J186" s="123">
        <v>4698</v>
      </c>
      <c r="K186" s="124">
        <v>7390513.8999999994</v>
      </c>
      <c r="L186" s="124">
        <v>6843793.8999999994</v>
      </c>
      <c r="M186" s="124">
        <v>546720</v>
      </c>
      <c r="N186" s="124">
        <v>14104</v>
      </c>
      <c r="O186" s="125">
        <v>0</v>
      </c>
      <c r="P186" s="123">
        <v>5741</v>
      </c>
      <c r="Q186" s="124">
        <f t="shared" si="15"/>
        <v>7861600.5599999987</v>
      </c>
      <c r="R186" s="124">
        <v>7667560.5599999987</v>
      </c>
      <c r="S186" s="124">
        <v>194040</v>
      </c>
      <c r="T186" s="124">
        <v>19971</v>
      </c>
      <c r="U186" s="125">
        <v>0</v>
      </c>
      <c r="V186" s="116">
        <f t="shared" si="16"/>
        <v>205</v>
      </c>
      <c r="W186" s="117">
        <f t="shared" si="16"/>
        <v>468969.01999999862</v>
      </c>
      <c r="X186" s="117">
        <f t="shared" si="17"/>
        <v>1686</v>
      </c>
      <c r="Y186" s="118">
        <f t="shared" si="17"/>
        <v>0</v>
      </c>
      <c r="Z186" s="119">
        <f t="shared" si="18"/>
        <v>1043</v>
      </c>
      <c r="AA186" s="117">
        <f t="shared" si="18"/>
        <v>471086.65999999922</v>
      </c>
      <c r="AB186" s="117">
        <f t="shared" si="19"/>
        <v>5867</v>
      </c>
      <c r="AC186" s="118">
        <f t="shared" si="19"/>
        <v>0</v>
      </c>
    </row>
    <row r="187" spans="1:29" x14ac:dyDescent="0.2">
      <c r="A187" s="126" t="s">
        <v>578</v>
      </c>
      <c r="B187" s="127" t="s">
        <v>600</v>
      </c>
      <c r="C187" s="122" t="s">
        <v>174</v>
      </c>
      <c r="D187" s="123">
        <v>1335</v>
      </c>
      <c r="E187" s="124">
        <v>1351589.59</v>
      </c>
      <c r="F187" s="124">
        <v>1168589.5900000001</v>
      </c>
      <c r="G187" s="124">
        <v>183000</v>
      </c>
      <c r="H187" s="124">
        <v>0</v>
      </c>
      <c r="I187" s="125">
        <v>0</v>
      </c>
      <c r="J187" s="123">
        <v>1142</v>
      </c>
      <c r="K187" s="124">
        <v>1156450.3</v>
      </c>
      <c r="L187" s="124">
        <v>975850.3</v>
      </c>
      <c r="M187" s="124">
        <v>180600</v>
      </c>
      <c r="N187" s="124">
        <v>0</v>
      </c>
      <c r="O187" s="125">
        <v>0</v>
      </c>
      <c r="P187" s="123">
        <v>1479</v>
      </c>
      <c r="Q187" s="124">
        <f t="shared" si="15"/>
        <v>1342095.0900000001</v>
      </c>
      <c r="R187" s="124">
        <v>1279455.0900000001</v>
      </c>
      <c r="S187" s="124">
        <v>62640</v>
      </c>
      <c r="T187" s="124">
        <v>0</v>
      </c>
      <c r="U187" s="125">
        <v>0</v>
      </c>
      <c r="V187" s="116">
        <f t="shared" si="16"/>
        <v>144</v>
      </c>
      <c r="W187" s="117">
        <f t="shared" si="16"/>
        <v>-9494.5</v>
      </c>
      <c r="X187" s="117">
        <f t="shared" si="17"/>
        <v>0</v>
      </c>
      <c r="Y187" s="118">
        <f t="shared" si="17"/>
        <v>0</v>
      </c>
      <c r="Z187" s="119">
        <f t="shared" si="18"/>
        <v>337</v>
      </c>
      <c r="AA187" s="117">
        <f t="shared" si="18"/>
        <v>185644.79000000004</v>
      </c>
      <c r="AB187" s="117">
        <f t="shared" si="19"/>
        <v>0</v>
      </c>
      <c r="AC187" s="118">
        <f t="shared" si="19"/>
        <v>0</v>
      </c>
    </row>
    <row r="188" spans="1:29" ht="12.75" customHeight="1" x14ac:dyDescent="0.2">
      <c r="A188" s="126" t="s">
        <v>578</v>
      </c>
      <c r="B188" s="127" t="s">
        <v>601</v>
      </c>
      <c r="C188" s="122" t="s">
        <v>176</v>
      </c>
      <c r="D188" s="123">
        <v>2330</v>
      </c>
      <c r="E188" s="124">
        <v>2285608.88</v>
      </c>
      <c r="F188" s="124">
        <v>2029528.88</v>
      </c>
      <c r="G188" s="124">
        <v>256080</v>
      </c>
      <c r="H188" s="124">
        <v>0</v>
      </c>
      <c r="I188" s="125">
        <v>0</v>
      </c>
      <c r="J188" s="123">
        <v>2044</v>
      </c>
      <c r="K188" s="124">
        <v>2118142.9399999995</v>
      </c>
      <c r="L188" s="124">
        <v>1858222.9399999995</v>
      </c>
      <c r="M188" s="124">
        <v>259920</v>
      </c>
      <c r="N188" s="124">
        <v>0</v>
      </c>
      <c r="O188" s="125">
        <v>0</v>
      </c>
      <c r="P188" s="123">
        <v>2509</v>
      </c>
      <c r="Q188" s="124">
        <f t="shared" si="15"/>
        <v>2248021.59</v>
      </c>
      <c r="R188" s="124">
        <v>2158741.59</v>
      </c>
      <c r="S188" s="124">
        <v>89280</v>
      </c>
      <c r="T188" s="124">
        <v>0</v>
      </c>
      <c r="U188" s="125">
        <v>0</v>
      </c>
      <c r="V188" s="116">
        <f t="shared" si="16"/>
        <v>179</v>
      </c>
      <c r="W188" s="117">
        <f t="shared" si="16"/>
        <v>-37587.290000000037</v>
      </c>
      <c r="X188" s="117">
        <f t="shared" si="17"/>
        <v>0</v>
      </c>
      <c r="Y188" s="118">
        <f t="shared" si="17"/>
        <v>0</v>
      </c>
      <c r="Z188" s="119">
        <f t="shared" si="18"/>
        <v>465</v>
      </c>
      <c r="AA188" s="117">
        <f t="shared" si="18"/>
        <v>129878.65000000037</v>
      </c>
      <c r="AB188" s="117">
        <f t="shared" si="19"/>
        <v>0</v>
      </c>
      <c r="AC188" s="118">
        <f t="shared" si="19"/>
        <v>0</v>
      </c>
    </row>
    <row r="189" spans="1:29" ht="12.75" customHeight="1" x14ac:dyDescent="0.2">
      <c r="A189" s="126" t="s">
        <v>578</v>
      </c>
      <c r="B189" s="127" t="s">
        <v>602</v>
      </c>
      <c r="C189" s="122" t="s">
        <v>603</v>
      </c>
      <c r="D189" s="123">
        <v>6111</v>
      </c>
      <c r="E189" s="124">
        <v>9238752.9600000028</v>
      </c>
      <c r="F189" s="124">
        <v>8882112.9600000028</v>
      </c>
      <c r="G189" s="124">
        <v>356640</v>
      </c>
      <c r="H189" s="124">
        <v>144563</v>
      </c>
      <c r="I189" s="125">
        <v>0</v>
      </c>
      <c r="J189" s="123">
        <v>5862</v>
      </c>
      <c r="K189" s="124">
        <v>9024994.0999999996</v>
      </c>
      <c r="L189" s="124">
        <v>8641834.0999999996</v>
      </c>
      <c r="M189" s="124">
        <v>383160</v>
      </c>
      <c r="N189" s="124">
        <v>93917</v>
      </c>
      <c r="O189" s="125">
        <v>0</v>
      </c>
      <c r="P189" s="123">
        <v>6724</v>
      </c>
      <c r="Q189" s="124">
        <f t="shared" si="15"/>
        <v>10149061.899999999</v>
      </c>
      <c r="R189" s="124">
        <v>10018981.899999999</v>
      </c>
      <c r="S189" s="124">
        <v>130080</v>
      </c>
      <c r="T189" s="124">
        <v>161764</v>
      </c>
      <c r="U189" s="125">
        <v>0</v>
      </c>
      <c r="V189" s="116">
        <f t="shared" si="16"/>
        <v>613</v>
      </c>
      <c r="W189" s="117">
        <f t="shared" si="16"/>
        <v>910308.93999999575</v>
      </c>
      <c r="X189" s="117">
        <f t="shared" si="17"/>
        <v>17201</v>
      </c>
      <c r="Y189" s="118">
        <f t="shared" si="17"/>
        <v>0</v>
      </c>
      <c r="Z189" s="119">
        <f t="shared" si="18"/>
        <v>862</v>
      </c>
      <c r="AA189" s="117">
        <f t="shared" si="18"/>
        <v>1124067.7999999989</v>
      </c>
      <c r="AB189" s="117">
        <f t="shared" si="19"/>
        <v>67847</v>
      </c>
      <c r="AC189" s="118">
        <f t="shared" si="19"/>
        <v>0</v>
      </c>
    </row>
    <row r="190" spans="1:29" ht="12.75" customHeight="1" x14ac:dyDescent="0.2">
      <c r="A190" s="126" t="s">
        <v>578</v>
      </c>
      <c r="B190" s="127" t="s">
        <v>604</v>
      </c>
      <c r="C190" s="122" t="s">
        <v>605</v>
      </c>
      <c r="D190" s="123">
        <v>2030</v>
      </c>
      <c r="E190" s="124">
        <v>2275683</v>
      </c>
      <c r="F190" s="124">
        <v>2143803</v>
      </c>
      <c r="G190" s="124">
        <v>131880</v>
      </c>
      <c r="H190" s="124">
        <v>15798</v>
      </c>
      <c r="I190" s="125">
        <v>0</v>
      </c>
      <c r="J190" s="123">
        <v>1846</v>
      </c>
      <c r="K190" s="124">
        <v>2116410.2000000002</v>
      </c>
      <c r="L190" s="124">
        <v>1969770.2</v>
      </c>
      <c r="M190" s="124">
        <v>146640</v>
      </c>
      <c r="N190" s="124">
        <v>15424</v>
      </c>
      <c r="O190" s="125">
        <v>0</v>
      </c>
      <c r="P190" s="123">
        <v>2018</v>
      </c>
      <c r="Q190" s="124">
        <f t="shared" si="15"/>
        <v>2466137.7800000003</v>
      </c>
      <c r="R190" s="124">
        <v>2415017.7800000003</v>
      </c>
      <c r="S190" s="124">
        <v>51120</v>
      </c>
      <c r="T190" s="124">
        <v>33932</v>
      </c>
      <c r="U190" s="125">
        <v>0</v>
      </c>
      <c r="V190" s="116">
        <f t="shared" si="16"/>
        <v>-12</v>
      </c>
      <c r="W190" s="117">
        <f t="shared" si="16"/>
        <v>190454.78000000026</v>
      </c>
      <c r="X190" s="117">
        <f t="shared" si="17"/>
        <v>18134</v>
      </c>
      <c r="Y190" s="118">
        <f t="shared" si="17"/>
        <v>0</v>
      </c>
      <c r="Z190" s="119">
        <f t="shared" si="18"/>
        <v>172</v>
      </c>
      <c r="AA190" s="117">
        <f t="shared" si="18"/>
        <v>349727.58000000007</v>
      </c>
      <c r="AB190" s="117">
        <f t="shared" si="19"/>
        <v>18508</v>
      </c>
      <c r="AC190" s="118">
        <f t="shared" si="19"/>
        <v>0</v>
      </c>
    </row>
    <row r="191" spans="1:29" ht="12.75" customHeight="1" x14ac:dyDescent="0.2">
      <c r="A191" s="126" t="s">
        <v>578</v>
      </c>
      <c r="B191" s="127" t="s">
        <v>606</v>
      </c>
      <c r="C191" s="122" t="s">
        <v>607</v>
      </c>
      <c r="D191" s="123">
        <v>343</v>
      </c>
      <c r="E191" s="124">
        <v>565252.29999999993</v>
      </c>
      <c r="F191" s="124">
        <v>501412.29999999993</v>
      </c>
      <c r="G191" s="124">
        <v>63840</v>
      </c>
      <c r="H191" s="124">
        <v>0</v>
      </c>
      <c r="I191" s="125">
        <v>0</v>
      </c>
      <c r="J191" s="123">
        <v>386</v>
      </c>
      <c r="K191" s="124">
        <v>619539.5</v>
      </c>
      <c r="L191" s="124">
        <v>556299.5</v>
      </c>
      <c r="M191" s="124">
        <v>63240</v>
      </c>
      <c r="N191" s="124">
        <v>0</v>
      </c>
      <c r="O191" s="125">
        <v>0</v>
      </c>
      <c r="P191" s="123">
        <v>537</v>
      </c>
      <c r="Q191" s="124">
        <f t="shared" si="15"/>
        <v>607351.5</v>
      </c>
      <c r="R191" s="124">
        <v>585871.5</v>
      </c>
      <c r="S191" s="124">
        <v>21480</v>
      </c>
      <c r="T191" s="124">
        <v>0</v>
      </c>
      <c r="U191" s="125">
        <v>0</v>
      </c>
      <c r="V191" s="116">
        <f t="shared" si="16"/>
        <v>194</v>
      </c>
      <c r="W191" s="117">
        <f t="shared" si="16"/>
        <v>42099.20000000007</v>
      </c>
      <c r="X191" s="117">
        <f t="shared" si="17"/>
        <v>0</v>
      </c>
      <c r="Y191" s="118">
        <f t="shared" si="17"/>
        <v>0</v>
      </c>
      <c r="Z191" s="119">
        <f t="shared" si="18"/>
        <v>151</v>
      </c>
      <c r="AA191" s="117">
        <f t="shared" si="18"/>
        <v>-12188</v>
      </c>
      <c r="AB191" s="117">
        <f t="shared" si="19"/>
        <v>0</v>
      </c>
      <c r="AC191" s="118">
        <f t="shared" si="19"/>
        <v>0</v>
      </c>
    </row>
    <row r="192" spans="1:29" ht="12.75" customHeight="1" x14ac:dyDescent="0.2">
      <c r="A192" s="126" t="s">
        <v>578</v>
      </c>
      <c r="B192" s="127" t="s">
        <v>608</v>
      </c>
      <c r="C192" s="122" t="s">
        <v>609</v>
      </c>
      <c r="D192" s="123">
        <v>7663</v>
      </c>
      <c r="E192" s="124">
        <v>13345040.139999997</v>
      </c>
      <c r="F192" s="124">
        <v>12888560.139999997</v>
      </c>
      <c r="G192" s="124">
        <v>456480</v>
      </c>
      <c r="H192" s="124">
        <v>128670</v>
      </c>
      <c r="I192" s="125">
        <v>2165987.23</v>
      </c>
      <c r="J192" s="123">
        <v>7760</v>
      </c>
      <c r="K192" s="124">
        <v>13700808.960000001</v>
      </c>
      <c r="L192" s="124">
        <v>13219848.960000001</v>
      </c>
      <c r="M192" s="124">
        <v>480960</v>
      </c>
      <c r="N192" s="124">
        <v>133642</v>
      </c>
      <c r="O192" s="125">
        <v>2187796.0100000002</v>
      </c>
      <c r="P192" s="123">
        <v>8380</v>
      </c>
      <c r="Q192" s="124">
        <f t="shared" si="15"/>
        <v>15449905.760000002</v>
      </c>
      <c r="R192" s="124">
        <v>15290305.760000002</v>
      </c>
      <c r="S192" s="124">
        <v>159600</v>
      </c>
      <c r="T192" s="124">
        <v>183420.76</v>
      </c>
      <c r="U192" s="125">
        <v>2310057.17</v>
      </c>
      <c r="V192" s="116">
        <f t="shared" si="16"/>
        <v>717</v>
      </c>
      <c r="W192" s="117">
        <f t="shared" si="16"/>
        <v>2104865.6200000048</v>
      </c>
      <c r="X192" s="117">
        <f t="shared" si="17"/>
        <v>54750.760000000009</v>
      </c>
      <c r="Y192" s="118">
        <f t="shared" si="17"/>
        <v>144069.93999999994</v>
      </c>
      <c r="Z192" s="119">
        <f t="shared" si="18"/>
        <v>620</v>
      </c>
      <c r="AA192" s="117">
        <f t="shared" si="18"/>
        <v>1749096.8000000007</v>
      </c>
      <c r="AB192" s="117">
        <f t="shared" si="19"/>
        <v>49778.760000000009</v>
      </c>
      <c r="AC192" s="118">
        <f t="shared" si="19"/>
        <v>122261.15999999968</v>
      </c>
    </row>
    <row r="193" spans="1:29" ht="12.75" customHeight="1" x14ac:dyDescent="0.2">
      <c r="A193" s="126" t="s">
        <v>578</v>
      </c>
      <c r="B193" s="127" t="s">
        <v>610</v>
      </c>
      <c r="C193" s="122" t="s">
        <v>611</v>
      </c>
      <c r="D193" s="123">
        <v>1705</v>
      </c>
      <c r="E193" s="124">
        <v>3800498.8600000013</v>
      </c>
      <c r="F193" s="124">
        <v>3646058.8600000013</v>
      </c>
      <c r="G193" s="124">
        <v>154440</v>
      </c>
      <c r="H193" s="124">
        <v>63845</v>
      </c>
      <c r="I193" s="125">
        <v>0</v>
      </c>
      <c r="J193" s="123">
        <v>1736</v>
      </c>
      <c r="K193" s="124">
        <v>3536984.1399999997</v>
      </c>
      <c r="L193" s="124">
        <v>3392384.1399999997</v>
      </c>
      <c r="M193" s="124">
        <v>144600</v>
      </c>
      <c r="N193" s="124">
        <v>39275</v>
      </c>
      <c r="O193" s="125">
        <v>0</v>
      </c>
      <c r="P193" s="123">
        <v>1783</v>
      </c>
      <c r="Q193" s="124">
        <f t="shared" si="15"/>
        <v>3656139.3599999994</v>
      </c>
      <c r="R193" s="124">
        <v>3610899.3599999994</v>
      </c>
      <c r="S193" s="124">
        <v>45240</v>
      </c>
      <c r="T193" s="124">
        <v>93485</v>
      </c>
      <c r="U193" s="125">
        <v>0</v>
      </c>
      <c r="V193" s="116">
        <f t="shared" si="16"/>
        <v>78</v>
      </c>
      <c r="W193" s="117">
        <f t="shared" si="16"/>
        <v>-144359.50000000186</v>
      </c>
      <c r="X193" s="117">
        <f t="shared" si="17"/>
        <v>29640</v>
      </c>
      <c r="Y193" s="118">
        <f t="shared" si="17"/>
        <v>0</v>
      </c>
      <c r="Z193" s="119">
        <f t="shared" si="18"/>
        <v>47</v>
      </c>
      <c r="AA193" s="117">
        <f t="shared" si="18"/>
        <v>119155.21999999974</v>
      </c>
      <c r="AB193" s="117">
        <f t="shared" si="19"/>
        <v>54210</v>
      </c>
      <c r="AC193" s="118">
        <f t="shared" si="19"/>
        <v>0</v>
      </c>
    </row>
    <row r="194" spans="1:29" ht="12.75" customHeight="1" x14ac:dyDescent="0.2">
      <c r="A194" s="126" t="s">
        <v>578</v>
      </c>
      <c r="B194" s="127" t="s">
        <v>612</v>
      </c>
      <c r="C194" s="122" t="s">
        <v>613</v>
      </c>
      <c r="D194" s="123">
        <v>3961</v>
      </c>
      <c r="E194" s="124">
        <v>3043812.45</v>
      </c>
      <c r="F194" s="124">
        <v>2904612.45</v>
      </c>
      <c r="G194" s="124">
        <v>139200</v>
      </c>
      <c r="H194" s="124">
        <v>359</v>
      </c>
      <c r="I194" s="125">
        <v>2280979.9000000004</v>
      </c>
      <c r="J194" s="123">
        <v>3448</v>
      </c>
      <c r="K194" s="124">
        <v>3320925.4000000004</v>
      </c>
      <c r="L194" s="124">
        <v>3177165.4000000004</v>
      </c>
      <c r="M194" s="124">
        <v>143760</v>
      </c>
      <c r="N194" s="124">
        <v>0</v>
      </c>
      <c r="O194" s="125">
        <v>2138030.65</v>
      </c>
      <c r="P194" s="123">
        <v>3889</v>
      </c>
      <c r="Q194" s="124">
        <f t="shared" si="15"/>
        <v>3694204.4299999997</v>
      </c>
      <c r="R194" s="124">
        <v>3644404.4299999997</v>
      </c>
      <c r="S194" s="124">
        <v>49800</v>
      </c>
      <c r="T194" s="124">
        <v>0</v>
      </c>
      <c r="U194" s="125">
        <v>2212410.87</v>
      </c>
      <c r="V194" s="116">
        <f t="shared" si="16"/>
        <v>-72</v>
      </c>
      <c r="W194" s="117">
        <f t="shared" si="16"/>
        <v>650391.97999999952</v>
      </c>
      <c r="X194" s="117">
        <f t="shared" si="17"/>
        <v>-359</v>
      </c>
      <c r="Y194" s="118">
        <f t="shared" si="17"/>
        <v>-68569.030000000261</v>
      </c>
      <c r="Z194" s="119">
        <f t="shared" si="18"/>
        <v>441</v>
      </c>
      <c r="AA194" s="117">
        <f t="shared" si="18"/>
        <v>373279.02999999933</v>
      </c>
      <c r="AB194" s="117">
        <f t="shared" si="19"/>
        <v>0</v>
      </c>
      <c r="AC194" s="118">
        <f t="shared" si="19"/>
        <v>74380.220000000205</v>
      </c>
    </row>
    <row r="195" spans="1:29" ht="12.75" customHeight="1" x14ac:dyDescent="0.2">
      <c r="A195" s="126" t="s">
        <v>578</v>
      </c>
      <c r="B195" s="127" t="s">
        <v>614</v>
      </c>
      <c r="C195" s="122" t="s">
        <v>615</v>
      </c>
      <c r="D195" s="123">
        <v>1573</v>
      </c>
      <c r="E195" s="124">
        <v>2162672.4</v>
      </c>
      <c r="F195" s="124">
        <v>2057192.4</v>
      </c>
      <c r="G195" s="124">
        <v>105480</v>
      </c>
      <c r="H195" s="124">
        <v>0</v>
      </c>
      <c r="I195" s="125">
        <v>0</v>
      </c>
      <c r="J195" s="123">
        <v>1388</v>
      </c>
      <c r="K195" s="124">
        <v>1990505.1600000001</v>
      </c>
      <c r="L195" s="124">
        <v>1885865.1600000001</v>
      </c>
      <c r="M195" s="124">
        <v>104640</v>
      </c>
      <c r="N195" s="124">
        <v>0</v>
      </c>
      <c r="O195" s="125">
        <v>0</v>
      </c>
      <c r="P195" s="123">
        <v>1680</v>
      </c>
      <c r="Q195" s="124">
        <f t="shared" si="15"/>
        <v>2165642.84</v>
      </c>
      <c r="R195" s="124">
        <v>2130362.84</v>
      </c>
      <c r="S195" s="124">
        <v>35280</v>
      </c>
      <c r="T195" s="124">
        <v>0</v>
      </c>
      <c r="U195" s="125">
        <v>0</v>
      </c>
      <c r="V195" s="116">
        <f t="shared" si="16"/>
        <v>107</v>
      </c>
      <c r="W195" s="117">
        <f t="shared" si="16"/>
        <v>2970.4399999999441</v>
      </c>
      <c r="X195" s="117">
        <f t="shared" si="17"/>
        <v>0</v>
      </c>
      <c r="Y195" s="118">
        <f t="shared" si="17"/>
        <v>0</v>
      </c>
      <c r="Z195" s="119">
        <f t="shared" si="18"/>
        <v>292</v>
      </c>
      <c r="AA195" s="117">
        <f t="shared" si="18"/>
        <v>175137.6799999997</v>
      </c>
      <c r="AB195" s="117">
        <f t="shared" si="19"/>
        <v>0</v>
      </c>
      <c r="AC195" s="118">
        <f t="shared" si="19"/>
        <v>0</v>
      </c>
    </row>
    <row r="196" spans="1:29" ht="12.75" customHeight="1" x14ac:dyDescent="0.2">
      <c r="A196" s="126" t="s">
        <v>578</v>
      </c>
      <c r="B196" s="127" t="s">
        <v>616</v>
      </c>
      <c r="C196" s="122" t="s">
        <v>617</v>
      </c>
      <c r="D196" s="123">
        <v>2813</v>
      </c>
      <c r="E196" s="124">
        <v>3836025.76</v>
      </c>
      <c r="F196" s="124">
        <v>3710865.76</v>
      </c>
      <c r="G196" s="124">
        <v>125160</v>
      </c>
      <c r="H196" s="124">
        <v>78437</v>
      </c>
      <c r="I196" s="125">
        <v>0</v>
      </c>
      <c r="J196" s="123">
        <v>2597</v>
      </c>
      <c r="K196" s="124">
        <v>3683555.8200000003</v>
      </c>
      <c r="L196" s="124">
        <v>3541355.8200000003</v>
      </c>
      <c r="M196" s="124">
        <v>142200</v>
      </c>
      <c r="N196" s="124">
        <v>67267</v>
      </c>
      <c r="O196" s="125">
        <v>0</v>
      </c>
      <c r="P196" s="123">
        <v>2872</v>
      </c>
      <c r="Q196" s="124">
        <f t="shared" si="15"/>
        <v>4072512.2199999997</v>
      </c>
      <c r="R196" s="124">
        <v>4026072.2199999997</v>
      </c>
      <c r="S196" s="124">
        <v>46440</v>
      </c>
      <c r="T196" s="124">
        <v>155218</v>
      </c>
      <c r="U196" s="125">
        <v>0</v>
      </c>
      <c r="V196" s="116">
        <f t="shared" si="16"/>
        <v>59</v>
      </c>
      <c r="W196" s="117">
        <f t="shared" si="16"/>
        <v>236486.45999999996</v>
      </c>
      <c r="X196" s="117">
        <f t="shared" si="17"/>
        <v>76781</v>
      </c>
      <c r="Y196" s="118">
        <f t="shared" si="17"/>
        <v>0</v>
      </c>
      <c r="Z196" s="119">
        <f t="shared" si="18"/>
        <v>275</v>
      </c>
      <c r="AA196" s="117">
        <f t="shared" si="18"/>
        <v>388956.39999999944</v>
      </c>
      <c r="AB196" s="117">
        <f t="shared" si="19"/>
        <v>87951</v>
      </c>
      <c r="AC196" s="118">
        <f t="shared" si="19"/>
        <v>0</v>
      </c>
    </row>
    <row r="197" spans="1:29" ht="12.75" customHeight="1" x14ac:dyDescent="0.2">
      <c r="A197" s="126" t="s">
        <v>578</v>
      </c>
      <c r="B197" s="127" t="s">
        <v>618</v>
      </c>
      <c r="C197" s="122" t="s">
        <v>619</v>
      </c>
      <c r="D197" s="123">
        <v>693</v>
      </c>
      <c r="E197" s="124">
        <v>975656.42000000016</v>
      </c>
      <c r="F197" s="124">
        <v>927056.42000000016</v>
      </c>
      <c r="G197" s="124">
        <v>48600</v>
      </c>
      <c r="H197" s="124">
        <v>0</v>
      </c>
      <c r="I197" s="125">
        <v>0</v>
      </c>
      <c r="J197" s="123">
        <v>666</v>
      </c>
      <c r="K197" s="124">
        <v>931066.34</v>
      </c>
      <c r="L197" s="124">
        <v>881386.34</v>
      </c>
      <c r="M197" s="124">
        <v>49680</v>
      </c>
      <c r="N197" s="124">
        <v>0</v>
      </c>
      <c r="O197" s="125">
        <v>0</v>
      </c>
      <c r="P197" s="123">
        <v>762</v>
      </c>
      <c r="Q197" s="124">
        <f t="shared" si="15"/>
        <v>1001394.6600000001</v>
      </c>
      <c r="R197" s="124">
        <v>984234.66000000015</v>
      </c>
      <c r="S197" s="124">
        <v>17160</v>
      </c>
      <c r="T197" s="124">
        <v>0</v>
      </c>
      <c r="U197" s="125">
        <v>0</v>
      </c>
      <c r="V197" s="116">
        <f t="shared" si="16"/>
        <v>69</v>
      </c>
      <c r="W197" s="117">
        <f t="shared" si="16"/>
        <v>25738.239999999991</v>
      </c>
      <c r="X197" s="117">
        <f t="shared" si="17"/>
        <v>0</v>
      </c>
      <c r="Y197" s="118">
        <f t="shared" si="17"/>
        <v>0</v>
      </c>
      <c r="Z197" s="119">
        <f t="shared" si="18"/>
        <v>96</v>
      </c>
      <c r="AA197" s="117">
        <f t="shared" si="18"/>
        <v>70328.320000000182</v>
      </c>
      <c r="AB197" s="117">
        <f t="shared" si="19"/>
        <v>0</v>
      </c>
      <c r="AC197" s="118">
        <f t="shared" si="19"/>
        <v>0</v>
      </c>
    </row>
    <row r="198" spans="1:29" ht="12.75" customHeight="1" x14ac:dyDescent="0.2">
      <c r="A198" s="126" t="s">
        <v>578</v>
      </c>
      <c r="B198" s="127" t="s">
        <v>620</v>
      </c>
      <c r="C198" s="122" t="s">
        <v>621</v>
      </c>
      <c r="D198" s="123">
        <v>258</v>
      </c>
      <c r="E198" s="124">
        <v>559643.9</v>
      </c>
      <c r="F198" s="124">
        <v>518483.9</v>
      </c>
      <c r="G198" s="124">
        <v>41160</v>
      </c>
      <c r="H198" s="124">
        <v>0</v>
      </c>
      <c r="I198" s="125">
        <v>0</v>
      </c>
      <c r="J198" s="123">
        <v>233</v>
      </c>
      <c r="K198" s="124">
        <v>632648.30000000005</v>
      </c>
      <c r="L198" s="124">
        <v>596288.30000000005</v>
      </c>
      <c r="M198" s="124">
        <v>36360</v>
      </c>
      <c r="N198" s="124">
        <v>0</v>
      </c>
      <c r="O198" s="125">
        <v>0</v>
      </c>
      <c r="P198" s="123">
        <v>228</v>
      </c>
      <c r="Q198" s="124">
        <f t="shared" si="15"/>
        <v>598330.15</v>
      </c>
      <c r="R198" s="124">
        <v>587770.15</v>
      </c>
      <c r="S198" s="124">
        <v>10560</v>
      </c>
      <c r="T198" s="124">
        <v>0</v>
      </c>
      <c r="U198" s="125">
        <v>0</v>
      </c>
      <c r="V198" s="116">
        <f t="shared" si="16"/>
        <v>-30</v>
      </c>
      <c r="W198" s="117">
        <f t="shared" si="16"/>
        <v>38686.25</v>
      </c>
      <c r="X198" s="117">
        <f t="shared" si="17"/>
        <v>0</v>
      </c>
      <c r="Y198" s="118">
        <f t="shared" si="17"/>
        <v>0</v>
      </c>
      <c r="Z198" s="119">
        <f t="shared" si="18"/>
        <v>-5</v>
      </c>
      <c r="AA198" s="117">
        <f t="shared" si="18"/>
        <v>-34318.150000000023</v>
      </c>
      <c r="AB198" s="117">
        <f t="shared" si="19"/>
        <v>0</v>
      </c>
      <c r="AC198" s="118">
        <f t="shared" si="19"/>
        <v>0</v>
      </c>
    </row>
    <row r="199" spans="1:29" ht="12.75" customHeight="1" x14ac:dyDescent="0.2">
      <c r="A199" s="126" t="s">
        <v>578</v>
      </c>
      <c r="B199" s="127" t="s">
        <v>622</v>
      </c>
      <c r="C199" s="122" t="s">
        <v>623</v>
      </c>
      <c r="D199" s="123">
        <v>386</v>
      </c>
      <c r="E199" s="124">
        <v>416428.6</v>
      </c>
      <c r="F199" s="124">
        <v>377308.6</v>
      </c>
      <c r="G199" s="124">
        <v>39120</v>
      </c>
      <c r="H199" s="124">
        <v>0</v>
      </c>
      <c r="I199" s="125">
        <v>0</v>
      </c>
      <c r="J199" s="123">
        <v>417</v>
      </c>
      <c r="K199" s="124">
        <v>398977.4</v>
      </c>
      <c r="L199" s="124">
        <v>360457.4</v>
      </c>
      <c r="M199" s="124">
        <v>38520</v>
      </c>
      <c r="N199" s="124">
        <v>0</v>
      </c>
      <c r="O199" s="125">
        <v>0</v>
      </c>
      <c r="P199" s="123">
        <v>309</v>
      </c>
      <c r="Q199" s="124">
        <f t="shared" si="15"/>
        <v>406822.6</v>
      </c>
      <c r="R199" s="124">
        <v>391702.6</v>
      </c>
      <c r="S199" s="124">
        <v>15120</v>
      </c>
      <c r="T199" s="124">
        <v>0</v>
      </c>
      <c r="U199" s="125">
        <v>0</v>
      </c>
      <c r="V199" s="116">
        <f t="shared" si="16"/>
        <v>-77</v>
      </c>
      <c r="W199" s="117">
        <f t="shared" si="16"/>
        <v>-9606</v>
      </c>
      <c r="X199" s="117">
        <f t="shared" si="17"/>
        <v>0</v>
      </c>
      <c r="Y199" s="118">
        <f t="shared" si="17"/>
        <v>0</v>
      </c>
      <c r="Z199" s="119">
        <f t="shared" si="18"/>
        <v>-108</v>
      </c>
      <c r="AA199" s="117">
        <f t="shared" si="18"/>
        <v>7845.1999999999534</v>
      </c>
      <c r="AB199" s="117">
        <f t="shared" si="19"/>
        <v>0</v>
      </c>
      <c r="AC199" s="118">
        <f t="shared" si="19"/>
        <v>0</v>
      </c>
    </row>
    <row r="200" spans="1:29" ht="12.75" customHeight="1" x14ac:dyDescent="0.2">
      <c r="A200" s="126" t="s">
        <v>578</v>
      </c>
      <c r="B200" s="127" t="s">
        <v>624</v>
      </c>
      <c r="C200" s="122" t="s">
        <v>625</v>
      </c>
      <c r="D200" s="123">
        <v>2123</v>
      </c>
      <c r="E200" s="124">
        <v>2095695</v>
      </c>
      <c r="F200" s="124">
        <v>1937175</v>
      </c>
      <c r="G200" s="124">
        <v>158520</v>
      </c>
      <c r="H200" s="124">
        <v>0</v>
      </c>
      <c r="I200" s="125">
        <v>0</v>
      </c>
      <c r="J200" s="123">
        <v>2127</v>
      </c>
      <c r="K200" s="124">
        <v>2168687.92</v>
      </c>
      <c r="L200" s="124">
        <v>2009327.9200000002</v>
      </c>
      <c r="M200" s="124">
        <v>159360</v>
      </c>
      <c r="N200" s="124">
        <v>0</v>
      </c>
      <c r="O200" s="125">
        <v>0</v>
      </c>
      <c r="P200" s="123">
        <v>2260</v>
      </c>
      <c r="Q200" s="124">
        <f t="shared" ref="Q200:Q263" si="20">SUM(R200:S200)</f>
        <v>2434859.4699999997</v>
      </c>
      <c r="R200" s="124">
        <v>2383139.4699999997</v>
      </c>
      <c r="S200" s="124">
        <v>51720</v>
      </c>
      <c r="T200" s="124">
        <v>0</v>
      </c>
      <c r="U200" s="125">
        <v>0</v>
      </c>
      <c r="V200" s="116">
        <f t="shared" ref="V200:W263" si="21">P200-D200</f>
        <v>137</v>
      </c>
      <c r="W200" s="117">
        <f t="shared" si="21"/>
        <v>339164.46999999974</v>
      </c>
      <c r="X200" s="117">
        <f t="shared" si="17"/>
        <v>0</v>
      </c>
      <c r="Y200" s="118">
        <f t="shared" si="17"/>
        <v>0</v>
      </c>
      <c r="Z200" s="119">
        <f t="shared" si="18"/>
        <v>133</v>
      </c>
      <c r="AA200" s="117">
        <f t="shared" si="18"/>
        <v>266171.54999999981</v>
      </c>
      <c r="AB200" s="117">
        <f t="shared" si="19"/>
        <v>0</v>
      </c>
      <c r="AC200" s="118">
        <f t="shared" si="19"/>
        <v>0</v>
      </c>
    </row>
    <row r="201" spans="1:29" ht="12.75" customHeight="1" x14ac:dyDescent="0.2">
      <c r="A201" s="126" t="s">
        <v>578</v>
      </c>
      <c r="B201" s="127" t="s">
        <v>626</v>
      </c>
      <c r="C201" s="122" t="s">
        <v>627</v>
      </c>
      <c r="D201" s="123">
        <v>595</v>
      </c>
      <c r="E201" s="124">
        <v>780536.64</v>
      </c>
      <c r="F201" s="124">
        <v>758936.64</v>
      </c>
      <c r="G201" s="124">
        <v>21600</v>
      </c>
      <c r="H201" s="124">
        <v>0</v>
      </c>
      <c r="I201" s="125">
        <v>0</v>
      </c>
      <c r="J201" s="123">
        <v>647</v>
      </c>
      <c r="K201" s="124">
        <v>828278.56</v>
      </c>
      <c r="L201" s="124">
        <v>807758.56</v>
      </c>
      <c r="M201" s="124">
        <v>20520</v>
      </c>
      <c r="N201" s="124">
        <v>0</v>
      </c>
      <c r="O201" s="125">
        <v>0</v>
      </c>
      <c r="P201" s="123">
        <v>634</v>
      </c>
      <c r="Q201" s="124">
        <f t="shared" si="20"/>
        <v>844723.44</v>
      </c>
      <c r="R201" s="124">
        <v>837883.44</v>
      </c>
      <c r="S201" s="124">
        <v>6840</v>
      </c>
      <c r="T201" s="124">
        <v>0</v>
      </c>
      <c r="U201" s="125">
        <v>0</v>
      </c>
      <c r="V201" s="116">
        <f t="shared" si="21"/>
        <v>39</v>
      </c>
      <c r="W201" s="117">
        <f t="shared" si="21"/>
        <v>64186.79999999993</v>
      </c>
      <c r="X201" s="117">
        <f t="shared" si="17"/>
        <v>0</v>
      </c>
      <c r="Y201" s="118">
        <f t="shared" si="17"/>
        <v>0</v>
      </c>
      <c r="Z201" s="119">
        <f t="shared" si="18"/>
        <v>-13</v>
      </c>
      <c r="AA201" s="117">
        <f t="shared" si="18"/>
        <v>16444.879999999888</v>
      </c>
      <c r="AB201" s="117">
        <f t="shared" si="19"/>
        <v>0</v>
      </c>
      <c r="AC201" s="118">
        <f t="shared" si="19"/>
        <v>0</v>
      </c>
    </row>
    <row r="202" spans="1:29" ht="12.75" customHeight="1" x14ac:dyDescent="0.2">
      <c r="A202" s="126" t="s">
        <v>578</v>
      </c>
      <c r="B202" s="127" t="s">
        <v>628</v>
      </c>
      <c r="C202" s="122" t="s">
        <v>629</v>
      </c>
      <c r="D202" s="123">
        <v>505</v>
      </c>
      <c r="E202" s="124">
        <v>646421</v>
      </c>
      <c r="F202" s="124">
        <v>607541</v>
      </c>
      <c r="G202" s="124">
        <v>38880</v>
      </c>
      <c r="H202" s="124">
        <v>0</v>
      </c>
      <c r="I202" s="125">
        <v>0</v>
      </c>
      <c r="J202" s="123">
        <v>573</v>
      </c>
      <c r="K202" s="124">
        <v>702336.82000000007</v>
      </c>
      <c r="L202" s="124">
        <v>658416.82000000007</v>
      </c>
      <c r="M202" s="124">
        <v>43920</v>
      </c>
      <c r="N202" s="124">
        <v>0</v>
      </c>
      <c r="O202" s="125">
        <v>0</v>
      </c>
      <c r="P202" s="123">
        <v>519</v>
      </c>
      <c r="Q202" s="124">
        <f t="shared" si="20"/>
        <v>698172.18</v>
      </c>
      <c r="R202" s="124">
        <v>682932.18</v>
      </c>
      <c r="S202" s="124">
        <v>15240</v>
      </c>
      <c r="T202" s="124">
        <v>0</v>
      </c>
      <c r="U202" s="125">
        <v>0</v>
      </c>
      <c r="V202" s="116">
        <f t="shared" si="21"/>
        <v>14</v>
      </c>
      <c r="W202" s="117">
        <f t="shared" si="21"/>
        <v>51751.180000000051</v>
      </c>
      <c r="X202" s="117">
        <f t="shared" si="17"/>
        <v>0</v>
      </c>
      <c r="Y202" s="118">
        <f t="shared" si="17"/>
        <v>0</v>
      </c>
      <c r="Z202" s="119">
        <f t="shared" si="18"/>
        <v>-54</v>
      </c>
      <c r="AA202" s="117">
        <f t="shared" si="18"/>
        <v>-4164.640000000014</v>
      </c>
      <c r="AB202" s="117">
        <f t="shared" si="19"/>
        <v>0</v>
      </c>
      <c r="AC202" s="118">
        <f t="shared" si="19"/>
        <v>0</v>
      </c>
    </row>
    <row r="203" spans="1:29" ht="12.75" customHeight="1" x14ac:dyDescent="0.2">
      <c r="A203" s="126" t="s">
        <v>578</v>
      </c>
      <c r="B203" s="127" t="s">
        <v>630</v>
      </c>
      <c r="C203" s="122" t="s">
        <v>631</v>
      </c>
      <c r="D203" s="123">
        <v>584</v>
      </c>
      <c r="E203" s="124">
        <v>577546</v>
      </c>
      <c r="F203" s="124">
        <v>494386.00000000006</v>
      </c>
      <c r="G203" s="124">
        <v>83160</v>
      </c>
      <c r="H203" s="124">
        <v>0</v>
      </c>
      <c r="I203" s="125">
        <v>0</v>
      </c>
      <c r="J203" s="123">
        <v>537</v>
      </c>
      <c r="K203" s="124">
        <v>518944.99999999994</v>
      </c>
      <c r="L203" s="124">
        <v>437224.99999999994</v>
      </c>
      <c r="M203" s="124">
        <v>81720</v>
      </c>
      <c r="N203" s="124">
        <v>0</v>
      </c>
      <c r="O203" s="125">
        <v>0</v>
      </c>
      <c r="P203" s="123">
        <v>552</v>
      </c>
      <c r="Q203" s="124">
        <f t="shared" si="20"/>
        <v>528720</v>
      </c>
      <c r="R203" s="124">
        <v>501600</v>
      </c>
      <c r="S203" s="124">
        <v>27120</v>
      </c>
      <c r="T203" s="124">
        <v>0</v>
      </c>
      <c r="U203" s="125">
        <v>0</v>
      </c>
      <c r="V203" s="116">
        <f t="shared" si="21"/>
        <v>-32</v>
      </c>
      <c r="W203" s="117">
        <f t="shared" si="21"/>
        <v>-48826</v>
      </c>
      <c r="X203" s="117">
        <f t="shared" si="17"/>
        <v>0</v>
      </c>
      <c r="Y203" s="118">
        <f t="shared" si="17"/>
        <v>0</v>
      </c>
      <c r="Z203" s="119">
        <f t="shared" si="18"/>
        <v>15</v>
      </c>
      <c r="AA203" s="117">
        <f t="shared" si="18"/>
        <v>9775.0000000000582</v>
      </c>
      <c r="AB203" s="117">
        <f t="shared" si="19"/>
        <v>0</v>
      </c>
      <c r="AC203" s="118">
        <f t="shared" si="19"/>
        <v>0</v>
      </c>
    </row>
    <row r="204" spans="1:29" x14ac:dyDescent="0.2">
      <c r="A204" s="126" t="s">
        <v>578</v>
      </c>
      <c r="B204" s="127" t="s">
        <v>632</v>
      </c>
      <c r="C204" s="122" t="s">
        <v>633</v>
      </c>
      <c r="D204" s="123">
        <v>353</v>
      </c>
      <c r="E204" s="124">
        <v>275673.2</v>
      </c>
      <c r="F204" s="124">
        <v>259833.2</v>
      </c>
      <c r="G204" s="124">
        <v>15840</v>
      </c>
      <c r="H204" s="124">
        <v>0</v>
      </c>
      <c r="I204" s="125">
        <v>0</v>
      </c>
      <c r="J204" s="123">
        <v>366</v>
      </c>
      <c r="K204" s="124">
        <v>281011.30000000005</v>
      </c>
      <c r="L204" s="124">
        <v>264091.30000000005</v>
      </c>
      <c r="M204" s="124">
        <v>16920</v>
      </c>
      <c r="N204" s="124">
        <v>0</v>
      </c>
      <c r="O204" s="125">
        <v>0</v>
      </c>
      <c r="P204" s="123">
        <v>352</v>
      </c>
      <c r="Q204" s="124">
        <f t="shared" si="20"/>
        <v>288618.76</v>
      </c>
      <c r="R204" s="124">
        <v>282858.76</v>
      </c>
      <c r="S204" s="124">
        <v>5760</v>
      </c>
      <c r="T204" s="124">
        <v>0</v>
      </c>
      <c r="U204" s="125">
        <v>0</v>
      </c>
      <c r="V204" s="116">
        <f t="shared" si="21"/>
        <v>-1</v>
      </c>
      <c r="W204" s="117">
        <f t="shared" si="21"/>
        <v>12945.559999999998</v>
      </c>
      <c r="X204" s="117">
        <f t="shared" si="17"/>
        <v>0</v>
      </c>
      <c r="Y204" s="118">
        <f t="shared" si="17"/>
        <v>0</v>
      </c>
      <c r="Z204" s="119">
        <f t="shared" si="18"/>
        <v>-14</v>
      </c>
      <c r="AA204" s="117">
        <f t="shared" si="18"/>
        <v>7607.4599999999627</v>
      </c>
      <c r="AB204" s="117">
        <f t="shared" si="19"/>
        <v>0</v>
      </c>
      <c r="AC204" s="118">
        <f t="shared" si="19"/>
        <v>0</v>
      </c>
    </row>
    <row r="205" spans="1:29" x14ac:dyDescent="0.2">
      <c r="A205" s="126" t="s">
        <v>578</v>
      </c>
      <c r="B205" s="127" t="s">
        <v>634</v>
      </c>
      <c r="C205" s="122" t="s">
        <v>105</v>
      </c>
      <c r="D205" s="123">
        <v>66</v>
      </c>
      <c r="E205" s="124">
        <v>40323.9</v>
      </c>
      <c r="F205" s="124">
        <v>40323.9</v>
      </c>
      <c r="G205" s="124">
        <v>0</v>
      </c>
      <c r="H205" s="124">
        <v>0</v>
      </c>
      <c r="I205" s="125">
        <v>0</v>
      </c>
      <c r="J205" s="123">
        <v>40</v>
      </c>
      <c r="K205" s="124">
        <v>43185.100000000006</v>
      </c>
      <c r="L205" s="124">
        <v>43185.100000000006</v>
      </c>
      <c r="M205" s="124">
        <v>0</v>
      </c>
      <c r="N205" s="124">
        <v>0</v>
      </c>
      <c r="O205" s="125">
        <v>0</v>
      </c>
      <c r="P205" s="123">
        <v>72</v>
      </c>
      <c r="Q205" s="124">
        <f t="shared" si="20"/>
        <v>45333.36</v>
      </c>
      <c r="R205" s="124">
        <v>45333.36</v>
      </c>
      <c r="S205" s="124">
        <v>0</v>
      </c>
      <c r="T205" s="124">
        <v>0</v>
      </c>
      <c r="U205" s="125">
        <v>0</v>
      </c>
      <c r="V205" s="116">
        <f t="shared" si="21"/>
        <v>6</v>
      </c>
      <c r="W205" s="117">
        <f t="shared" si="21"/>
        <v>5009.4599999999991</v>
      </c>
      <c r="X205" s="117">
        <f t="shared" si="17"/>
        <v>0</v>
      </c>
      <c r="Y205" s="118">
        <f t="shared" si="17"/>
        <v>0</v>
      </c>
      <c r="Z205" s="119">
        <f t="shared" si="18"/>
        <v>32</v>
      </c>
      <c r="AA205" s="117">
        <f t="shared" si="18"/>
        <v>2148.2599999999948</v>
      </c>
      <c r="AB205" s="117">
        <f t="shared" si="19"/>
        <v>0</v>
      </c>
      <c r="AC205" s="118">
        <f t="shared" si="19"/>
        <v>0</v>
      </c>
    </row>
    <row r="206" spans="1:29" ht="12.75" customHeight="1" x14ac:dyDescent="0.2">
      <c r="A206" s="126" t="s">
        <v>578</v>
      </c>
      <c r="B206" s="127" t="s">
        <v>635</v>
      </c>
      <c r="C206" s="122" t="s">
        <v>636</v>
      </c>
      <c r="D206" s="123">
        <v>4630</v>
      </c>
      <c r="E206" s="124">
        <v>4446764</v>
      </c>
      <c r="F206" s="124">
        <v>4177604</v>
      </c>
      <c r="G206" s="124">
        <v>269160</v>
      </c>
      <c r="H206" s="124">
        <v>0</v>
      </c>
      <c r="I206" s="125">
        <v>12790933.509999998</v>
      </c>
      <c r="J206" s="123">
        <v>4602</v>
      </c>
      <c r="K206" s="124">
        <v>4233734.5</v>
      </c>
      <c r="L206" s="124">
        <v>3966134.5000000005</v>
      </c>
      <c r="M206" s="124">
        <v>267600</v>
      </c>
      <c r="N206" s="124">
        <v>0</v>
      </c>
      <c r="O206" s="125">
        <v>14693113.280000005</v>
      </c>
      <c r="P206" s="123">
        <v>4984</v>
      </c>
      <c r="Q206" s="124">
        <f t="shared" si="20"/>
        <v>4919655.5</v>
      </c>
      <c r="R206" s="124">
        <v>4828575.5</v>
      </c>
      <c r="S206" s="124">
        <v>91080</v>
      </c>
      <c r="T206" s="124">
        <v>0</v>
      </c>
      <c r="U206" s="125">
        <v>15192394.449999999</v>
      </c>
      <c r="V206" s="116">
        <f t="shared" si="21"/>
        <v>354</v>
      </c>
      <c r="W206" s="117">
        <f t="shared" si="21"/>
        <v>472891.5</v>
      </c>
      <c r="X206" s="117">
        <f t="shared" si="17"/>
        <v>0</v>
      </c>
      <c r="Y206" s="118">
        <f t="shared" si="17"/>
        <v>2401460.9400000013</v>
      </c>
      <c r="Z206" s="119">
        <f t="shared" si="18"/>
        <v>382</v>
      </c>
      <c r="AA206" s="117">
        <f t="shared" si="18"/>
        <v>685921</v>
      </c>
      <c r="AB206" s="117">
        <f t="shared" si="19"/>
        <v>0</v>
      </c>
      <c r="AC206" s="118">
        <f t="shared" si="19"/>
        <v>499281.16999999434</v>
      </c>
    </row>
    <row r="207" spans="1:29" ht="12.75" customHeight="1" x14ac:dyDescent="0.2">
      <c r="A207" s="126" t="s">
        <v>578</v>
      </c>
      <c r="B207" s="127" t="s">
        <v>637</v>
      </c>
      <c r="C207" s="122" t="s">
        <v>638</v>
      </c>
      <c r="D207" s="123">
        <v>0</v>
      </c>
      <c r="E207" s="124">
        <v>811112</v>
      </c>
      <c r="F207" s="124">
        <v>784832</v>
      </c>
      <c r="G207" s="124">
        <v>26280</v>
      </c>
      <c r="H207" s="124">
        <v>0</v>
      </c>
      <c r="I207" s="125">
        <v>0</v>
      </c>
      <c r="J207" s="123">
        <v>0</v>
      </c>
      <c r="K207" s="124">
        <v>745830</v>
      </c>
      <c r="L207" s="124">
        <v>720030</v>
      </c>
      <c r="M207" s="124">
        <v>25800</v>
      </c>
      <c r="N207" s="124">
        <v>0</v>
      </c>
      <c r="O207" s="125">
        <v>0</v>
      </c>
      <c r="P207" s="123">
        <v>0</v>
      </c>
      <c r="Q207" s="124">
        <f t="shared" si="20"/>
        <v>854826</v>
      </c>
      <c r="R207" s="124">
        <v>845586</v>
      </c>
      <c r="S207" s="124">
        <v>9240</v>
      </c>
      <c r="T207" s="124">
        <v>0</v>
      </c>
      <c r="U207" s="125">
        <v>0</v>
      </c>
      <c r="V207" s="116">
        <f t="shared" si="21"/>
        <v>0</v>
      </c>
      <c r="W207" s="117">
        <f t="shared" si="21"/>
        <v>43714</v>
      </c>
      <c r="X207" s="117">
        <f t="shared" si="17"/>
        <v>0</v>
      </c>
      <c r="Y207" s="118">
        <f t="shared" si="17"/>
        <v>0</v>
      </c>
      <c r="Z207" s="119">
        <f t="shared" si="18"/>
        <v>0</v>
      </c>
      <c r="AA207" s="117">
        <f t="shared" si="18"/>
        <v>108996</v>
      </c>
      <c r="AB207" s="117">
        <f t="shared" si="19"/>
        <v>0</v>
      </c>
      <c r="AC207" s="118">
        <f t="shared" si="19"/>
        <v>0</v>
      </c>
    </row>
    <row r="208" spans="1:29" x14ac:dyDescent="0.2">
      <c r="A208" s="126" t="s">
        <v>578</v>
      </c>
      <c r="B208" s="127" t="s">
        <v>639</v>
      </c>
      <c r="C208" s="122" t="s">
        <v>640</v>
      </c>
      <c r="D208" s="123">
        <v>0</v>
      </c>
      <c r="E208" s="124">
        <v>377720</v>
      </c>
      <c r="F208" s="124">
        <v>365840</v>
      </c>
      <c r="G208" s="124">
        <v>11880</v>
      </c>
      <c r="H208" s="124">
        <v>0</v>
      </c>
      <c r="I208" s="125">
        <v>0</v>
      </c>
      <c r="J208" s="123">
        <v>0</v>
      </c>
      <c r="K208" s="124">
        <v>330208</v>
      </c>
      <c r="L208" s="124">
        <v>318328</v>
      </c>
      <c r="M208" s="124">
        <v>11880</v>
      </c>
      <c r="N208" s="124">
        <v>0</v>
      </c>
      <c r="O208" s="125">
        <v>0</v>
      </c>
      <c r="P208" s="123">
        <v>0</v>
      </c>
      <c r="Q208" s="124">
        <f t="shared" si="20"/>
        <v>329496</v>
      </c>
      <c r="R208" s="124">
        <v>325536</v>
      </c>
      <c r="S208" s="124">
        <v>3960</v>
      </c>
      <c r="T208" s="124">
        <v>0</v>
      </c>
      <c r="U208" s="125">
        <v>0</v>
      </c>
      <c r="V208" s="116">
        <f t="shared" si="21"/>
        <v>0</v>
      </c>
      <c r="W208" s="117">
        <f t="shared" si="21"/>
        <v>-48224</v>
      </c>
      <c r="X208" s="117">
        <f t="shared" si="17"/>
        <v>0</v>
      </c>
      <c r="Y208" s="118">
        <f t="shared" si="17"/>
        <v>0</v>
      </c>
      <c r="Z208" s="119">
        <f t="shared" si="18"/>
        <v>0</v>
      </c>
      <c r="AA208" s="117">
        <f t="shared" si="18"/>
        <v>-712</v>
      </c>
      <c r="AB208" s="117">
        <f t="shared" si="19"/>
        <v>0</v>
      </c>
      <c r="AC208" s="118">
        <f t="shared" si="19"/>
        <v>0</v>
      </c>
    </row>
    <row r="209" spans="1:29" x14ac:dyDescent="0.2">
      <c r="A209" s="126" t="s">
        <v>578</v>
      </c>
      <c r="B209" s="127" t="s">
        <v>641</v>
      </c>
      <c r="C209" s="122" t="s">
        <v>642</v>
      </c>
      <c r="D209" s="123">
        <v>873</v>
      </c>
      <c r="E209" s="124">
        <v>1055295.3</v>
      </c>
      <c r="F209" s="124">
        <v>899775.3</v>
      </c>
      <c r="G209" s="124">
        <v>155520</v>
      </c>
      <c r="H209" s="124">
        <v>0</v>
      </c>
      <c r="I209" s="125">
        <v>0</v>
      </c>
      <c r="J209" s="123">
        <v>643</v>
      </c>
      <c r="K209" s="124">
        <v>884531.7</v>
      </c>
      <c r="L209" s="124">
        <v>727931.7</v>
      </c>
      <c r="M209" s="124">
        <v>156600</v>
      </c>
      <c r="N209" s="124">
        <v>0</v>
      </c>
      <c r="O209" s="125">
        <v>0</v>
      </c>
      <c r="P209" s="123">
        <v>893</v>
      </c>
      <c r="Q209" s="124">
        <f t="shared" si="20"/>
        <v>960858.22</v>
      </c>
      <c r="R209" s="124">
        <v>906258.22</v>
      </c>
      <c r="S209" s="124">
        <v>54600</v>
      </c>
      <c r="T209" s="124">
        <v>1200</v>
      </c>
      <c r="U209" s="125">
        <v>0</v>
      </c>
      <c r="V209" s="116">
        <f t="shared" si="21"/>
        <v>20</v>
      </c>
      <c r="W209" s="117">
        <f t="shared" si="21"/>
        <v>-94437.080000000075</v>
      </c>
      <c r="X209" s="117">
        <f t="shared" si="17"/>
        <v>1200</v>
      </c>
      <c r="Y209" s="118">
        <f t="shared" si="17"/>
        <v>0</v>
      </c>
      <c r="Z209" s="119">
        <f t="shared" si="18"/>
        <v>250</v>
      </c>
      <c r="AA209" s="117">
        <f t="shared" si="18"/>
        <v>76326.520000000019</v>
      </c>
      <c r="AB209" s="117">
        <f t="shared" si="19"/>
        <v>1200</v>
      </c>
      <c r="AC209" s="118">
        <f t="shared" si="19"/>
        <v>0</v>
      </c>
    </row>
    <row r="210" spans="1:29" x14ac:dyDescent="0.2">
      <c r="A210" s="126" t="s">
        <v>578</v>
      </c>
      <c r="B210" s="127" t="s">
        <v>643</v>
      </c>
      <c r="C210" s="122" t="s">
        <v>644</v>
      </c>
      <c r="D210" s="123">
        <v>487</v>
      </c>
      <c r="E210" s="124">
        <v>582767.60000000009</v>
      </c>
      <c r="F210" s="124">
        <v>462767.60000000003</v>
      </c>
      <c r="G210" s="124">
        <v>120000</v>
      </c>
      <c r="H210" s="124">
        <v>0</v>
      </c>
      <c r="I210" s="125">
        <v>0</v>
      </c>
      <c r="J210" s="123">
        <v>556</v>
      </c>
      <c r="K210" s="124">
        <v>679100.8</v>
      </c>
      <c r="L210" s="124">
        <v>551060.80000000005</v>
      </c>
      <c r="M210" s="124">
        <v>128040</v>
      </c>
      <c r="N210" s="124">
        <v>0</v>
      </c>
      <c r="O210" s="125">
        <v>0</v>
      </c>
      <c r="P210" s="123">
        <v>830</v>
      </c>
      <c r="Q210" s="124">
        <f t="shared" si="20"/>
        <v>731581.33</v>
      </c>
      <c r="R210" s="124">
        <v>684901.33</v>
      </c>
      <c r="S210" s="124">
        <v>46680</v>
      </c>
      <c r="T210" s="124">
        <v>0</v>
      </c>
      <c r="U210" s="125">
        <v>0</v>
      </c>
      <c r="V210" s="116">
        <f t="shared" si="21"/>
        <v>343</v>
      </c>
      <c r="W210" s="117">
        <f t="shared" si="21"/>
        <v>148813.72999999986</v>
      </c>
      <c r="X210" s="117">
        <f t="shared" si="17"/>
        <v>0</v>
      </c>
      <c r="Y210" s="118">
        <f t="shared" si="17"/>
        <v>0</v>
      </c>
      <c r="Z210" s="119">
        <f t="shared" si="18"/>
        <v>274</v>
      </c>
      <c r="AA210" s="117">
        <f t="shared" si="18"/>
        <v>52480.529999999912</v>
      </c>
      <c r="AB210" s="117">
        <f t="shared" si="19"/>
        <v>0</v>
      </c>
      <c r="AC210" s="118">
        <f t="shared" si="19"/>
        <v>0</v>
      </c>
    </row>
    <row r="211" spans="1:29" ht="12.75" customHeight="1" x14ac:dyDescent="0.2">
      <c r="A211" s="126" t="s">
        <v>578</v>
      </c>
      <c r="B211" s="127" t="s">
        <v>645</v>
      </c>
      <c r="C211" s="122" t="s">
        <v>177</v>
      </c>
      <c r="D211" s="123">
        <v>1420</v>
      </c>
      <c r="E211" s="124">
        <v>1355178.7999999998</v>
      </c>
      <c r="F211" s="124">
        <v>1211418.7999999998</v>
      </c>
      <c r="G211" s="124">
        <v>143760</v>
      </c>
      <c r="H211" s="124">
        <v>0</v>
      </c>
      <c r="I211" s="125">
        <v>0</v>
      </c>
      <c r="J211" s="123">
        <v>1311</v>
      </c>
      <c r="K211" s="124">
        <v>1314239.6000000001</v>
      </c>
      <c r="L211" s="124">
        <v>1160399.6000000001</v>
      </c>
      <c r="M211" s="124">
        <v>153840</v>
      </c>
      <c r="N211" s="124">
        <v>0</v>
      </c>
      <c r="O211" s="125">
        <v>0</v>
      </c>
      <c r="P211" s="123">
        <v>1519</v>
      </c>
      <c r="Q211" s="124">
        <f t="shared" si="20"/>
        <v>1398656.98</v>
      </c>
      <c r="R211" s="124">
        <v>1347776.98</v>
      </c>
      <c r="S211" s="124">
        <v>50880</v>
      </c>
      <c r="T211" s="124">
        <v>0</v>
      </c>
      <c r="U211" s="125">
        <v>0</v>
      </c>
      <c r="V211" s="116">
        <f t="shared" si="21"/>
        <v>99</v>
      </c>
      <c r="W211" s="117">
        <f t="shared" si="21"/>
        <v>43478.180000000168</v>
      </c>
      <c r="X211" s="117">
        <f t="shared" si="17"/>
        <v>0</v>
      </c>
      <c r="Y211" s="118">
        <f t="shared" si="17"/>
        <v>0</v>
      </c>
      <c r="Z211" s="119">
        <f t="shared" si="18"/>
        <v>208</v>
      </c>
      <c r="AA211" s="117">
        <f t="shared" si="18"/>
        <v>84417.379999999888</v>
      </c>
      <c r="AB211" s="117">
        <f t="shared" si="19"/>
        <v>0</v>
      </c>
      <c r="AC211" s="118">
        <f t="shared" si="19"/>
        <v>0</v>
      </c>
    </row>
    <row r="212" spans="1:29" x14ac:dyDescent="0.2">
      <c r="A212" s="126" t="s">
        <v>578</v>
      </c>
      <c r="B212" s="127" t="s">
        <v>646</v>
      </c>
      <c r="C212" s="122" t="s">
        <v>647</v>
      </c>
      <c r="D212" s="123">
        <v>0</v>
      </c>
      <c r="E212" s="124">
        <v>4050</v>
      </c>
      <c r="F212" s="124">
        <v>4050</v>
      </c>
      <c r="G212" s="124">
        <v>0</v>
      </c>
      <c r="H212" s="124">
        <v>0</v>
      </c>
      <c r="I212" s="125">
        <v>0</v>
      </c>
      <c r="J212" s="123">
        <v>0</v>
      </c>
      <c r="K212" s="124">
        <v>4186</v>
      </c>
      <c r="L212" s="124">
        <v>4186</v>
      </c>
      <c r="M212" s="124">
        <v>0</v>
      </c>
      <c r="N212" s="124">
        <v>0</v>
      </c>
      <c r="O212" s="125">
        <v>0</v>
      </c>
      <c r="P212" s="123">
        <v>0</v>
      </c>
      <c r="Q212" s="124">
        <f t="shared" si="20"/>
        <v>4634</v>
      </c>
      <c r="R212" s="124">
        <v>4634</v>
      </c>
      <c r="S212" s="124">
        <v>0</v>
      </c>
      <c r="T212" s="124">
        <v>0</v>
      </c>
      <c r="U212" s="125">
        <v>0</v>
      </c>
      <c r="V212" s="116">
        <f t="shared" si="21"/>
        <v>0</v>
      </c>
      <c r="W212" s="117">
        <f t="shared" si="21"/>
        <v>584</v>
      </c>
      <c r="X212" s="117">
        <f t="shared" si="17"/>
        <v>0</v>
      </c>
      <c r="Y212" s="118">
        <f t="shared" si="17"/>
        <v>0</v>
      </c>
      <c r="Z212" s="119">
        <f t="shared" si="18"/>
        <v>0</v>
      </c>
      <c r="AA212" s="117">
        <f t="shared" si="18"/>
        <v>448</v>
      </c>
      <c r="AB212" s="117">
        <f t="shared" si="19"/>
        <v>0</v>
      </c>
      <c r="AC212" s="118">
        <f t="shared" si="19"/>
        <v>0</v>
      </c>
    </row>
    <row r="213" spans="1:29" ht="12.75" customHeight="1" x14ac:dyDescent="0.2">
      <c r="A213" s="126" t="s">
        <v>578</v>
      </c>
      <c r="B213" s="127" t="s">
        <v>648</v>
      </c>
      <c r="C213" s="122" t="s">
        <v>172</v>
      </c>
      <c r="D213" s="123">
        <v>446</v>
      </c>
      <c r="E213" s="124">
        <v>455911.19999999995</v>
      </c>
      <c r="F213" s="124">
        <v>418831.19999999995</v>
      </c>
      <c r="G213" s="124">
        <v>37080</v>
      </c>
      <c r="H213" s="124">
        <v>0</v>
      </c>
      <c r="I213" s="125">
        <v>0</v>
      </c>
      <c r="J213" s="123">
        <v>546</v>
      </c>
      <c r="K213" s="124">
        <v>510928.6</v>
      </c>
      <c r="L213" s="124">
        <v>472648.6</v>
      </c>
      <c r="M213" s="124">
        <v>38280</v>
      </c>
      <c r="N213" s="124">
        <v>0</v>
      </c>
      <c r="O213" s="125">
        <v>0</v>
      </c>
      <c r="P213" s="123">
        <v>656</v>
      </c>
      <c r="Q213" s="124">
        <f t="shared" si="20"/>
        <v>569541.4</v>
      </c>
      <c r="R213" s="124">
        <v>555741.4</v>
      </c>
      <c r="S213" s="124">
        <v>13800</v>
      </c>
      <c r="T213" s="124">
        <v>0</v>
      </c>
      <c r="U213" s="125">
        <v>0</v>
      </c>
      <c r="V213" s="116">
        <f t="shared" si="21"/>
        <v>210</v>
      </c>
      <c r="W213" s="117">
        <f t="shared" si="21"/>
        <v>113630.20000000007</v>
      </c>
      <c r="X213" s="117">
        <f t="shared" si="17"/>
        <v>0</v>
      </c>
      <c r="Y213" s="118">
        <f t="shared" si="17"/>
        <v>0</v>
      </c>
      <c r="Z213" s="119">
        <f t="shared" si="18"/>
        <v>110</v>
      </c>
      <c r="AA213" s="117">
        <f t="shared" si="18"/>
        <v>58612.800000000047</v>
      </c>
      <c r="AB213" s="117">
        <f t="shared" si="19"/>
        <v>0</v>
      </c>
      <c r="AC213" s="118">
        <f t="shared" si="19"/>
        <v>0</v>
      </c>
    </row>
    <row r="214" spans="1:29" x14ac:dyDescent="0.2">
      <c r="A214" s="126" t="s">
        <v>578</v>
      </c>
      <c r="B214" s="127" t="s">
        <v>649</v>
      </c>
      <c r="C214" s="122" t="s">
        <v>650</v>
      </c>
      <c r="D214" s="123">
        <v>0</v>
      </c>
      <c r="E214" s="124">
        <v>185070</v>
      </c>
      <c r="F214" s="124">
        <v>185070</v>
      </c>
      <c r="G214" s="124">
        <v>0</v>
      </c>
      <c r="H214" s="124">
        <v>0</v>
      </c>
      <c r="I214" s="125">
        <v>0</v>
      </c>
      <c r="J214" s="123">
        <v>0</v>
      </c>
      <c r="K214" s="124">
        <v>160594</v>
      </c>
      <c r="L214" s="124">
        <v>160594</v>
      </c>
      <c r="M214" s="124">
        <v>0</v>
      </c>
      <c r="N214" s="124">
        <v>0</v>
      </c>
      <c r="O214" s="125">
        <v>0</v>
      </c>
      <c r="P214" s="123">
        <v>0</v>
      </c>
      <c r="Q214" s="124">
        <f t="shared" si="20"/>
        <v>204338</v>
      </c>
      <c r="R214" s="124">
        <v>204338</v>
      </c>
      <c r="S214" s="124">
        <v>0</v>
      </c>
      <c r="T214" s="124">
        <v>0</v>
      </c>
      <c r="U214" s="125">
        <v>0</v>
      </c>
      <c r="V214" s="116">
        <f t="shared" si="21"/>
        <v>0</v>
      </c>
      <c r="W214" s="117">
        <f t="shared" si="21"/>
        <v>19268</v>
      </c>
      <c r="X214" s="117">
        <f t="shared" si="17"/>
        <v>0</v>
      </c>
      <c r="Y214" s="118">
        <f t="shared" si="17"/>
        <v>0</v>
      </c>
      <c r="Z214" s="119">
        <f t="shared" si="18"/>
        <v>0</v>
      </c>
      <c r="AA214" s="117">
        <f t="shared" si="18"/>
        <v>43744</v>
      </c>
      <c r="AB214" s="117">
        <f t="shared" si="19"/>
        <v>0</v>
      </c>
      <c r="AC214" s="118">
        <f t="shared" si="19"/>
        <v>0</v>
      </c>
    </row>
    <row r="215" spans="1:29" x14ac:dyDescent="0.2">
      <c r="A215" s="126" t="s">
        <v>578</v>
      </c>
      <c r="B215" s="127" t="s">
        <v>651</v>
      </c>
      <c r="C215" s="122" t="s">
        <v>652</v>
      </c>
      <c r="D215" s="123">
        <v>1238</v>
      </c>
      <c r="E215" s="124">
        <v>839735.99999999988</v>
      </c>
      <c r="F215" s="124">
        <v>739415.99999999988</v>
      </c>
      <c r="G215" s="124">
        <v>100320</v>
      </c>
      <c r="H215" s="124">
        <v>0</v>
      </c>
      <c r="I215" s="125">
        <v>1113800.7800000003</v>
      </c>
      <c r="J215" s="123">
        <v>1464</v>
      </c>
      <c r="K215" s="124">
        <v>1274492.3799999999</v>
      </c>
      <c r="L215" s="124">
        <v>1178372.3799999999</v>
      </c>
      <c r="M215" s="124">
        <v>96120</v>
      </c>
      <c r="N215" s="124">
        <v>359</v>
      </c>
      <c r="O215" s="125">
        <v>1504318.0700000003</v>
      </c>
      <c r="P215" s="123">
        <v>1546</v>
      </c>
      <c r="Q215" s="124">
        <f t="shared" si="20"/>
        <v>1286609.4699999997</v>
      </c>
      <c r="R215" s="124">
        <v>1254329.4699999997</v>
      </c>
      <c r="S215" s="124">
        <v>32280</v>
      </c>
      <c r="T215" s="124">
        <v>359</v>
      </c>
      <c r="U215" s="125">
        <v>1908675.95</v>
      </c>
      <c r="V215" s="116">
        <f t="shared" si="21"/>
        <v>308</v>
      </c>
      <c r="W215" s="117">
        <f t="shared" si="21"/>
        <v>446873.46999999986</v>
      </c>
      <c r="X215" s="117">
        <f t="shared" ref="X215:Y278" si="22">T215-H215</f>
        <v>359</v>
      </c>
      <c r="Y215" s="118">
        <f t="shared" si="22"/>
        <v>794875.16999999969</v>
      </c>
      <c r="Z215" s="119">
        <f t="shared" ref="Z215:AA278" si="23">IFERROR((P215-J215),"")</f>
        <v>82</v>
      </c>
      <c r="AA215" s="117">
        <f t="shared" si="23"/>
        <v>12117.089999999851</v>
      </c>
      <c r="AB215" s="117">
        <f t="shared" ref="AB215:AC278" si="24">IFERROR((T215-N215),"")</f>
        <v>0</v>
      </c>
      <c r="AC215" s="118">
        <f t="shared" si="24"/>
        <v>404357.87999999966</v>
      </c>
    </row>
    <row r="216" spans="1:29" x14ac:dyDescent="0.2">
      <c r="A216" s="126" t="s">
        <v>578</v>
      </c>
      <c r="B216" s="127" t="s">
        <v>653</v>
      </c>
      <c r="C216" s="122" t="s">
        <v>654</v>
      </c>
      <c r="D216" s="123">
        <v>1058</v>
      </c>
      <c r="E216" s="124">
        <v>473147</v>
      </c>
      <c r="F216" s="124">
        <v>415547</v>
      </c>
      <c r="G216" s="124">
        <v>57600</v>
      </c>
      <c r="H216" s="124">
        <v>0</v>
      </c>
      <c r="I216" s="125">
        <v>0</v>
      </c>
      <c r="J216" s="123">
        <v>1014</v>
      </c>
      <c r="K216" s="124">
        <v>452141.3</v>
      </c>
      <c r="L216" s="124">
        <v>394901.3</v>
      </c>
      <c r="M216" s="124">
        <v>57240</v>
      </c>
      <c r="N216" s="124">
        <v>0</v>
      </c>
      <c r="O216" s="125">
        <v>0</v>
      </c>
      <c r="P216" s="123">
        <v>1069</v>
      </c>
      <c r="Q216" s="124">
        <f t="shared" si="20"/>
        <v>461608.69999999995</v>
      </c>
      <c r="R216" s="124">
        <v>442288.69999999995</v>
      </c>
      <c r="S216" s="124">
        <v>19320</v>
      </c>
      <c r="T216" s="124">
        <v>0</v>
      </c>
      <c r="U216" s="125">
        <v>0</v>
      </c>
      <c r="V216" s="116">
        <f t="shared" si="21"/>
        <v>11</v>
      </c>
      <c r="W216" s="117">
        <f t="shared" si="21"/>
        <v>-11538.300000000047</v>
      </c>
      <c r="X216" s="117">
        <f t="shared" si="22"/>
        <v>0</v>
      </c>
      <c r="Y216" s="118">
        <f t="shared" si="22"/>
        <v>0</v>
      </c>
      <c r="Z216" s="119">
        <f t="shared" si="23"/>
        <v>55</v>
      </c>
      <c r="AA216" s="117">
        <f t="shared" si="23"/>
        <v>9467.3999999999651</v>
      </c>
      <c r="AB216" s="117">
        <f t="shared" si="24"/>
        <v>0</v>
      </c>
      <c r="AC216" s="118">
        <f t="shared" si="24"/>
        <v>0</v>
      </c>
    </row>
    <row r="217" spans="1:29" x14ac:dyDescent="0.2">
      <c r="A217" s="126" t="s">
        <v>578</v>
      </c>
      <c r="B217" s="127" t="s">
        <v>655</v>
      </c>
      <c r="C217" s="122" t="s">
        <v>656</v>
      </c>
      <c r="D217" s="123">
        <v>813</v>
      </c>
      <c r="E217" s="124">
        <v>357645</v>
      </c>
      <c r="F217" s="124">
        <v>319605</v>
      </c>
      <c r="G217" s="124">
        <v>38040</v>
      </c>
      <c r="H217" s="124">
        <v>0</v>
      </c>
      <c r="I217" s="125">
        <v>0</v>
      </c>
      <c r="J217" s="123">
        <v>365</v>
      </c>
      <c r="K217" s="124">
        <v>319562.40000000002</v>
      </c>
      <c r="L217" s="124">
        <v>282122.40000000002</v>
      </c>
      <c r="M217" s="124">
        <v>37440</v>
      </c>
      <c r="N217" s="124">
        <v>0</v>
      </c>
      <c r="O217" s="125">
        <v>0</v>
      </c>
      <c r="P217" s="123">
        <v>1080</v>
      </c>
      <c r="Q217" s="124">
        <f t="shared" si="20"/>
        <v>450560.6</v>
      </c>
      <c r="R217" s="124">
        <v>438080.6</v>
      </c>
      <c r="S217" s="124">
        <v>12480</v>
      </c>
      <c r="T217" s="124">
        <v>0</v>
      </c>
      <c r="U217" s="125">
        <v>0</v>
      </c>
      <c r="V217" s="116">
        <f t="shared" si="21"/>
        <v>267</v>
      </c>
      <c r="W217" s="117">
        <f t="shared" si="21"/>
        <v>92915.599999999977</v>
      </c>
      <c r="X217" s="117">
        <f t="shared" si="22"/>
        <v>0</v>
      </c>
      <c r="Y217" s="118">
        <f t="shared" si="22"/>
        <v>0</v>
      </c>
      <c r="Z217" s="119">
        <f t="shared" si="23"/>
        <v>715</v>
      </c>
      <c r="AA217" s="117">
        <f t="shared" si="23"/>
        <v>130998.19999999995</v>
      </c>
      <c r="AB217" s="117">
        <f t="shared" si="24"/>
        <v>0</v>
      </c>
      <c r="AC217" s="118">
        <f t="shared" si="24"/>
        <v>0</v>
      </c>
    </row>
    <row r="218" spans="1:29" x14ac:dyDescent="0.2">
      <c r="A218" s="126" t="s">
        <v>578</v>
      </c>
      <c r="B218" s="127" t="s">
        <v>657</v>
      </c>
      <c r="C218" s="122" t="s">
        <v>658</v>
      </c>
      <c r="D218" s="123">
        <v>517</v>
      </c>
      <c r="E218" s="124">
        <v>210846.8</v>
      </c>
      <c r="F218" s="124">
        <v>194526.8</v>
      </c>
      <c r="G218" s="124">
        <v>16320</v>
      </c>
      <c r="H218" s="124">
        <v>0</v>
      </c>
      <c r="I218" s="125">
        <v>0</v>
      </c>
      <c r="J218" s="123">
        <v>441</v>
      </c>
      <c r="K218" s="124">
        <v>189419.19999999995</v>
      </c>
      <c r="L218" s="124">
        <v>172859.19999999995</v>
      </c>
      <c r="M218" s="124">
        <v>16560</v>
      </c>
      <c r="N218" s="124">
        <v>0</v>
      </c>
      <c r="O218" s="125">
        <v>0</v>
      </c>
      <c r="P218" s="123">
        <v>717</v>
      </c>
      <c r="Q218" s="124">
        <f t="shared" si="20"/>
        <v>233331.8</v>
      </c>
      <c r="R218" s="124">
        <v>228051.8</v>
      </c>
      <c r="S218" s="124">
        <v>5280</v>
      </c>
      <c r="T218" s="124">
        <v>0</v>
      </c>
      <c r="U218" s="125">
        <v>0</v>
      </c>
      <c r="V218" s="116">
        <f t="shared" si="21"/>
        <v>200</v>
      </c>
      <c r="W218" s="117">
        <f t="shared" si="21"/>
        <v>22485</v>
      </c>
      <c r="X218" s="117">
        <f t="shared" si="22"/>
        <v>0</v>
      </c>
      <c r="Y218" s="118">
        <f t="shared" si="22"/>
        <v>0</v>
      </c>
      <c r="Z218" s="119">
        <f t="shared" si="23"/>
        <v>276</v>
      </c>
      <c r="AA218" s="117">
        <f t="shared" si="23"/>
        <v>43912.600000000035</v>
      </c>
      <c r="AB218" s="117">
        <f t="shared" si="24"/>
        <v>0</v>
      </c>
      <c r="AC218" s="118">
        <f t="shared" si="24"/>
        <v>0</v>
      </c>
    </row>
    <row r="219" spans="1:29" x14ac:dyDescent="0.2">
      <c r="A219" s="126" t="s">
        <v>578</v>
      </c>
      <c r="B219" s="127" t="s">
        <v>659</v>
      </c>
      <c r="C219" s="122" t="s">
        <v>660</v>
      </c>
      <c r="D219" s="123">
        <v>732</v>
      </c>
      <c r="E219" s="124">
        <v>315622.59999999998</v>
      </c>
      <c r="F219" s="124">
        <v>287062.59999999998</v>
      </c>
      <c r="G219" s="124">
        <v>28560</v>
      </c>
      <c r="H219" s="124">
        <v>0</v>
      </c>
      <c r="I219" s="125">
        <v>0</v>
      </c>
      <c r="J219" s="123">
        <v>402</v>
      </c>
      <c r="K219" s="124">
        <v>295928.2</v>
      </c>
      <c r="L219" s="124">
        <v>270248.2</v>
      </c>
      <c r="M219" s="124">
        <v>25680</v>
      </c>
      <c r="N219" s="124">
        <v>0</v>
      </c>
      <c r="O219" s="125">
        <v>0</v>
      </c>
      <c r="P219" s="123">
        <v>744</v>
      </c>
      <c r="Q219" s="124">
        <f t="shared" si="20"/>
        <v>316513.06000000006</v>
      </c>
      <c r="R219" s="124">
        <v>307153.06000000006</v>
      </c>
      <c r="S219" s="124">
        <v>9360</v>
      </c>
      <c r="T219" s="124">
        <v>0</v>
      </c>
      <c r="U219" s="125">
        <v>0</v>
      </c>
      <c r="V219" s="116">
        <f t="shared" si="21"/>
        <v>12</v>
      </c>
      <c r="W219" s="117">
        <f t="shared" si="21"/>
        <v>890.46000000007916</v>
      </c>
      <c r="X219" s="117">
        <f t="shared" si="22"/>
        <v>0</v>
      </c>
      <c r="Y219" s="118">
        <f t="shared" si="22"/>
        <v>0</v>
      </c>
      <c r="Z219" s="119">
        <f t="shared" si="23"/>
        <v>342</v>
      </c>
      <c r="AA219" s="117">
        <f t="shared" si="23"/>
        <v>20584.860000000044</v>
      </c>
      <c r="AB219" s="117">
        <f t="shared" si="24"/>
        <v>0</v>
      </c>
      <c r="AC219" s="118">
        <f t="shared" si="24"/>
        <v>0</v>
      </c>
    </row>
    <row r="220" spans="1:29" x14ac:dyDescent="0.2">
      <c r="A220" s="126" t="s">
        <v>578</v>
      </c>
      <c r="B220" s="127" t="s">
        <v>661</v>
      </c>
      <c r="C220" s="122" t="s">
        <v>662</v>
      </c>
      <c r="D220" s="123">
        <v>587</v>
      </c>
      <c r="E220" s="124">
        <v>142489.79999999999</v>
      </c>
      <c r="F220" s="124">
        <v>115849.8</v>
      </c>
      <c r="G220" s="124">
        <v>26640</v>
      </c>
      <c r="H220" s="124">
        <v>0</v>
      </c>
      <c r="I220" s="125">
        <v>0</v>
      </c>
      <c r="J220" s="123">
        <v>376</v>
      </c>
      <c r="K220" s="124">
        <v>128150.59999999999</v>
      </c>
      <c r="L220" s="124">
        <v>100310.59999999999</v>
      </c>
      <c r="M220" s="124">
        <v>27840</v>
      </c>
      <c r="N220" s="124">
        <v>0</v>
      </c>
      <c r="O220" s="125">
        <v>0</v>
      </c>
      <c r="P220" s="123">
        <v>460</v>
      </c>
      <c r="Q220" s="124">
        <f t="shared" si="20"/>
        <v>134001.4</v>
      </c>
      <c r="R220" s="124">
        <v>124641.4</v>
      </c>
      <c r="S220" s="124">
        <v>9360</v>
      </c>
      <c r="T220" s="124">
        <v>0</v>
      </c>
      <c r="U220" s="125">
        <v>0</v>
      </c>
      <c r="V220" s="116">
        <f t="shared" si="21"/>
        <v>-127</v>
      </c>
      <c r="W220" s="117">
        <f t="shared" si="21"/>
        <v>-8488.3999999999942</v>
      </c>
      <c r="X220" s="117">
        <f t="shared" si="22"/>
        <v>0</v>
      </c>
      <c r="Y220" s="118">
        <f t="shared" si="22"/>
        <v>0</v>
      </c>
      <c r="Z220" s="119">
        <f t="shared" si="23"/>
        <v>84</v>
      </c>
      <c r="AA220" s="117">
        <f t="shared" si="23"/>
        <v>5850.8000000000029</v>
      </c>
      <c r="AB220" s="117">
        <f t="shared" si="24"/>
        <v>0</v>
      </c>
      <c r="AC220" s="118">
        <f t="shared" si="24"/>
        <v>0</v>
      </c>
    </row>
    <row r="221" spans="1:29" ht="12.75" customHeight="1" x14ac:dyDescent="0.2">
      <c r="A221" s="126" t="s">
        <v>578</v>
      </c>
      <c r="B221" s="127" t="s">
        <v>663</v>
      </c>
      <c r="C221" s="122" t="s">
        <v>122</v>
      </c>
      <c r="D221" s="123">
        <v>268</v>
      </c>
      <c r="E221" s="124">
        <v>176725.30000000002</v>
      </c>
      <c r="F221" s="124">
        <v>142885.30000000002</v>
      </c>
      <c r="G221" s="124">
        <v>33840</v>
      </c>
      <c r="H221" s="124">
        <v>0</v>
      </c>
      <c r="I221" s="125">
        <v>0</v>
      </c>
      <c r="J221" s="123">
        <v>176</v>
      </c>
      <c r="K221" s="124">
        <v>175008.3</v>
      </c>
      <c r="L221" s="124">
        <v>141888.29999999999</v>
      </c>
      <c r="M221" s="124">
        <v>33120</v>
      </c>
      <c r="N221" s="124">
        <v>0</v>
      </c>
      <c r="O221" s="125">
        <v>0</v>
      </c>
      <c r="P221" s="123">
        <v>332</v>
      </c>
      <c r="Q221" s="124">
        <f t="shared" si="20"/>
        <v>148637</v>
      </c>
      <c r="R221" s="124">
        <v>138077</v>
      </c>
      <c r="S221" s="124">
        <v>10560</v>
      </c>
      <c r="T221" s="124">
        <v>0</v>
      </c>
      <c r="U221" s="125">
        <v>0</v>
      </c>
      <c r="V221" s="116">
        <f t="shared" si="21"/>
        <v>64</v>
      </c>
      <c r="W221" s="117">
        <f t="shared" si="21"/>
        <v>-28088.300000000017</v>
      </c>
      <c r="X221" s="117">
        <f t="shared" si="22"/>
        <v>0</v>
      </c>
      <c r="Y221" s="118">
        <f t="shared" si="22"/>
        <v>0</v>
      </c>
      <c r="Z221" s="119">
        <f t="shared" si="23"/>
        <v>156</v>
      </c>
      <c r="AA221" s="117">
        <f t="shared" si="23"/>
        <v>-26371.299999999988</v>
      </c>
      <c r="AB221" s="117">
        <f t="shared" si="24"/>
        <v>0</v>
      </c>
      <c r="AC221" s="118">
        <f t="shared" si="24"/>
        <v>0</v>
      </c>
    </row>
    <row r="222" spans="1:29" x14ac:dyDescent="0.2">
      <c r="A222" s="126" t="s">
        <v>664</v>
      </c>
      <c r="B222" s="127" t="s">
        <v>665</v>
      </c>
      <c r="C222" s="122" t="s">
        <v>666</v>
      </c>
      <c r="D222" s="123">
        <v>656</v>
      </c>
      <c r="E222" s="124">
        <v>810265.39999999991</v>
      </c>
      <c r="F222" s="124">
        <v>694225.39999999991</v>
      </c>
      <c r="G222" s="124">
        <v>116040</v>
      </c>
      <c r="H222" s="124">
        <v>0</v>
      </c>
      <c r="I222" s="125">
        <v>0</v>
      </c>
      <c r="J222" s="123">
        <v>601</v>
      </c>
      <c r="K222" s="124">
        <v>855925.6</v>
      </c>
      <c r="L222" s="124">
        <v>734725.6</v>
      </c>
      <c r="M222" s="124">
        <v>121200</v>
      </c>
      <c r="N222" s="124">
        <v>0</v>
      </c>
      <c r="O222" s="125">
        <v>0</v>
      </c>
      <c r="P222" s="123">
        <v>741</v>
      </c>
      <c r="Q222" s="124">
        <f t="shared" si="20"/>
        <v>812367.49</v>
      </c>
      <c r="R222" s="124">
        <v>771687.49</v>
      </c>
      <c r="S222" s="124">
        <v>40680</v>
      </c>
      <c r="T222" s="124">
        <v>0</v>
      </c>
      <c r="U222" s="125">
        <v>0</v>
      </c>
      <c r="V222" s="116">
        <f t="shared" si="21"/>
        <v>85</v>
      </c>
      <c r="W222" s="117">
        <f t="shared" si="21"/>
        <v>2102.0900000000838</v>
      </c>
      <c r="X222" s="117">
        <f t="shared" si="22"/>
        <v>0</v>
      </c>
      <c r="Y222" s="118">
        <f t="shared" si="22"/>
        <v>0</v>
      </c>
      <c r="Z222" s="119">
        <f t="shared" si="23"/>
        <v>140</v>
      </c>
      <c r="AA222" s="117">
        <f t="shared" si="23"/>
        <v>-43558.109999999986</v>
      </c>
      <c r="AB222" s="117">
        <f t="shared" si="24"/>
        <v>0</v>
      </c>
      <c r="AC222" s="118">
        <f t="shared" si="24"/>
        <v>0</v>
      </c>
    </row>
    <row r="223" spans="1:29" x14ac:dyDescent="0.2">
      <c r="A223" s="126" t="s">
        <v>664</v>
      </c>
      <c r="B223" s="127" t="s">
        <v>667</v>
      </c>
      <c r="C223" s="122" t="s">
        <v>668</v>
      </c>
      <c r="D223" s="123">
        <v>581</v>
      </c>
      <c r="E223" s="124">
        <v>674490.62000000011</v>
      </c>
      <c r="F223" s="124">
        <v>586061.70000000007</v>
      </c>
      <c r="G223" s="124">
        <v>88428.92</v>
      </c>
      <c r="H223" s="124">
        <v>0</v>
      </c>
      <c r="I223" s="125">
        <v>0</v>
      </c>
      <c r="J223" s="123">
        <v>145</v>
      </c>
      <c r="K223" s="124">
        <v>509249.8</v>
      </c>
      <c r="L223" s="124">
        <v>422489.8</v>
      </c>
      <c r="M223" s="124">
        <v>86760</v>
      </c>
      <c r="N223" s="124">
        <v>0</v>
      </c>
      <c r="O223" s="125">
        <v>0</v>
      </c>
      <c r="P223" s="123">
        <v>511</v>
      </c>
      <c r="Q223" s="124">
        <f t="shared" si="20"/>
        <v>635356.49</v>
      </c>
      <c r="R223" s="124">
        <v>605476.49</v>
      </c>
      <c r="S223" s="124">
        <v>29880</v>
      </c>
      <c r="T223" s="124">
        <v>0</v>
      </c>
      <c r="U223" s="125">
        <v>0</v>
      </c>
      <c r="V223" s="116">
        <f t="shared" si="21"/>
        <v>-70</v>
      </c>
      <c r="W223" s="117">
        <f t="shared" si="21"/>
        <v>-39134.130000000121</v>
      </c>
      <c r="X223" s="117">
        <f t="shared" si="22"/>
        <v>0</v>
      </c>
      <c r="Y223" s="118">
        <f t="shared" si="22"/>
        <v>0</v>
      </c>
      <c r="Z223" s="119">
        <f t="shared" si="23"/>
        <v>366</v>
      </c>
      <c r="AA223" s="117">
        <f t="shared" si="23"/>
        <v>126106.69</v>
      </c>
      <c r="AB223" s="117">
        <f t="shared" si="24"/>
        <v>0</v>
      </c>
      <c r="AC223" s="118">
        <f t="shared" si="24"/>
        <v>0</v>
      </c>
    </row>
    <row r="224" spans="1:29" x14ac:dyDescent="0.2">
      <c r="A224" s="126" t="s">
        <v>664</v>
      </c>
      <c r="B224" s="127" t="s">
        <v>669</v>
      </c>
      <c r="C224" s="122" t="s">
        <v>670</v>
      </c>
      <c r="D224" s="123">
        <v>0</v>
      </c>
      <c r="E224" s="124">
        <v>46809</v>
      </c>
      <c r="F224" s="124">
        <v>46809</v>
      </c>
      <c r="G224" s="124">
        <v>0</v>
      </c>
      <c r="H224" s="124">
        <v>0</v>
      </c>
      <c r="I224" s="125">
        <v>0</v>
      </c>
      <c r="J224" s="123">
        <v>0</v>
      </c>
      <c r="K224" s="124">
        <v>43906</v>
      </c>
      <c r="L224" s="124">
        <v>43906</v>
      </c>
      <c r="M224" s="124">
        <v>0</v>
      </c>
      <c r="N224" s="124">
        <v>0</v>
      </c>
      <c r="O224" s="125">
        <v>0</v>
      </c>
      <c r="P224" s="123">
        <v>0</v>
      </c>
      <c r="Q224" s="124">
        <f t="shared" si="20"/>
        <v>51981</v>
      </c>
      <c r="R224" s="124">
        <v>51981</v>
      </c>
      <c r="S224" s="124">
        <v>0</v>
      </c>
      <c r="T224" s="124">
        <v>0</v>
      </c>
      <c r="U224" s="125">
        <v>0</v>
      </c>
      <c r="V224" s="116">
        <f t="shared" si="21"/>
        <v>0</v>
      </c>
      <c r="W224" s="117">
        <f t="shared" si="21"/>
        <v>5172</v>
      </c>
      <c r="X224" s="117">
        <f t="shared" si="22"/>
        <v>0</v>
      </c>
      <c r="Y224" s="118">
        <f t="shared" si="22"/>
        <v>0</v>
      </c>
      <c r="Z224" s="119">
        <f t="shared" si="23"/>
        <v>0</v>
      </c>
      <c r="AA224" s="117">
        <f t="shared" si="23"/>
        <v>8075</v>
      </c>
      <c r="AB224" s="117">
        <f t="shared" si="24"/>
        <v>0</v>
      </c>
      <c r="AC224" s="118">
        <f t="shared" si="24"/>
        <v>0</v>
      </c>
    </row>
    <row r="225" spans="1:29" ht="12.75" customHeight="1" x14ac:dyDescent="0.2">
      <c r="A225" s="126" t="s">
        <v>664</v>
      </c>
      <c r="B225" s="127" t="s">
        <v>671</v>
      </c>
      <c r="C225" s="122" t="s">
        <v>672</v>
      </c>
      <c r="D225" s="123">
        <v>2318</v>
      </c>
      <c r="E225" s="124">
        <v>3091702.8</v>
      </c>
      <c r="F225" s="124">
        <v>2757502.8</v>
      </c>
      <c r="G225" s="124">
        <v>334200</v>
      </c>
      <c r="H225" s="124">
        <v>11018</v>
      </c>
      <c r="I225" s="125">
        <v>0</v>
      </c>
      <c r="J225" s="123">
        <v>1614</v>
      </c>
      <c r="K225" s="124">
        <v>2875605.0199999996</v>
      </c>
      <c r="L225" s="124">
        <v>2555925.0199999996</v>
      </c>
      <c r="M225" s="124">
        <v>319680</v>
      </c>
      <c r="N225" s="124">
        <v>4228</v>
      </c>
      <c r="O225" s="125">
        <v>0</v>
      </c>
      <c r="P225" s="123">
        <v>2094</v>
      </c>
      <c r="Q225" s="124">
        <f t="shared" si="20"/>
        <v>2794202.46</v>
      </c>
      <c r="R225" s="124">
        <v>2684042.46</v>
      </c>
      <c r="S225" s="124">
        <v>110160</v>
      </c>
      <c r="T225" s="124">
        <v>12453</v>
      </c>
      <c r="U225" s="125">
        <v>0</v>
      </c>
      <c r="V225" s="116">
        <f t="shared" si="21"/>
        <v>-224</v>
      </c>
      <c r="W225" s="117">
        <f t="shared" si="21"/>
        <v>-297500.33999999985</v>
      </c>
      <c r="X225" s="117">
        <f t="shared" si="22"/>
        <v>1435</v>
      </c>
      <c r="Y225" s="118">
        <f t="shared" si="22"/>
        <v>0</v>
      </c>
      <c r="Z225" s="119">
        <f t="shared" si="23"/>
        <v>480</v>
      </c>
      <c r="AA225" s="117">
        <f t="shared" si="23"/>
        <v>-81402.55999999959</v>
      </c>
      <c r="AB225" s="117">
        <f t="shared" si="24"/>
        <v>8225</v>
      </c>
      <c r="AC225" s="118">
        <f t="shared" si="24"/>
        <v>0</v>
      </c>
    </row>
    <row r="226" spans="1:29" ht="12.75" customHeight="1" x14ac:dyDescent="0.2">
      <c r="A226" s="126" t="s">
        <v>673</v>
      </c>
      <c r="B226" s="127" t="s">
        <v>674</v>
      </c>
      <c r="C226" s="122" t="s">
        <v>675</v>
      </c>
      <c r="D226" s="123">
        <v>1722</v>
      </c>
      <c r="E226" s="124">
        <v>1618453.08</v>
      </c>
      <c r="F226" s="124">
        <v>1436173.08</v>
      </c>
      <c r="G226" s="124">
        <v>182280</v>
      </c>
      <c r="H226" s="124">
        <v>0</v>
      </c>
      <c r="I226" s="125">
        <v>0</v>
      </c>
      <c r="J226" s="123">
        <v>1612</v>
      </c>
      <c r="K226" s="124">
        <v>1685300.7</v>
      </c>
      <c r="L226" s="124">
        <v>1495700.7</v>
      </c>
      <c r="M226" s="124">
        <v>189600</v>
      </c>
      <c r="N226" s="124">
        <v>0</v>
      </c>
      <c r="O226" s="125">
        <v>0</v>
      </c>
      <c r="P226" s="123">
        <v>1849</v>
      </c>
      <c r="Q226" s="124">
        <f t="shared" si="20"/>
        <v>1671520.5899999999</v>
      </c>
      <c r="R226" s="124">
        <v>1608280.5899999999</v>
      </c>
      <c r="S226" s="124">
        <v>63240</v>
      </c>
      <c r="T226" s="124">
        <v>0</v>
      </c>
      <c r="U226" s="125">
        <v>0</v>
      </c>
      <c r="V226" s="116">
        <f t="shared" si="21"/>
        <v>127</v>
      </c>
      <c r="W226" s="117">
        <f t="shared" si="21"/>
        <v>53067.509999999776</v>
      </c>
      <c r="X226" s="117">
        <f t="shared" si="22"/>
        <v>0</v>
      </c>
      <c r="Y226" s="118">
        <f t="shared" si="22"/>
        <v>0</v>
      </c>
      <c r="Z226" s="119">
        <f t="shared" si="23"/>
        <v>237</v>
      </c>
      <c r="AA226" s="117">
        <f t="shared" si="23"/>
        <v>-13780.110000000102</v>
      </c>
      <c r="AB226" s="117">
        <f t="shared" si="24"/>
        <v>0</v>
      </c>
      <c r="AC226" s="118">
        <f t="shared" si="24"/>
        <v>0</v>
      </c>
    </row>
    <row r="227" spans="1:29" ht="12.75" customHeight="1" x14ac:dyDescent="0.2">
      <c r="A227" s="126" t="s">
        <v>673</v>
      </c>
      <c r="B227" s="127" t="s">
        <v>676</v>
      </c>
      <c r="C227" s="122" t="s">
        <v>677</v>
      </c>
      <c r="D227" s="123">
        <v>5302</v>
      </c>
      <c r="E227" s="124">
        <v>8693656.879999999</v>
      </c>
      <c r="F227" s="124">
        <v>7892536.8799999999</v>
      </c>
      <c r="G227" s="124">
        <v>801120</v>
      </c>
      <c r="H227" s="124">
        <v>16636</v>
      </c>
      <c r="I227" s="125">
        <v>0</v>
      </c>
      <c r="J227" s="123">
        <v>4651</v>
      </c>
      <c r="K227" s="124">
        <v>7581758.8900000015</v>
      </c>
      <c r="L227" s="124">
        <v>6776318.8900000015</v>
      </c>
      <c r="M227" s="124">
        <v>805440</v>
      </c>
      <c r="N227" s="124">
        <v>25794</v>
      </c>
      <c r="O227" s="125">
        <v>0</v>
      </c>
      <c r="P227" s="123">
        <v>5703</v>
      </c>
      <c r="Q227" s="124">
        <f t="shared" si="20"/>
        <v>9087331.8500000015</v>
      </c>
      <c r="R227" s="124">
        <v>8814331.8500000015</v>
      </c>
      <c r="S227" s="124">
        <v>273000</v>
      </c>
      <c r="T227" s="124">
        <v>39945</v>
      </c>
      <c r="U227" s="125">
        <v>0</v>
      </c>
      <c r="V227" s="116">
        <f t="shared" si="21"/>
        <v>401</v>
      </c>
      <c r="W227" s="117">
        <f t="shared" si="21"/>
        <v>393674.97000000253</v>
      </c>
      <c r="X227" s="117">
        <f t="shared" si="22"/>
        <v>23309</v>
      </c>
      <c r="Y227" s="118">
        <f t="shared" si="22"/>
        <v>0</v>
      </c>
      <c r="Z227" s="119">
        <f t="shared" si="23"/>
        <v>1052</v>
      </c>
      <c r="AA227" s="117">
        <f t="shared" si="23"/>
        <v>1505572.96</v>
      </c>
      <c r="AB227" s="117">
        <f t="shared" si="24"/>
        <v>14151</v>
      </c>
      <c r="AC227" s="118">
        <f t="shared" si="24"/>
        <v>0</v>
      </c>
    </row>
    <row r="228" spans="1:29" x14ac:dyDescent="0.2">
      <c r="A228" s="126" t="s">
        <v>673</v>
      </c>
      <c r="B228" s="127" t="s">
        <v>678</v>
      </c>
      <c r="C228" s="122" t="s">
        <v>679</v>
      </c>
      <c r="D228" s="123">
        <v>4453</v>
      </c>
      <c r="E228" s="124">
        <v>6876944.3999999994</v>
      </c>
      <c r="F228" s="124">
        <v>6512504.3999999994</v>
      </c>
      <c r="G228" s="124">
        <v>364440</v>
      </c>
      <c r="H228" s="124">
        <v>47976.880000000005</v>
      </c>
      <c r="I228" s="125">
        <v>0</v>
      </c>
      <c r="J228" s="123">
        <v>5398</v>
      </c>
      <c r="K228" s="124">
        <v>7959796.5599999987</v>
      </c>
      <c r="L228" s="124">
        <v>7590076.5599999987</v>
      </c>
      <c r="M228" s="124">
        <v>369720</v>
      </c>
      <c r="N228" s="124">
        <v>58628</v>
      </c>
      <c r="O228" s="125">
        <v>0</v>
      </c>
      <c r="P228" s="123">
        <v>5247</v>
      </c>
      <c r="Q228" s="124">
        <f t="shared" si="20"/>
        <v>7548543.8500000006</v>
      </c>
      <c r="R228" s="124">
        <v>7428663.8500000006</v>
      </c>
      <c r="S228" s="124">
        <v>119880</v>
      </c>
      <c r="T228" s="124">
        <v>53990</v>
      </c>
      <c r="U228" s="125">
        <v>0</v>
      </c>
      <c r="V228" s="116">
        <f t="shared" si="21"/>
        <v>794</v>
      </c>
      <c r="W228" s="117">
        <f t="shared" si="21"/>
        <v>671599.45000000112</v>
      </c>
      <c r="X228" s="117">
        <f t="shared" si="22"/>
        <v>6013.1199999999953</v>
      </c>
      <c r="Y228" s="118">
        <f t="shared" si="22"/>
        <v>0</v>
      </c>
      <c r="Z228" s="119">
        <f t="shared" si="23"/>
        <v>-151</v>
      </c>
      <c r="AA228" s="117">
        <f t="shared" si="23"/>
        <v>-411252.7099999981</v>
      </c>
      <c r="AB228" s="117">
        <f t="shared" si="24"/>
        <v>-4638</v>
      </c>
      <c r="AC228" s="118">
        <f t="shared" si="24"/>
        <v>0</v>
      </c>
    </row>
    <row r="229" spans="1:29" x14ac:dyDescent="0.2">
      <c r="A229" s="126" t="s">
        <v>673</v>
      </c>
      <c r="B229" s="127" t="s">
        <v>680</v>
      </c>
      <c r="C229" s="122" t="s">
        <v>681</v>
      </c>
      <c r="D229" s="123">
        <v>498</v>
      </c>
      <c r="E229" s="124">
        <v>267695.30000000005</v>
      </c>
      <c r="F229" s="124">
        <v>251495.30000000005</v>
      </c>
      <c r="G229" s="124">
        <v>16200</v>
      </c>
      <c r="H229" s="124">
        <v>0</v>
      </c>
      <c r="I229" s="125">
        <v>0</v>
      </c>
      <c r="J229" s="123">
        <v>689</v>
      </c>
      <c r="K229" s="124">
        <v>310620.5</v>
      </c>
      <c r="L229" s="124">
        <v>292740.5</v>
      </c>
      <c r="M229" s="124">
        <v>17880</v>
      </c>
      <c r="N229" s="124">
        <v>0</v>
      </c>
      <c r="O229" s="125">
        <v>0</v>
      </c>
      <c r="P229" s="123">
        <v>958</v>
      </c>
      <c r="Q229" s="124">
        <f t="shared" si="20"/>
        <v>320877.09999999998</v>
      </c>
      <c r="R229" s="124">
        <v>314877.09999999998</v>
      </c>
      <c r="S229" s="124">
        <v>6000</v>
      </c>
      <c r="T229" s="124">
        <v>0</v>
      </c>
      <c r="U229" s="125">
        <v>0</v>
      </c>
      <c r="V229" s="116">
        <f t="shared" si="21"/>
        <v>460</v>
      </c>
      <c r="W229" s="117">
        <f t="shared" si="21"/>
        <v>53181.79999999993</v>
      </c>
      <c r="X229" s="117">
        <f t="shared" si="22"/>
        <v>0</v>
      </c>
      <c r="Y229" s="118">
        <f t="shared" si="22"/>
        <v>0</v>
      </c>
      <c r="Z229" s="119">
        <f t="shared" si="23"/>
        <v>269</v>
      </c>
      <c r="AA229" s="117">
        <f t="shared" si="23"/>
        <v>10256.599999999977</v>
      </c>
      <c r="AB229" s="117">
        <f t="shared" si="24"/>
        <v>0</v>
      </c>
      <c r="AC229" s="118">
        <f t="shared" si="24"/>
        <v>0</v>
      </c>
    </row>
    <row r="230" spans="1:29" x14ac:dyDescent="0.2">
      <c r="A230" s="126" t="s">
        <v>673</v>
      </c>
      <c r="B230" s="127" t="s">
        <v>682</v>
      </c>
      <c r="C230" s="122" t="s">
        <v>683</v>
      </c>
      <c r="D230" s="123">
        <v>1158</v>
      </c>
      <c r="E230" s="124">
        <v>3228881.9</v>
      </c>
      <c r="F230" s="124">
        <v>3161441.9</v>
      </c>
      <c r="G230" s="124">
        <v>67440</v>
      </c>
      <c r="H230" s="124">
        <v>84458</v>
      </c>
      <c r="I230" s="125">
        <v>0</v>
      </c>
      <c r="J230" s="123">
        <v>1109</v>
      </c>
      <c r="K230" s="124">
        <v>3209167.12</v>
      </c>
      <c r="L230" s="124">
        <v>3147967.12</v>
      </c>
      <c r="M230" s="124">
        <v>61200</v>
      </c>
      <c r="N230" s="124">
        <v>46176</v>
      </c>
      <c r="O230" s="125">
        <v>0</v>
      </c>
      <c r="P230" s="123">
        <v>1049</v>
      </c>
      <c r="Q230" s="124">
        <f t="shared" si="20"/>
        <v>3016155.2</v>
      </c>
      <c r="R230" s="124">
        <v>2994555.2</v>
      </c>
      <c r="S230" s="124">
        <v>21600</v>
      </c>
      <c r="T230" s="124">
        <v>53946</v>
      </c>
      <c r="U230" s="125">
        <v>0</v>
      </c>
      <c r="V230" s="116">
        <f t="shared" si="21"/>
        <v>-109</v>
      </c>
      <c r="W230" s="117">
        <f t="shared" si="21"/>
        <v>-212726.69999999972</v>
      </c>
      <c r="X230" s="117">
        <f t="shared" si="22"/>
        <v>-30512</v>
      </c>
      <c r="Y230" s="118">
        <f t="shared" si="22"/>
        <v>0</v>
      </c>
      <c r="Z230" s="119">
        <f t="shared" si="23"/>
        <v>-60</v>
      </c>
      <c r="AA230" s="117">
        <f t="shared" si="23"/>
        <v>-193011.91999999993</v>
      </c>
      <c r="AB230" s="117">
        <f t="shared" si="24"/>
        <v>7770</v>
      </c>
      <c r="AC230" s="118">
        <f t="shared" si="24"/>
        <v>0</v>
      </c>
    </row>
    <row r="231" spans="1:29" x14ac:dyDescent="0.2">
      <c r="A231" s="126" t="s">
        <v>673</v>
      </c>
      <c r="B231" s="127" t="s">
        <v>684</v>
      </c>
      <c r="C231" s="122" t="s">
        <v>685</v>
      </c>
      <c r="D231" s="123">
        <v>654</v>
      </c>
      <c r="E231" s="124">
        <v>755969.41999999993</v>
      </c>
      <c r="F231" s="124">
        <v>682769.41999999993</v>
      </c>
      <c r="G231" s="124">
        <v>73200</v>
      </c>
      <c r="H231" s="124">
        <v>0</v>
      </c>
      <c r="I231" s="125">
        <v>0</v>
      </c>
      <c r="J231" s="123">
        <v>510</v>
      </c>
      <c r="K231" s="124">
        <v>675356.84</v>
      </c>
      <c r="L231" s="124">
        <v>606596.84</v>
      </c>
      <c r="M231" s="124">
        <v>68760</v>
      </c>
      <c r="N231" s="124">
        <v>0</v>
      </c>
      <c r="O231" s="125">
        <v>0</v>
      </c>
      <c r="P231" s="123">
        <v>506</v>
      </c>
      <c r="Q231" s="124">
        <f t="shared" si="20"/>
        <v>539754.67000000004</v>
      </c>
      <c r="R231" s="124">
        <v>513714.67000000004</v>
      </c>
      <c r="S231" s="124">
        <v>26040</v>
      </c>
      <c r="T231" s="124">
        <v>0</v>
      </c>
      <c r="U231" s="125">
        <v>0</v>
      </c>
      <c r="V231" s="116">
        <f t="shared" si="21"/>
        <v>-148</v>
      </c>
      <c r="W231" s="117">
        <f t="shared" si="21"/>
        <v>-216214.74999999988</v>
      </c>
      <c r="X231" s="117">
        <f t="shared" si="22"/>
        <v>0</v>
      </c>
      <c r="Y231" s="118">
        <f t="shared" si="22"/>
        <v>0</v>
      </c>
      <c r="Z231" s="119">
        <f t="shared" si="23"/>
        <v>-4</v>
      </c>
      <c r="AA231" s="117">
        <f t="shared" si="23"/>
        <v>-135602.16999999993</v>
      </c>
      <c r="AB231" s="117">
        <f t="shared" si="24"/>
        <v>0</v>
      </c>
      <c r="AC231" s="118">
        <f t="shared" si="24"/>
        <v>0</v>
      </c>
    </row>
    <row r="232" spans="1:29" ht="12.75" customHeight="1" x14ac:dyDescent="0.2">
      <c r="A232" s="126" t="s">
        <v>673</v>
      </c>
      <c r="B232" s="127" t="s">
        <v>686</v>
      </c>
      <c r="C232" s="122" t="s">
        <v>687</v>
      </c>
      <c r="D232" s="123">
        <v>2396</v>
      </c>
      <c r="E232" s="124">
        <v>2425804.46</v>
      </c>
      <c r="F232" s="124">
        <v>2236924.46</v>
      </c>
      <c r="G232" s="124">
        <v>188880</v>
      </c>
      <c r="H232" s="124">
        <v>0</v>
      </c>
      <c r="I232" s="125">
        <v>5095940.1999999993</v>
      </c>
      <c r="J232" s="123">
        <v>2117</v>
      </c>
      <c r="K232" s="124">
        <v>2184381.6399999997</v>
      </c>
      <c r="L232" s="124">
        <v>1995501.6399999997</v>
      </c>
      <c r="M232" s="124">
        <v>188880</v>
      </c>
      <c r="N232" s="124">
        <v>6170</v>
      </c>
      <c r="O232" s="125">
        <v>4858630.7399999993</v>
      </c>
      <c r="P232" s="123">
        <v>2393</v>
      </c>
      <c r="Q232" s="124">
        <f t="shared" si="20"/>
        <v>2226651.29</v>
      </c>
      <c r="R232" s="124">
        <v>2162451.29</v>
      </c>
      <c r="S232" s="124">
        <v>64200</v>
      </c>
      <c r="T232" s="124">
        <v>10620</v>
      </c>
      <c r="U232" s="125">
        <v>5197238.5699999994</v>
      </c>
      <c r="V232" s="116">
        <f t="shared" si="21"/>
        <v>-3</v>
      </c>
      <c r="W232" s="117">
        <f t="shared" si="21"/>
        <v>-199153.16999999993</v>
      </c>
      <c r="X232" s="117">
        <f t="shared" si="22"/>
        <v>10620</v>
      </c>
      <c r="Y232" s="118">
        <f t="shared" si="22"/>
        <v>101298.37000000011</v>
      </c>
      <c r="Z232" s="119">
        <f t="shared" si="23"/>
        <v>276</v>
      </c>
      <c r="AA232" s="117">
        <f t="shared" si="23"/>
        <v>42269.650000000373</v>
      </c>
      <c r="AB232" s="117">
        <f t="shared" si="24"/>
        <v>4450</v>
      </c>
      <c r="AC232" s="118">
        <f t="shared" si="24"/>
        <v>338607.83000000007</v>
      </c>
    </row>
    <row r="233" spans="1:29" ht="12.75" customHeight="1" x14ac:dyDescent="0.2">
      <c r="A233" s="126" t="s">
        <v>673</v>
      </c>
      <c r="B233" s="127" t="s">
        <v>688</v>
      </c>
      <c r="C233" s="122" t="s">
        <v>689</v>
      </c>
      <c r="D233" s="123">
        <v>0</v>
      </c>
      <c r="E233" s="124">
        <v>37160</v>
      </c>
      <c r="F233" s="124">
        <v>35360</v>
      </c>
      <c r="G233" s="124">
        <v>1800</v>
      </c>
      <c r="H233" s="124">
        <v>0</v>
      </c>
      <c r="I233" s="125">
        <v>0</v>
      </c>
      <c r="J233" s="123">
        <v>0</v>
      </c>
      <c r="K233" s="124">
        <v>29510</v>
      </c>
      <c r="L233" s="124">
        <v>27710</v>
      </c>
      <c r="M233" s="124">
        <v>1800</v>
      </c>
      <c r="N233" s="124">
        <v>0</v>
      </c>
      <c r="O233" s="125">
        <v>0</v>
      </c>
      <c r="P233" s="123">
        <v>0</v>
      </c>
      <c r="Q233" s="124">
        <f t="shared" si="20"/>
        <v>31630</v>
      </c>
      <c r="R233" s="124">
        <v>31030</v>
      </c>
      <c r="S233" s="124">
        <v>600</v>
      </c>
      <c r="T233" s="124">
        <v>0</v>
      </c>
      <c r="U233" s="125">
        <v>0</v>
      </c>
      <c r="V233" s="116">
        <f t="shared" si="21"/>
        <v>0</v>
      </c>
      <c r="W233" s="117">
        <f t="shared" si="21"/>
        <v>-5530</v>
      </c>
      <c r="X233" s="117">
        <f t="shared" si="22"/>
        <v>0</v>
      </c>
      <c r="Y233" s="118">
        <f t="shared" si="22"/>
        <v>0</v>
      </c>
      <c r="Z233" s="119">
        <f t="shared" si="23"/>
        <v>0</v>
      </c>
      <c r="AA233" s="117">
        <f t="shared" si="23"/>
        <v>2120</v>
      </c>
      <c r="AB233" s="117">
        <f t="shared" si="24"/>
        <v>0</v>
      </c>
      <c r="AC233" s="118">
        <f t="shared" si="24"/>
        <v>0</v>
      </c>
    </row>
    <row r="234" spans="1:29" x14ac:dyDescent="0.2">
      <c r="A234" s="126" t="s">
        <v>690</v>
      </c>
      <c r="B234" s="127" t="s">
        <v>691</v>
      </c>
      <c r="C234" s="122" t="s">
        <v>168</v>
      </c>
      <c r="D234" s="123">
        <v>778</v>
      </c>
      <c r="E234" s="124">
        <v>733346.55999999994</v>
      </c>
      <c r="F234" s="124">
        <v>626666.55999999994</v>
      </c>
      <c r="G234" s="124">
        <v>106680</v>
      </c>
      <c r="H234" s="124">
        <v>0</v>
      </c>
      <c r="I234" s="125">
        <v>0</v>
      </c>
      <c r="J234" s="123">
        <v>684</v>
      </c>
      <c r="K234" s="124">
        <v>729864.52</v>
      </c>
      <c r="L234" s="124">
        <v>616224.52</v>
      </c>
      <c r="M234" s="124">
        <v>113640</v>
      </c>
      <c r="N234" s="124">
        <v>0</v>
      </c>
      <c r="O234" s="125">
        <v>0</v>
      </c>
      <c r="P234" s="123">
        <v>727</v>
      </c>
      <c r="Q234" s="124">
        <f t="shared" si="20"/>
        <v>651085.55000000005</v>
      </c>
      <c r="R234" s="124">
        <v>613525.55000000005</v>
      </c>
      <c r="S234" s="124">
        <v>37560</v>
      </c>
      <c r="T234" s="124">
        <v>0</v>
      </c>
      <c r="U234" s="125">
        <v>0</v>
      </c>
      <c r="V234" s="116">
        <f t="shared" si="21"/>
        <v>-51</v>
      </c>
      <c r="W234" s="117">
        <f t="shared" si="21"/>
        <v>-82261.009999999893</v>
      </c>
      <c r="X234" s="117">
        <f t="shared" si="22"/>
        <v>0</v>
      </c>
      <c r="Y234" s="118">
        <f t="shared" si="22"/>
        <v>0</v>
      </c>
      <c r="Z234" s="119">
        <f t="shared" si="23"/>
        <v>43</v>
      </c>
      <c r="AA234" s="117">
        <f t="shared" si="23"/>
        <v>-78778.969999999972</v>
      </c>
      <c r="AB234" s="117">
        <f t="shared" si="24"/>
        <v>0</v>
      </c>
      <c r="AC234" s="118">
        <f t="shared" si="24"/>
        <v>0</v>
      </c>
    </row>
    <row r="235" spans="1:29" x14ac:dyDescent="0.2">
      <c r="A235" s="126" t="s">
        <v>690</v>
      </c>
      <c r="B235" s="127" t="s">
        <v>692</v>
      </c>
      <c r="C235" s="122" t="s">
        <v>693</v>
      </c>
      <c r="D235" s="123">
        <v>2425</v>
      </c>
      <c r="E235" s="124">
        <v>3435453.9800000004</v>
      </c>
      <c r="F235" s="124">
        <v>3046293.9800000004</v>
      </c>
      <c r="G235" s="124">
        <v>389160</v>
      </c>
      <c r="H235" s="124">
        <v>0</v>
      </c>
      <c r="I235" s="125">
        <v>0</v>
      </c>
      <c r="J235" s="123">
        <v>2956</v>
      </c>
      <c r="K235" s="124">
        <v>3816261.6800000006</v>
      </c>
      <c r="L235" s="124">
        <v>3428781.6800000006</v>
      </c>
      <c r="M235" s="124">
        <v>387480</v>
      </c>
      <c r="N235" s="124">
        <v>360</v>
      </c>
      <c r="O235" s="125">
        <v>0</v>
      </c>
      <c r="P235" s="123">
        <v>3054</v>
      </c>
      <c r="Q235" s="124">
        <f t="shared" si="20"/>
        <v>3809165.3200000003</v>
      </c>
      <c r="R235" s="124">
        <v>3677285.3200000003</v>
      </c>
      <c r="S235" s="124">
        <v>131880</v>
      </c>
      <c r="T235" s="124">
        <v>1200</v>
      </c>
      <c r="U235" s="125">
        <v>0</v>
      </c>
      <c r="V235" s="116">
        <f t="shared" si="21"/>
        <v>629</v>
      </c>
      <c r="W235" s="117">
        <f t="shared" si="21"/>
        <v>373711.33999999985</v>
      </c>
      <c r="X235" s="117">
        <f t="shared" si="22"/>
        <v>1200</v>
      </c>
      <c r="Y235" s="118">
        <f t="shared" si="22"/>
        <v>0</v>
      </c>
      <c r="Z235" s="119">
        <f t="shared" si="23"/>
        <v>98</v>
      </c>
      <c r="AA235" s="117">
        <f t="shared" si="23"/>
        <v>-7096.3600000003353</v>
      </c>
      <c r="AB235" s="117">
        <f t="shared" si="24"/>
        <v>840</v>
      </c>
      <c r="AC235" s="118">
        <f t="shared" si="24"/>
        <v>0</v>
      </c>
    </row>
    <row r="236" spans="1:29" x14ac:dyDescent="0.2">
      <c r="A236" s="126" t="s">
        <v>690</v>
      </c>
      <c r="B236" s="127" t="s">
        <v>694</v>
      </c>
      <c r="C236" s="122" t="s">
        <v>167</v>
      </c>
      <c r="D236" s="123">
        <v>829</v>
      </c>
      <c r="E236" s="124">
        <v>864932.49999999988</v>
      </c>
      <c r="F236" s="124">
        <v>747572.49999999988</v>
      </c>
      <c r="G236" s="124">
        <v>117360</v>
      </c>
      <c r="H236" s="124">
        <v>0</v>
      </c>
      <c r="I236" s="125">
        <v>0</v>
      </c>
      <c r="J236" s="123">
        <v>845</v>
      </c>
      <c r="K236" s="124">
        <v>922130.9</v>
      </c>
      <c r="L236" s="124">
        <v>812690.9</v>
      </c>
      <c r="M236" s="124">
        <v>109440</v>
      </c>
      <c r="N236" s="124">
        <v>0</v>
      </c>
      <c r="O236" s="125">
        <v>0</v>
      </c>
      <c r="P236" s="123">
        <v>971</v>
      </c>
      <c r="Q236" s="124">
        <f t="shared" si="20"/>
        <v>853799.04999999993</v>
      </c>
      <c r="R236" s="124">
        <v>816359.04999999993</v>
      </c>
      <c r="S236" s="124">
        <v>37440</v>
      </c>
      <c r="T236" s="124">
        <v>0</v>
      </c>
      <c r="U236" s="125">
        <v>0</v>
      </c>
      <c r="V236" s="116">
        <f t="shared" si="21"/>
        <v>142</v>
      </c>
      <c r="W236" s="117">
        <f t="shared" si="21"/>
        <v>-11133.449999999953</v>
      </c>
      <c r="X236" s="117">
        <f t="shared" si="22"/>
        <v>0</v>
      </c>
      <c r="Y236" s="118">
        <f t="shared" si="22"/>
        <v>0</v>
      </c>
      <c r="Z236" s="119">
        <f t="shared" si="23"/>
        <v>126</v>
      </c>
      <c r="AA236" s="117">
        <f t="shared" si="23"/>
        <v>-68331.850000000093</v>
      </c>
      <c r="AB236" s="117">
        <f t="shared" si="24"/>
        <v>0</v>
      </c>
      <c r="AC236" s="118">
        <f t="shared" si="24"/>
        <v>0</v>
      </c>
    </row>
    <row r="237" spans="1:29" x14ac:dyDescent="0.2">
      <c r="A237" s="126" t="s">
        <v>695</v>
      </c>
      <c r="B237" s="127" t="s">
        <v>696</v>
      </c>
      <c r="C237" s="122" t="s">
        <v>697</v>
      </c>
      <c r="D237" s="123">
        <v>688</v>
      </c>
      <c r="E237" s="124">
        <v>152416.79999999999</v>
      </c>
      <c r="F237" s="124">
        <v>131896.79999999999</v>
      </c>
      <c r="G237" s="124">
        <v>20520</v>
      </c>
      <c r="H237" s="124">
        <v>0</v>
      </c>
      <c r="I237" s="125">
        <v>0</v>
      </c>
      <c r="J237" s="123">
        <v>238</v>
      </c>
      <c r="K237" s="124">
        <v>170330.90000000002</v>
      </c>
      <c r="L237" s="124">
        <v>150890.90000000002</v>
      </c>
      <c r="M237" s="124">
        <v>19440</v>
      </c>
      <c r="N237" s="124">
        <v>0</v>
      </c>
      <c r="O237" s="125">
        <v>0</v>
      </c>
      <c r="P237" s="123">
        <v>448</v>
      </c>
      <c r="Q237" s="124">
        <f t="shared" si="20"/>
        <v>129568.29999999999</v>
      </c>
      <c r="R237" s="124">
        <v>123088.29999999999</v>
      </c>
      <c r="S237" s="124">
        <v>6480</v>
      </c>
      <c r="T237" s="124">
        <v>0</v>
      </c>
      <c r="U237" s="125">
        <v>0</v>
      </c>
      <c r="V237" s="116">
        <f t="shared" si="21"/>
        <v>-240</v>
      </c>
      <c r="W237" s="117">
        <f t="shared" si="21"/>
        <v>-22848.5</v>
      </c>
      <c r="X237" s="117">
        <f t="shared" si="22"/>
        <v>0</v>
      </c>
      <c r="Y237" s="118">
        <f t="shared" si="22"/>
        <v>0</v>
      </c>
      <c r="Z237" s="119">
        <f t="shared" si="23"/>
        <v>210</v>
      </c>
      <c r="AA237" s="117">
        <f t="shared" si="23"/>
        <v>-40762.600000000035</v>
      </c>
      <c r="AB237" s="117">
        <f t="shared" si="24"/>
        <v>0</v>
      </c>
      <c r="AC237" s="118">
        <f t="shared" si="24"/>
        <v>0</v>
      </c>
    </row>
    <row r="238" spans="1:29" x14ac:dyDescent="0.2">
      <c r="A238" s="126" t="s">
        <v>695</v>
      </c>
      <c r="B238" s="127" t="s">
        <v>698</v>
      </c>
      <c r="C238" s="122" t="s">
        <v>699</v>
      </c>
      <c r="D238" s="123">
        <v>508</v>
      </c>
      <c r="E238" s="124">
        <v>610311.73</v>
      </c>
      <c r="F238" s="124">
        <v>516111.73</v>
      </c>
      <c r="G238" s="124">
        <v>94200</v>
      </c>
      <c r="H238" s="124">
        <v>0</v>
      </c>
      <c r="I238" s="125">
        <v>0</v>
      </c>
      <c r="J238" s="123">
        <v>463</v>
      </c>
      <c r="K238" s="124">
        <v>593754</v>
      </c>
      <c r="L238" s="124">
        <v>495353.99999999994</v>
      </c>
      <c r="M238" s="124">
        <v>98400</v>
      </c>
      <c r="N238" s="124">
        <v>0</v>
      </c>
      <c r="O238" s="125">
        <v>0</v>
      </c>
      <c r="P238" s="123">
        <v>471</v>
      </c>
      <c r="Q238" s="124">
        <f t="shared" si="20"/>
        <v>518254.40999999992</v>
      </c>
      <c r="R238" s="124">
        <v>485734.40999999992</v>
      </c>
      <c r="S238" s="124">
        <v>32520</v>
      </c>
      <c r="T238" s="124">
        <v>0</v>
      </c>
      <c r="U238" s="125">
        <v>0</v>
      </c>
      <c r="V238" s="116">
        <f t="shared" si="21"/>
        <v>-37</v>
      </c>
      <c r="W238" s="117">
        <f t="shared" si="21"/>
        <v>-92057.320000000065</v>
      </c>
      <c r="X238" s="117">
        <f t="shared" si="22"/>
        <v>0</v>
      </c>
      <c r="Y238" s="118">
        <f t="shared" si="22"/>
        <v>0</v>
      </c>
      <c r="Z238" s="119">
        <f t="shared" si="23"/>
        <v>8</v>
      </c>
      <c r="AA238" s="117">
        <f t="shared" si="23"/>
        <v>-75499.590000000084</v>
      </c>
      <c r="AB238" s="117">
        <f t="shared" si="24"/>
        <v>0</v>
      </c>
      <c r="AC238" s="118">
        <f t="shared" si="24"/>
        <v>0</v>
      </c>
    </row>
    <row r="239" spans="1:29" x14ac:dyDescent="0.2">
      <c r="A239" s="126" t="s">
        <v>695</v>
      </c>
      <c r="B239" s="127" t="s">
        <v>700</v>
      </c>
      <c r="C239" s="122" t="s">
        <v>701</v>
      </c>
      <c r="D239" s="123">
        <v>4360</v>
      </c>
      <c r="E239" s="124">
        <v>6117891.7399999993</v>
      </c>
      <c r="F239" s="124">
        <v>5448531.7399999993</v>
      </c>
      <c r="G239" s="124">
        <v>669360</v>
      </c>
      <c r="H239" s="124">
        <v>27036</v>
      </c>
      <c r="I239" s="125">
        <v>0</v>
      </c>
      <c r="J239" s="123">
        <v>4251</v>
      </c>
      <c r="K239" s="124">
        <v>5575405.8999999994</v>
      </c>
      <c r="L239" s="124">
        <v>4896805.8999999994</v>
      </c>
      <c r="M239" s="124">
        <v>678600</v>
      </c>
      <c r="N239" s="124">
        <v>22808</v>
      </c>
      <c r="O239" s="125">
        <v>0</v>
      </c>
      <c r="P239" s="123">
        <v>4481</v>
      </c>
      <c r="Q239" s="124">
        <f t="shared" si="20"/>
        <v>5452743.6399999997</v>
      </c>
      <c r="R239" s="124">
        <v>5225103.6399999997</v>
      </c>
      <c r="S239" s="124">
        <v>227640</v>
      </c>
      <c r="T239" s="124">
        <v>16296</v>
      </c>
      <c r="U239" s="125">
        <v>0</v>
      </c>
      <c r="V239" s="116">
        <f t="shared" si="21"/>
        <v>121</v>
      </c>
      <c r="W239" s="117">
        <f t="shared" si="21"/>
        <v>-665148.09999999963</v>
      </c>
      <c r="X239" s="117">
        <f t="shared" si="22"/>
        <v>-10740</v>
      </c>
      <c r="Y239" s="118">
        <f t="shared" si="22"/>
        <v>0</v>
      </c>
      <c r="Z239" s="119">
        <f t="shared" si="23"/>
        <v>230</v>
      </c>
      <c r="AA239" s="117">
        <f t="shared" si="23"/>
        <v>-122662.25999999978</v>
      </c>
      <c r="AB239" s="117">
        <f t="shared" si="24"/>
        <v>-6512</v>
      </c>
      <c r="AC239" s="118">
        <f t="shared" si="24"/>
        <v>0</v>
      </c>
    </row>
    <row r="240" spans="1:29" ht="12.75" customHeight="1" x14ac:dyDescent="0.2">
      <c r="A240" s="126" t="s">
        <v>695</v>
      </c>
      <c r="B240" s="127" t="s">
        <v>702</v>
      </c>
      <c r="C240" s="122" t="s">
        <v>703</v>
      </c>
      <c r="D240" s="123">
        <v>1619</v>
      </c>
      <c r="E240" s="124">
        <v>2549295.38</v>
      </c>
      <c r="F240" s="124">
        <v>2347455.38</v>
      </c>
      <c r="G240" s="124">
        <v>201840</v>
      </c>
      <c r="H240" s="124">
        <v>120</v>
      </c>
      <c r="I240" s="125">
        <v>0</v>
      </c>
      <c r="J240" s="123">
        <v>1677</v>
      </c>
      <c r="K240" s="124">
        <v>2798720.9999999995</v>
      </c>
      <c r="L240" s="124">
        <v>2599280.9999999995</v>
      </c>
      <c r="M240" s="124">
        <v>199440</v>
      </c>
      <c r="N240" s="124">
        <v>120</v>
      </c>
      <c r="O240" s="125">
        <v>0</v>
      </c>
      <c r="P240" s="123">
        <v>2179</v>
      </c>
      <c r="Q240" s="124">
        <f t="shared" si="20"/>
        <v>3025315.8600000003</v>
      </c>
      <c r="R240" s="124">
        <v>2960275.8600000003</v>
      </c>
      <c r="S240" s="124">
        <v>65040</v>
      </c>
      <c r="T240" s="124">
        <v>240</v>
      </c>
      <c r="U240" s="125">
        <v>0</v>
      </c>
      <c r="V240" s="116">
        <f t="shared" si="21"/>
        <v>560</v>
      </c>
      <c r="W240" s="117">
        <f t="shared" si="21"/>
        <v>476020.48000000045</v>
      </c>
      <c r="X240" s="117">
        <f t="shared" si="22"/>
        <v>120</v>
      </c>
      <c r="Y240" s="118">
        <f t="shared" si="22"/>
        <v>0</v>
      </c>
      <c r="Z240" s="119">
        <f t="shared" si="23"/>
        <v>502</v>
      </c>
      <c r="AA240" s="117">
        <f t="shared" si="23"/>
        <v>226594.8600000008</v>
      </c>
      <c r="AB240" s="117">
        <f t="shared" si="24"/>
        <v>120</v>
      </c>
      <c r="AC240" s="118">
        <f t="shared" si="24"/>
        <v>0</v>
      </c>
    </row>
    <row r="241" spans="1:29" x14ac:dyDescent="0.2">
      <c r="A241" s="126" t="s">
        <v>695</v>
      </c>
      <c r="B241" s="127" t="s">
        <v>704</v>
      </c>
      <c r="C241" s="122" t="s">
        <v>705</v>
      </c>
      <c r="D241" s="123">
        <v>256</v>
      </c>
      <c r="E241" s="124">
        <v>292862.39999999997</v>
      </c>
      <c r="F241" s="124">
        <v>256502.39999999997</v>
      </c>
      <c r="G241" s="124">
        <v>36360</v>
      </c>
      <c r="H241" s="124">
        <v>0</v>
      </c>
      <c r="I241" s="125">
        <v>0</v>
      </c>
      <c r="J241" s="123">
        <v>257</v>
      </c>
      <c r="K241" s="124">
        <v>277650.5</v>
      </c>
      <c r="L241" s="124">
        <v>241290.5</v>
      </c>
      <c r="M241" s="124">
        <v>36360</v>
      </c>
      <c r="N241" s="124">
        <v>0</v>
      </c>
      <c r="O241" s="125">
        <v>0</v>
      </c>
      <c r="P241" s="123">
        <v>252</v>
      </c>
      <c r="Q241" s="124">
        <f t="shared" si="20"/>
        <v>265631.46000000002</v>
      </c>
      <c r="R241" s="124">
        <v>253391.46000000002</v>
      </c>
      <c r="S241" s="124">
        <v>12240</v>
      </c>
      <c r="T241" s="124">
        <v>0</v>
      </c>
      <c r="U241" s="125">
        <v>0</v>
      </c>
      <c r="V241" s="116">
        <f t="shared" si="21"/>
        <v>-4</v>
      </c>
      <c r="W241" s="117">
        <f t="shared" si="21"/>
        <v>-27230.939999999944</v>
      </c>
      <c r="X241" s="117">
        <f t="shared" si="22"/>
        <v>0</v>
      </c>
      <c r="Y241" s="118">
        <f t="shared" si="22"/>
        <v>0</v>
      </c>
      <c r="Z241" s="119">
        <f t="shared" si="23"/>
        <v>-5</v>
      </c>
      <c r="AA241" s="117">
        <f t="shared" si="23"/>
        <v>-12019.039999999979</v>
      </c>
      <c r="AB241" s="117">
        <f t="shared" si="24"/>
        <v>0</v>
      </c>
      <c r="AC241" s="118">
        <f t="shared" si="24"/>
        <v>0</v>
      </c>
    </row>
    <row r="242" spans="1:29" ht="12.75" customHeight="1" x14ac:dyDescent="0.2">
      <c r="A242" s="126" t="s">
        <v>695</v>
      </c>
      <c r="B242" s="127" t="s">
        <v>706</v>
      </c>
      <c r="C242" s="122" t="s">
        <v>707</v>
      </c>
      <c r="D242" s="123">
        <v>1146</v>
      </c>
      <c r="E242" s="124">
        <v>733528.25</v>
      </c>
      <c r="F242" s="124">
        <v>684688.25</v>
      </c>
      <c r="G242" s="124">
        <v>48840</v>
      </c>
      <c r="H242" s="124">
        <v>0</v>
      </c>
      <c r="I242" s="125">
        <v>0</v>
      </c>
      <c r="J242" s="123">
        <v>1152</v>
      </c>
      <c r="K242" s="124">
        <v>824663.2</v>
      </c>
      <c r="L242" s="124">
        <v>785543.2</v>
      </c>
      <c r="M242" s="124">
        <v>39120</v>
      </c>
      <c r="N242" s="124">
        <v>0</v>
      </c>
      <c r="O242" s="125">
        <v>0</v>
      </c>
      <c r="P242" s="123">
        <v>1206</v>
      </c>
      <c r="Q242" s="124">
        <f t="shared" si="20"/>
        <v>920509.09999999986</v>
      </c>
      <c r="R242" s="124">
        <v>906589.09999999986</v>
      </c>
      <c r="S242" s="124">
        <v>13920</v>
      </c>
      <c r="T242" s="124">
        <v>0</v>
      </c>
      <c r="U242" s="125">
        <v>0</v>
      </c>
      <c r="V242" s="116">
        <f t="shared" si="21"/>
        <v>60</v>
      </c>
      <c r="W242" s="117">
        <f t="shared" si="21"/>
        <v>186980.84999999986</v>
      </c>
      <c r="X242" s="117">
        <f t="shared" si="22"/>
        <v>0</v>
      </c>
      <c r="Y242" s="118">
        <f t="shared" si="22"/>
        <v>0</v>
      </c>
      <c r="Z242" s="119">
        <f t="shared" si="23"/>
        <v>54</v>
      </c>
      <c r="AA242" s="117">
        <f t="shared" si="23"/>
        <v>95845.899999999907</v>
      </c>
      <c r="AB242" s="117">
        <f t="shared" si="24"/>
        <v>0</v>
      </c>
      <c r="AC242" s="118">
        <f t="shared" si="24"/>
        <v>0</v>
      </c>
    </row>
    <row r="243" spans="1:29" x14ac:dyDescent="0.2">
      <c r="A243" s="126" t="s">
        <v>695</v>
      </c>
      <c r="B243" s="127" t="s">
        <v>708</v>
      </c>
      <c r="C243" s="122" t="s">
        <v>709</v>
      </c>
      <c r="D243" s="123">
        <v>796</v>
      </c>
      <c r="E243" s="124">
        <v>770887.2</v>
      </c>
      <c r="F243" s="124">
        <v>682807.2</v>
      </c>
      <c r="G243" s="124">
        <v>88080</v>
      </c>
      <c r="H243" s="124">
        <v>0</v>
      </c>
      <c r="I243" s="125">
        <v>0</v>
      </c>
      <c r="J243" s="123">
        <v>751</v>
      </c>
      <c r="K243" s="124">
        <v>880865</v>
      </c>
      <c r="L243" s="124">
        <v>793625</v>
      </c>
      <c r="M243" s="124">
        <v>87240</v>
      </c>
      <c r="N243" s="124">
        <v>0</v>
      </c>
      <c r="O243" s="125">
        <v>0</v>
      </c>
      <c r="P243" s="123">
        <v>874</v>
      </c>
      <c r="Q243" s="124">
        <f t="shared" si="20"/>
        <v>820511.91000000015</v>
      </c>
      <c r="R243" s="124">
        <v>784871.91000000015</v>
      </c>
      <c r="S243" s="124">
        <v>35640</v>
      </c>
      <c r="T243" s="124">
        <v>0</v>
      </c>
      <c r="U243" s="125">
        <v>0</v>
      </c>
      <c r="V243" s="116">
        <f t="shared" si="21"/>
        <v>78</v>
      </c>
      <c r="W243" s="117">
        <f t="shared" si="21"/>
        <v>49624.710000000196</v>
      </c>
      <c r="X243" s="117">
        <f t="shared" si="22"/>
        <v>0</v>
      </c>
      <c r="Y243" s="118">
        <f t="shared" si="22"/>
        <v>0</v>
      </c>
      <c r="Z243" s="119">
        <f t="shared" si="23"/>
        <v>123</v>
      </c>
      <c r="AA243" s="117">
        <f t="shared" si="23"/>
        <v>-60353.089999999851</v>
      </c>
      <c r="AB243" s="117">
        <f t="shared" si="24"/>
        <v>0</v>
      </c>
      <c r="AC243" s="118">
        <f t="shared" si="24"/>
        <v>0</v>
      </c>
    </row>
    <row r="244" spans="1:29" x14ac:dyDescent="0.2">
      <c r="A244" s="126" t="s">
        <v>710</v>
      </c>
      <c r="B244" s="127" t="s">
        <v>711</v>
      </c>
      <c r="C244" s="122" t="s">
        <v>712</v>
      </c>
      <c r="D244" s="123">
        <v>1039</v>
      </c>
      <c r="E244" s="124">
        <v>445306.5</v>
      </c>
      <c r="F244" s="124">
        <v>409546.5</v>
      </c>
      <c r="G244" s="124">
        <v>35760</v>
      </c>
      <c r="H244" s="124">
        <v>0</v>
      </c>
      <c r="I244" s="125">
        <v>0</v>
      </c>
      <c r="J244" s="123">
        <v>468</v>
      </c>
      <c r="K244" s="124">
        <v>370401.8</v>
      </c>
      <c r="L244" s="124">
        <v>336921.8</v>
      </c>
      <c r="M244" s="124">
        <v>33480</v>
      </c>
      <c r="N244" s="124">
        <v>0</v>
      </c>
      <c r="O244" s="125">
        <v>0</v>
      </c>
      <c r="P244" s="123">
        <v>1231</v>
      </c>
      <c r="Q244" s="124">
        <f t="shared" si="20"/>
        <v>522522.20000000007</v>
      </c>
      <c r="R244" s="124">
        <v>510762.20000000007</v>
      </c>
      <c r="S244" s="124">
        <v>11760</v>
      </c>
      <c r="T244" s="124">
        <v>0</v>
      </c>
      <c r="U244" s="125">
        <v>0</v>
      </c>
      <c r="V244" s="116">
        <f t="shared" si="21"/>
        <v>192</v>
      </c>
      <c r="W244" s="117">
        <f t="shared" si="21"/>
        <v>77215.70000000007</v>
      </c>
      <c r="X244" s="117">
        <f t="shared" si="22"/>
        <v>0</v>
      </c>
      <c r="Y244" s="118">
        <f t="shared" si="22"/>
        <v>0</v>
      </c>
      <c r="Z244" s="119">
        <f t="shared" si="23"/>
        <v>763</v>
      </c>
      <c r="AA244" s="117">
        <f t="shared" si="23"/>
        <v>152120.40000000008</v>
      </c>
      <c r="AB244" s="117">
        <f t="shared" si="24"/>
        <v>0</v>
      </c>
      <c r="AC244" s="118">
        <f t="shared" si="24"/>
        <v>0</v>
      </c>
    </row>
    <row r="245" spans="1:29" x14ac:dyDescent="0.2">
      <c r="A245" s="126" t="s">
        <v>710</v>
      </c>
      <c r="B245" s="127" t="s">
        <v>713</v>
      </c>
      <c r="C245" s="122" t="s">
        <v>714</v>
      </c>
      <c r="D245" s="123">
        <v>430</v>
      </c>
      <c r="E245" s="124">
        <v>447949</v>
      </c>
      <c r="F245" s="124">
        <v>386989</v>
      </c>
      <c r="G245" s="124">
        <v>60960</v>
      </c>
      <c r="H245" s="124">
        <v>0</v>
      </c>
      <c r="I245" s="125">
        <v>0</v>
      </c>
      <c r="J245" s="123">
        <v>451</v>
      </c>
      <c r="K245" s="124">
        <v>511074.5</v>
      </c>
      <c r="L245" s="124">
        <v>456354.5</v>
      </c>
      <c r="M245" s="124">
        <v>54720</v>
      </c>
      <c r="N245" s="124">
        <v>0</v>
      </c>
      <c r="O245" s="125">
        <v>0</v>
      </c>
      <c r="P245" s="123">
        <v>339</v>
      </c>
      <c r="Q245" s="124">
        <f t="shared" si="20"/>
        <v>352299.20000000007</v>
      </c>
      <c r="R245" s="124">
        <v>334779.20000000007</v>
      </c>
      <c r="S245" s="124">
        <v>17520</v>
      </c>
      <c r="T245" s="124">
        <v>0</v>
      </c>
      <c r="U245" s="125">
        <v>0</v>
      </c>
      <c r="V245" s="116">
        <f t="shared" si="21"/>
        <v>-91</v>
      </c>
      <c r="W245" s="117">
        <f t="shared" si="21"/>
        <v>-95649.79999999993</v>
      </c>
      <c r="X245" s="117">
        <f t="shared" si="22"/>
        <v>0</v>
      </c>
      <c r="Y245" s="118">
        <f t="shared" si="22"/>
        <v>0</v>
      </c>
      <c r="Z245" s="119">
        <f t="shared" si="23"/>
        <v>-112</v>
      </c>
      <c r="AA245" s="117">
        <f t="shared" si="23"/>
        <v>-158775.29999999993</v>
      </c>
      <c r="AB245" s="117">
        <f t="shared" si="24"/>
        <v>0</v>
      </c>
      <c r="AC245" s="118">
        <f t="shared" si="24"/>
        <v>0</v>
      </c>
    </row>
    <row r="246" spans="1:29" x14ac:dyDescent="0.2">
      <c r="A246" s="126" t="s">
        <v>710</v>
      </c>
      <c r="B246" s="127" t="s">
        <v>715</v>
      </c>
      <c r="C246" s="122" t="s">
        <v>716</v>
      </c>
      <c r="D246" s="123">
        <v>933</v>
      </c>
      <c r="E246" s="124">
        <v>383658.4</v>
      </c>
      <c r="F246" s="124">
        <v>365418.4</v>
      </c>
      <c r="G246" s="124">
        <v>18240</v>
      </c>
      <c r="H246" s="124">
        <v>0</v>
      </c>
      <c r="I246" s="125">
        <v>0</v>
      </c>
      <c r="J246" s="123">
        <v>752</v>
      </c>
      <c r="K246" s="124">
        <v>298851.59999999998</v>
      </c>
      <c r="L246" s="124">
        <v>279051.59999999998</v>
      </c>
      <c r="M246" s="124">
        <v>19800</v>
      </c>
      <c r="N246" s="124">
        <v>0</v>
      </c>
      <c r="O246" s="125">
        <v>0</v>
      </c>
      <c r="P246" s="123">
        <v>900</v>
      </c>
      <c r="Q246" s="124">
        <f t="shared" si="20"/>
        <v>384968.4</v>
      </c>
      <c r="R246" s="124">
        <v>378368.4</v>
      </c>
      <c r="S246" s="124">
        <v>6600</v>
      </c>
      <c r="T246" s="124">
        <v>0</v>
      </c>
      <c r="U246" s="125">
        <v>0</v>
      </c>
      <c r="V246" s="116">
        <f t="shared" si="21"/>
        <v>-33</v>
      </c>
      <c r="W246" s="117">
        <f t="shared" si="21"/>
        <v>1310</v>
      </c>
      <c r="X246" s="117">
        <f t="shared" si="22"/>
        <v>0</v>
      </c>
      <c r="Y246" s="118">
        <f t="shared" si="22"/>
        <v>0</v>
      </c>
      <c r="Z246" s="119">
        <f t="shared" si="23"/>
        <v>148</v>
      </c>
      <c r="AA246" s="117">
        <f t="shared" si="23"/>
        <v>86116.800000000047</v>
      </c>
      <c r="AB246" s="117">
        <f t="shared" si="24"/>
        <v>0</v>
      </c>
      <c r="AC246" s="118">
        <f t="shared" si="24"/>
        <v>0</v>
      </c>
    </row>
    <row r="247" spans="1:29" x14ac:dyDescent="0.2">
      <c r="A247" s="126" t="s">
        <v>710</v>
      </c>
      <c r="B247" s="127" t="s">
        <v>717</v>
      </c>
      <c r="C247" s="122" t="s">
        <v>718</v>
      </c>
      <c r="D247" s="123">
        <v>471</v>
      </c>
      <c r="E247" s="124">
        <v>499447.96</v>
      </c>
      <c r="F247" s="124">
        <v>429127.96</v>
      </c>
      <c r="G247" s="124">
        <v>70320</v>
      </c>
      <c r="H247" s="124">
        <v>0</v>
      </c>
      <c r="I247" s="125">
        <v>0</v>
      </c>
      <c r="J247" s="123">
        <v>429</v>
      </c>
      <c r="K247" s="124">
        <v>450208.3</v>
      </c>
      <c r="L247" s="124">
        <v>376768.3</v>
      </c>
      <c r="M247" s="124">
        <v>73440</v>
      </c>
      <c r="N247" s="124">
        <v>0</v>
      </c>
      <c r="O247" s="125">
        <v>0</v>
      </c>
      <c r="P247" s="123">
        <v>515</v>
      </c>
      <c r="Q247" s="124">
        <f t="shared" si="20"/>
        <v>493624.20999999996</v>
      </c>
      <c r="R247" s="124">
        <v>469984.20999999996</v>
      </c>
      <c r="S247" s="124">
        <v>23640</v>
      </c>
      <c r="T247" s="124">
        <v>0</v>
      </c>
      <c r="U247" s="125">
        <v>0</v>
      </c>
      <c r="V247" s="116">
        <f t="shared" si="21"/>
        <v>44</v>
      </c>
      <c r="W247" s="117">
        <f t="shared" si="21"/>
        <v>-5823.7500000000582</v>
      </c>
      <c r="X247" s="117">
        <f t="shared" si="22"/>
        <v>0</v>
      </c>
      <c r="Y247" s="118">
        <f t="shared" si="22"/>
        <v>0</v>
      </c>
      <c r="Z247" s="119">
        <f t="shared" si="23"/>
        <v>86</v>
      </c>
      <c r="AA247" s="117">
        <f t="shared" si="23"/>
        <v>43415.909999999974</v>
      </c>
      <c r="AB247" s="117">
        <f t="shared" si="24"/>
        <v>0</v>
      </c>
      <c r="AC247" s="118">
        <f t="shared" si="24"/>
        <v>0</v>
      </c>
    </row>
    <row r="248" spans="1:29" x14ac:dyDescent="0.2">
      <c r="A248" s="126" t="s">
        <v>710</v>
      </c>
      <c r="B248" s="127" t="s">
        <v>719</v>
      </c>
      <c r="C248" s="122" t="s">
        <v>720</v>
      </c>
      <c r="D248" s="123">
        <v>724</v>
      </c>
      <c r="E248" s="124">
        <v>643628.39999999991</v>
      </c>
      <c r="F248" s="124">
        <v>588548.39999999991</v>
      </c>
      <c r="G248" s="124">
        <v>55080</v>
      </c>
      <c r="H248" s="124">
        <v>0</v>
      </c>
      <c r="I248" s="125">
        <v>0</v>
      </c>
      <c r="J248" s="123">
        <v>675</v>
      </c>
      <c r="K248" s="124">
        <v>637594.9</v>
      </c>
      <c r="L248" s="124">
        <v>584794.9</v>
      </c>
      <c r="M248" s="124">
        <v>52800</v>
      </c>
      <c r="N248" s="124">
        <v>0</v>
      </c>
      <c r="O248" s="125">
        <v>0</v>
      </c>
      <c r="P248" s="123">
        <v>892</v>
      </c>
      <c r="Q248" s="124">
        <f t="shared" si="20"/>
        <v>724736.36</v>
      </c>
      <c r="R248" s="124">
        <v>703136.36</v>
      </c>
      <c r="S248" s="124">
        <v>21600</v>
      </c>
      <c r="T248" s="124">
        <v>0</v>
      </c>
      <c r="U248" s="125">
        <v>0</v>
      </c>
      <c r="V248" s="116">
        <f t="shared" si="21"/>
        <v>168</v>
      </c>
      <c r="W248" s="117">
        <f t="shared" si="21"/>
        <v>81107.960000000079</v>
      </c>
      <c r="X248" s="117">
        <f t="shared" si="22"/>
        <v>0</v>
      </c>
      <c r="Y248" s="118">
        <f t="shared" si="22"/>
        <v>0</v>
      </c>
      <c r="Z248" s="119">
        <f t="shared" si="23"/>
        <v>217</v>
      </c>
      <c r="AA248" s="117">
        <f t="shared" si="23"/>
        <v>87141.459999999963</v>
      </c>
      <c r="AB248" s="117">
        <f t="shared" si="24"/>
        <v>0</v>
      </c>
      <c r="AC248" s="118">
        <f t="shared" si="24"/>
        <v>0</v>
      </c>
    </row>
    <row r="249" spans="1:29" ht="12.75" customHeight="1" x14ac:dyDescent="0.2">
      <c r="A249" s="126" t="s">
        <v>710</v>
      </c>
      <c r="B249" s="127" t="s">
        <v>721</v>
      </c>
      <c r="C249" s="122" t="s">
        <v>722</v>
      </c>
      <c r="D249" s="123">
        <v>526</v>
      </c>
      <c r="E249" s="124">
        <v>307355.5</v>
      </c>
      <c r="F249" s="124">
        <v>284555.5</v>
      </c>
      <c r="G249" s="124">
        <v>22800</v>
      </c>
      <c r="H249" s="124">
        <v>0</v>
      </c>
      <c r="I249" s="125">
        <v>0</v>
      </c>
      <c r="J249" s="123">
        <v>389</v>
      </c>
      <c r="K249" s="124">
        <v>355179.9</v>
      </c>
      <c r="L249" s="124">
        <v>331419.90000000002</v>
      </c>
      <c r="M249" s="124">
        <v>23760</v>
      </c>
      <c r="N249" s="124">
        <v>0</v>
      </c>
      <c r="O249" s="125">
        <v>0</v>
      </c>
      <c r="P249" s="123">
        <v>753</v>
      </c>
      <c r="Q249" s="124">
        <f t="shared" si="20"/>
        <v>375353.72000000003</v>
      </c>
      <c r="R249" s="124">
        <v>367193.72000000003</v>
      </c>
      <c r="S249" s="124">
        <v>8160</v>
      </c>
      <c r="T249" s="124">
        <v>0</v>
      </c>
      <c r="U249" s="125">
        <v>0</v>
      </c>
      <c r="V249" s="116">
        <f t="shared" si="21"/>
        <v>227</v>
      </c>
      <c r="W249" s="117">
        <f t="shared" si="21"/>
        <v>67998.22000000003</v>
      </c>
      <c r="X249" s="117">
        <f t="shared" si="22"/>
        <v>0</v>
      </c>
      <c r="Y249" s="118">
        <f t="shared" si="22"/>
        <v>0</v>
      </c>
      <c r="Z249" s="119">
        <f t="shared" si="23"/>
        <v>364</v>
      </c>
      <c r="AA249" s="117">
        <f t="shared" si="23"/>
        <v>20173.820000000007</v>
      </c>
      <c r="AB249" s="117">
        <f t="shared" si="24"/>
        <v>0</v>
      </c>
      <c r="AC249" s="118">
        <f t="shared" si="24"/>
        <v>0</v>
      </c>
    </row>
    <row r="250" spans="1:29" ht="12.75" customHeight="1" x14ac:dyDescent="0.2">
      <c r="A250" s="126" t="s">
        <v>710</v>
      </c>
      <c r="B250" s="127" t="s">
        <v>723</v>
      </c>
      <c r="C250" s="122" t="s">
        <v>724</v>
      </c>
      <c r="D250" s="123">
        <v>2572</v>
      </c>
      <c r="E250" s="124">
        <v>4133545.1</v>
      </c>
      <c r="F250" s="124">
        <v>3784705.1</v>
      </c>
      <c r="G250" s="124">
        <v>348840</v>
      </c>
      <c r="H250" s="124">
        <v>9100</v>
      </c>
      <c r="I250" s="125">
        <v>0</v>
      </c>
      <c r="J250" s="123">
        <v>2375</v>
      </c>
      <c r="K250" s="124">
        <v>3693948.04</v>
      </c>
      <c r="L250" s="124">
        <v>3342708.04</v>
      </c>
      <c r="M250" s="124">
        <v>351240</v>
      </c>
      <c r="N250" s="124">
        <v>6153</v>
      </c>
      <c r="O250" s="125">
        <v>0</v>
      </c>
      <c r="P250" s="123">
        <v>2621</v>
      </c>
      <c r="Q250" s="124">
        <f t="shared" si="20"/>
        <v>3800540.0200000005</v>
      </c>
      <c r="R250" s="124">
        <v>3676940.0200000005</v>
      </c>
      <c r="S250" s="124">
        <v>123600</v>
      </c>
      <c r="T250" s="124">
        <v>16306</v>
      </c>
      <c r="U250" s="125">
        <v>0</v>
      </c>
      <c r="V250" s="116">
        <f t="shared" si="21"/>
        <v>49</v>
      </c>
      <c r="W250" s="117">
        <f t="shared" si="21"/>
        <v>-333005.07999999961</v>
      </c>
      <c r="X250" s="117">
        <f t="shared" si="22"/>
        <v>7206</v>
      </c>
      <c r="Y250" s="118">
        <f t="shared" si="22"/>
        <v>0</v>
      </c>
      <c r="Z250" s="119">
        <f t="shared" si="23"/>
        <v>246</v>
      </c>
      <c r="AA250" s="117">
        <f t="shared" si="23"/>
        <v>106591.98000000045</v>
      </c>
      <c r="AB250" s="117">
        <f t="shared" si="24"/>
        <v>10153</v>
      </c>
      <c r="AC250" s="118">
        <f t="shared" si="24"/>
        <v>0</v>
      </c>
    </row>
    <row r="251" spans="1:29" x14ac:dyDescent="0.2">
      <c r="A251" s="126" t="s">
        <v>725</v>
      </c>
      <c r="B251" s="127" t="s">
        <v>726</v>
      </c>
      <c r="C251" s="122" t="s">
        <v>727</v>
      </c>
      <c r="D251" s="123">
        <v>5372</v>
      </c>
      <c r="E251" s="124">
        <v>12611430.839999998</v>
      </c>
      <c r="F251" s="124">
        <v>11706390.839999998</v>
      </c>
      <c r="G251" s="124">
        <v>905040</v>
      </c>
      <c r="H251" s="124">
        <v>827670.46</v>
      </c>
      <c r="I251" s="125">
        <v>0</v>
      </c>
      <c r="J251" s="123">
        <v>5168</v>
      </c>
      <c r="K251" s="124">
        <v>11166080.900000002</v>
      </c>
      <c r="L251" s="124">
        <v>10268960.900000002</v>
      </c>
      <c r="M251" s="124">
        <v>897120</v>
      </c>
      <c r="N251" s="124">
        <v>680770.58000000007</v>
      </c>
      <c r="O251" s="125">
        <v>0</v>
      </c>
      <c r="P251" s="123">
        <v>6582</v>
      </c>
      <c r="Q251" s="124">
        <f t="shared" si="20"/>
        <v>7632005.3600000013</v>
      </c>
      <c r="R251" s="124">
        <v>7325165.3600000013</v>
      </c>
      <c r="S251" s="124">
        <v>306840</v>
      </c>
      <c r="T251" s="124">
        <v>974889.79999999993</v>
      </c>
      <c r="U251" s="125">
        <v>0</v>
      </c>
      <c r="V251" s="116">
        <f t="shared" si="21"/>
        <v>1210</v>
      </c>
      <c r="W251" s="117">
        <f t="shared" si="21"/>
        <v>-4979425.4799999967</v>
      </c>
      <c r="X251" s="117">
        <f t="shared" si="22"/>
        <v>147219.33999999997</v>
      </c>
      <c r="Y251" s="118">
        <f t="shared" si="22"/>
        <v>0</v>
      </c>
      <c r="Z251" s="119">
        <f t="shared" si="23"/>
        <v>1414</v>
      </c>
      <c r="AA251" s="117">
        <f t="shared" si="23"/>
        <v>-3534075.540000001</v>
      </c>
      <c r="AB251" s="117">
        <f t="shared" si="24"/>
        <v>294119.21999999986</v>
      </c>
      <c r="AC251" s="118">
        <f t="shared" si="24"/>
        <v>0</v>
      </c>
    </row>
    <row r="252" spans="1:29" x14ac:dyDescent="0.2">
      <c r="A252" s="126" t="s">
        <v>725</v>
      </c>
      <c r="B252" s="127" t="s">
        <v>728</v>
      </c>
      <c r="C252" s="122" t="s">
        <v>729</v>
      </c>
      <c r="D252" s="123">
        <v>3811</v>
      </c>
      <c r="E252" s="124">
        <v>7604029.9799999995</v>
      </c>
      <c r="F252" s="124">
        <v>6833749.9799999995</v>
      </c>
      <c r="G252" s="124">
        <v>770280</v>
      </c>
      <c r="H252" s="124">
        <v>137590</v>
      </c>
      <c r="I252" s="125">
        <v>4703985.75</v>
      </c>
      <c r="J252" s="123">
        <v>3567</v>
      </c>
      <c r="K252" s="124">
        <v>6991082.1200000001</v>
      </c>
      <c r="L252" s="124">
        <v>6228002.1200000001</v>
      </c>
      <c r="M252" s="124">
        <v>763080</v>
      </c>
      <c r="N252" s="124">
        <v>46453</v>
      </c>
      <c r="O252" s="125">
        <v>3639384.6700000004</v>
      </c>
      <c r="P252" s="123">
        <v>4464</v>
      </c>
      <c r="Q252" s="124">
        <f t="shared" si="20"/>
        <v>6886172.6199999992</v>
      </c>
      <c r="R252" s="124">
        <v>6630092.6199999992</v>
      </c>
      <c r="S252" s="124">
        <v>256080</v>
      </c>
      <c r="T252" s="124">
        <v>435368</v>
      </c>
      <c r="U252" s="125">
        <v>3746124.04</v>
      </c>
      <c r="V252" s="116">
        <f t="shared" si="21"/>
        <v>653</v>
      </c>
      <c r="W252" s="117">
        <f t="shared" si="21"/>
        <v>-717857.36000000034</v>
      </c>
      <c r="X252" s="117">
        <f t="shared" si="22"/>
        <v>297778</v>
      </c>
      <c r="Y252" s="118">
        <f t="shared" si="22"/>
        <v>-957861.71</v>
      </c>
      <c r="Z252" s="119">
        <f t="shared" si="23"/>
        <v>897</v>
      </c>
      <c r="AA252" s="117">
        <f t="shared" si="23"/>
        <v>-104909.50000000093</v>
      </c>
      <c r="AB252" s="117">
        <f t="shared" si="24"/>
        <v>388915</v>
      </c>
      <c r="AC252" s="118">
        <f t="shared" si="24"/>
        <v>106739.36999999965</v>
      </c>
    </row>
    <row r="253" spans="1:29" x14ac:dyDescent="0.2">
      <c r="A253" s="126" t="s">
        <v>725</v>
      </c>
      <c r="B253" s="127" t="s">
        <v>730</v>
      </c>
      <c r="C253" s="122" t="s">
        <v>731</v>
      </c>
      <c r="D253" s="123">
        <v>7997</v>
      </c>
      <c r="E253" s="124">
        <v>20564506.940000001</v>
      </c>
      <c r="F253" s="124">
        <v>18721666.940000001</v>
      </c>
      <c r="G253" s="124">
        <v>1842840</v>
      </c>
      <c r="H253" s="124">
        <v>356325.05</v>
      </c>
      <c r="I253" s="125">
        <v>0</v>
      </c>
      <c r="J253" s="123">
        <v>8787</v>
      </c>
      <c r="K253" s="124">
        <v>18340933.129999995</v>
      </c>
      <c r="L253" s="124">
        <v>16494013.129999997</v>
      </c>
      <c r="M253" s="124">
        <v>1846920</v>
      </c>
      <c r="N253" s="124">
        <v>285722.23999999999</v>
      </c>
      <c r="O253" s="125">
        <v>0</v>
      </c>
      <c r="P253" s="123">
        <v>10033</v>
      </c>
      <c r="Q253" s="124">
        <f t="shared" si="20"/>
        <v>12246834.779999997</v>
      </c>
      <c r="R253" s="124">
        <v>11614554.779999997</v>
      </c>
      <c r="S253" s="124">
        <v>632280</v>
      </c>
      <c r="T253" s="124">
        <v>388021.77</v>
      </c>
      <c r="U253" s="125">
        <v>0</v>
      </c>
      <c r="V253" s="116">
        <f t="shared" si="21"/>
        <v>2036</v>
      </c>
      <c r="W253" s="117">
        <f t="shared" si="21"/>
        <v>-8317672.1600000039</v>
      </c>
      <c r="X253" s="117">
        <f t="shared" si="22"/>
        <v>31696.72000000003</v>
      </c>
      <c r="Y253" s="118">
        <f t="shared" si="22"/>
        <v>0</v>
      </c>
      <c r="Z253" s="119">
        <f t="shared" si="23"/>
        <v>1246</v>
      </c>
      <c r="AA253" s="117">
        <f t="shared" si="23"/>
        <v>-6094098.3499999978</v>
      </c>
      <c r="AB253" s="117">
        <f t="shared" si="24"/>
        <v>102299.53000000003</v>
      </c>
      <c r="AC253" s="118">
        <f t="shared" si="24"/>
        <v>0</v>
      </c>
    </row>
    <row r="254" spans="1:29" x14ac:dyDescent="0.2">
      <c r="A254" s="126" t="s">
        <v>725</v>
      </c>
      <c r="B254" s="127" t="s">
        <v>732</v>
      </c>
      <c r="C254" s="122" t="s">
        <v>733</v>
      </c>
      <c r="D254" s="123">
        <v>6181</v>
      </c>
      <c r="E254" s="124">
        <v>9423832.6999999993</v>
      </c>
      <c r="F254" s="124">
        <v>8951032.6999999993</v>
      </c>
      <c r="G254" s="124">
        <v>472800</v>
      </c>
      <c r="H254" s="124">
        <v>1603227.08</v>
      </c>
      <c r="I254" s="125">
        <v>9238915.4199999981</v>
      </c>
      <c r="J254" s="123">
        <v>5757</v>
      </c>
      <c r="K254" s="124">
        <v>9110317.6600000001</v>
      </c>
      <c r="L254" s="124">
        <v>8693557.6600000001</v>
      </c>
      <c r="M254" s="124">
        <v>416760</v>
      </c>
      <c r="N254" s="124">
        <v>1991202.44</v>
      </c>
      <c r="O254" s="125">
        <v>8907045.3699999973</v>
      </c>
      <c r="P254" s="123">
        <v>7380</v>
      </c>
      <c r="Q254" s="124">
        <f t="shared" si="20"/>
        <v>10753574.43</v>
      </c>
      <c r="R254" s="124">
        <v>10591094.43</v>
      </c>
      <c r="S254" s="124">
        <v>162480</v>
      </c>
      <c r="T254" s="124">
        <v>2500964.8000000003</v>
      </c>
      <c r="U254" s="125">
        <v>9448002.0700000003</v>
      </c>
      <c r="V254" s="116">
        <f t="shared" si="21"/>
        <v>1199</v>
      </c>
      <c r="W254" s="117">
        <f t="shared" si="21"/>
        <v>1329741.7300000004</v>
      </c>
      <c r="X254" s="117">
        <f t="shared" si="22"/>
        <v>897737.7200000002</v>
      </c>
      <c r="Y254" s="118">
        <f t="shared" si="22"/>
        <v>209086.65000000224</v>
      </c>
      <c r="Z254" s="119">
        <f t="shared" si="23"/>
        <v>1623</v>
      </c>
      <c r="AA254" s="117">
        <f t="shared" si="23"/>
        <v>1643256.7699999996</v>
      </c>
      <c r="AB254" s="117">
        <f t="shared" si="24"/>
        <v>509762.36000000034</v>
      </c>
      <c r="AC254" s="118">
        <f t="shared" si="24"/>
        <v>540956.70000000298</v>
      </c>
    </row>
    <row r="255" spans="1:29" x14ac:dyDescent="0.2">
      <c r="A255" s="126" t="s">
        <v>725</v>
      </c>
      <c r="B255" s="127" t="s">
        <v>734</v>
      </c>
      <c r="C255" s="122" t="s">
        <v>735</v>
      </c>
      <c r="D255" s="123">
        <v>1253</v>
      </c>
      <c r="E255" s="124">
        <v>5683343.2599999998</v>
      </c>
      <c r="F255" s="124">
        <v>5444303.2599999998</v>
      </c>
      <c r="G255" s="124">
        <v>239040</v>
      </c>
      <c r="H255" s="124">
        <v>252206</v>
      </c>
      <c r="I255" s="125">
        <v>0</v>
      </c>
      <c r="J255" s="123">
        <v>1120</v>
      </c>
      <c r="K255" s="124">
        <v>5316992.3600000003</v>
      </c>
      <c r="L255" s="124">
        <v>5054792.3600000003</v>
      </c>
      <c r="M255" s="124">
        <v>262200</v>
      </c>
      <c r="N255" s="124">
        <v>255987</v>
      </c>
      <c r="O255" s="125">
        <v>0</v>
      </c>
      <c r="P255" s="123">
        <v>1308</v>
      </c>
      <c r="Q255" s="124">
        <f t="shared" si="20"/>
        <v>5439230.4199999999</v>
      </c>
      <c r="R255" s="124">
        <v>5348630.42</v>
      </c>
      <c r="S255" s="124">
        <v>90600</v>
      </c>
      <c r="T255" s="124">
        <v>414050</v>
      </c>
      <c r="U255" s="125">
        <v>0</v>
      </c>
      <c r="V255" s="116">
        <f t="shared" si="21"/>
        <v>55</v>
      </c>
      <c r="W255" s="117">
        <f t="shared" si="21"/>
        <v>-244112.83999999985</v>
      </c>
      <c r="X255" s="117">
        <f t="shared" si="22"/>
        <v>161844</v>
      </c>
      <c r="Y255" s="118">
        <f t="shared" si="22"/>
        <v>0</v>
      </c>
      <c r="Z255" s="119">
        <f t="shared" si="23"/>
        <v>188</v>
      </c>
      <c r="AA255" s="117">
        <f t="shared" si="23"/>
        <v>122238.05999999959</v>
      </c>
      <c r="AB255" s="117">
        <f t="shared" si="24"/>
        <v>158063</v>
      </c>
      <c r="AC255" s="118">
        <f t="shared" si="24"/>
        <v>0</v>
      </c>
    </row>
    <row r="256" spans="1:29" x14ac:dyDescent="0.2">
      <c r="A256" s="126" t="s">
        <v>725</v>
      </c>
      <c r="B256" s="127" t="s">
        <v>736</v>
      </c>
      <c r="C256" s="122" t="s">
        <v>737</v>
      </c>
      <c r="D256" s="123">
        <v>1872</v>
      </c>
      <c r="E256" s="124">
        <v>2275484.7400000002</v>
      </c>
      <c r="F256" s="124">
        <v>1902884.7400000002</v>
      </c>
      <c r="G256" s="124">
        <v>372600</v>
      </c>
      <c r="H256" s="124">
        <v>0</v>
      </c>
      <c r="I256" s="125">
        <v>0</v>
      </c>
      <c r="J256" s="123">
        <v>2001</v>
      </c>
      <c r="K256" s="124">
        <v>2490434.54</v>
      </c>
      <c r="L256" s="124">
        <v>2089034.5399999998</v>
      </c>
      <c r="M256" s="124">
        <v>401400</v>
      </c>
      <c r="N256" s="124">
        <v>6000</v>
      </c>
      <c r="O256" s="125">
        <v>0</v>
      </c>
      <c r="P256" s="123">
        <v>2338</v>
      </c>
      <c r="Q256" s="124">
        <f t="shared" si="20"/>
        <v>2383678.81</v>
      </c>
      <c r="R256" s="124">
        <v>2249398.81</v>
      </c>
      <c r="S256" s="124">
        <v>134280</v>
      </c>
      <c r="T256" s="124">
        <v>18000</v>
      </c>
      <c r="U256" s="125">
        <v>0</v>
      </c>
      <c r="V256" s="116">
        <f t="shared" si="21"/>
        <v>466</v>
      </c>
      <c r="W256" s="117">
        <f t="shared" si="21"/>
        <v>108194.06999999983</v>
      </c>
      <c r="X256" s="117">
        <f t="shared" si="22"/>
        <v>18000</v>
      </c>
      <c r="Y256" s="118">
        <f t="shared" si="22"/>
        <v>0</v>
      </c>
      <c r="Z256" s="119">
        <f t="shared" si="23"/>
        <v>337</v>
      </c>
      <c r="AA256" s="117">
        <f t="shared" si="23"/>
        <v>-106755.72999999998</v>
      </c>
      <c r="AB256" s="117">
        <f t="shared" si="24"/>
        <v>12000</v>
      </c>
      <c r="AC256" s="118">
        <f t="shared" si="24"/>
        <v>0</v>
      </c>
    </row>
    <row r="257" spans="1:29" x14ac:dyDescent="0.2">
      <c r="A257" s="126" t="s">
        <v>725</v>
      </c>
      <c r="B257" s="127" t="s">
        <v>738</v>
      </c>
      <c r="C257" s="122" t="s">
        <v>739</v>
      </c>
      <c r="D257" s="123">
        <v>1042</v>
      </c>
      <c r="E257" s="124">
        <v>1634386.7200000002</v>
      </c>
      <c r="F257" s="124">
        <v>1385386.7200000002</v>
      </c>
      <c r="G257" s="124">
        <v>249000</v>
      </c>
      <c r="H257" s="124">
        <v>0</v>
      </c>
      <c r="I257" s="125">
        <v>0</v>
      </c>
      <c r="J257" s="123">
        <v>1125</v>
      </c>
      <c r="K257" s="124">
        <v>1824585</v>
      </c>
      <c r="L257" s="124">
        <v>1573305</v>
      </c>
      <c r="M257" s="124">
        <v>251280</v>
      </c>
      <c r="N257" s="124">
        <v>0</v>
      </c>
      <c r="O257" s="125">
        <v>0</v>
      </c>
      <c r="P257" s="123">
        <v>1387</v>
      </c>
      <c r="Q257" s="124">
        <f t="shared" si="20"/>
        <v>1590860.7500000002</v>
      </c>
      <c r="R257" s="124">
        <v>1505180.7500000002</v>
      </c>
      <c r="S257" s="124">
        <v>85680</v>
      </c>
      <c r="T257" s="124">
        <v>0</v>
      </c>
      <c r="U257" s="125">
        <v>0</v>
      </c>
      <c r="V257" s="116">
        <f t="shared" si="21"/>
        <v>345</v>
      </c>
      <c r="W257" s="117">
        <f t="shared" si="21"/>
        <v>-43525.969999999972</v>
      </c>
      <c r="X257" s="117">
        <f t="shared" si="22"/>
        <v>0</v>
      </c>
      <c r="Y257" s="118">
        <f t="shared" si="22"/>
        <v>0</v>
      </c>
      <c r="Z257" s="119">
        <f t="shared" si="23"/>
        <v>262</v>
      </c>
      <c r="AA257" s="117">
        <f t="shared" si="23"/>
        <v>-233724.24999999977</v>
      </c>
      <c r="AB257" s="117">
        <f t="shared" si="24"/>
        <v>0</v>
      </c>
      <c r="AC257" s="118">
        <f t="shared" si="24"/>
        <v>0</v>
      </c>
    </row>
    <row r="258" spans="1:29" x14ac:dyDescent="0.2">
      <c r="A258" s="126" t="s">
        <v>725</v>
      </c>
      <c r="B258" s="127" t="s">
        <v>740</v>
      </c>
      <c r="C258" s="122" t="s">
        <v>741</v>
      </c>
      <c r="D258" s="123">
        <v>387</v>
      </c>
      <c r="E258" s="124">
        <v>500824.4</v>
      </c>
      <c r="F258" s="124">
        <v>386704.4</v>
      </c>
      <c r="G258" s="124">
        <v>114120</v>
      </c>
      <c r="H258" s="124">
        <v>0</v>
      </c>
      <c r="I258" s="125">
        <v>0</v>
      </c>
      <c r="J258" s="123">
        <v>341</v>
      </c>
      <c r="K258" s="124">
        <v>590292.30000000005</v>
      </c>
      <c r="L258" s="124">
        <v>464292.30000000005</v>
      </c>
      <c r="M258" s="124">
        <v>126000</v>
      </c>
      <c r="N258" s="124">
        <v>1200</v>
      </c>
      <c r="O258" s="125">
        <v>0</v>
      </c>
      <c r="P258" s="123">
        <v>372</v>
      </c>
      <c r="Q258" s="124">
        <f t="shared" si="20"/>
        <v>464602.43000000005</v>
      </c>
      <c r="R258" s="124">
        <v>423442.43000000005</v>
      </c>
      <c r="S258" s="124">
        <v>41160</v>
      </c>
      <c r="T258" s="124">
        <v>2400</v>
      </c>
      <c r="U258" s="125">
        <v>0</v>
      </c>
      <c r="V258" s="116">
        <f t="shared" si="21"/>
        <v>-15</v>
      </c>
      <c r="W258" s="117">
        <f t="shared" si="21"/>
        <v>-36221.969999999972</v>
      </c>
      <c r="X258" s="117">
        <f t="shared" si="22"/>
        <v>2400</v>
      </c>
      <c r="Y258" s="118">
        <f t="shared" si="22"/>
        <v>0</v>
      </c>
      <c r="Z258" s="119">
        <f t="shared" si="23"/>
        <v>31</v>
      </c>
      <c r="AA258" s="117">
        <f t="shared" si="23"/>
        <v>-125689.87</v>
      </c>
      <c r="AB258" s="117">
        <f t="shared" si="24"/>
        <v>1200</v>
      </c>
      <c r="AC258" s="118">
        <f t="shared" si="24"/>
        <v>0</v>
      </c>
    </row>
    <row r="259" spans="1:29" x14ac:dyDescent="0.2">
      <c r="A259" s="126" t="s">
        <v>725</v>
      </c>
      <c r="B259" s="127" t="s">
        <v>742</v>
      </c>
      <c r="C259" s="122" t="s">
        <v>743</v>
      </c>
      <c r="D259" s="123">
        <v>1904</v>
      </c>
      <c r="E259" s="124">
        <v>2908473.0999999996</v>
      </c>
      <c r="F259" s="124">
        <v>2468193.0999999996</v>
      </c>
      <c r="G259" s="124">
        <v>440280</v>
      </c>
      <c r="H259" s="124">
        <v>0</v>
      </c>
      <c r="I259" s="125">
        <v>0</v>
      </c>
      <c r="J259" s="123">
        <v>1722</v>
      </c>
      <c r="K259" s="124">
        <v>3151456.2999999993</v>
      </c>
      <c r="L259" s="124">
        <v>2724616.2999999993</v>
      </c>
      <c r="M259" s="124">
        <v>426840</v>
      </c>
      <c r="N259" s="124">
        <v>0</v>
      </c>
      <c r="O259" s="125">
        <v>0</v>
      </c>
      <c r="P259" s="123">
        <v>2181</v>
      </c>
      <c r="Q259" s="124">
        <f t="shared" si="20"/>
        <v>1964655.2000000002</v>
      </c>
      <c r="R259" s="124">
        <v>1820775.2000000002</v>
      </c>
      <c r="S259" s="124">
        <v>143880</v>
      </c>
      <c r="T259" s="124">
        <v>13200</v>
      </c>
      <c r="U259" s="125">
        <v>0</v>
      </c>
      <c r="V259" s="116">
        <f t="shared" si="21"/>
        <v>277</v>
      </c>
      <c r="W259" s="117">
        <f t="shared" si="21"/>
        <v>-943817.89999999944</v>
      </c>
      <c r="X259" s="117">
        <f t="shared" si="22"/>
        <v>13200</v>
      </c>
      <c r="Y259" s="118">
        <f t="shared" si="22"/>
        <v>0</v>
      </c>
      <c r="Z259" s="119">
        <f t="shared" si="23"/>
        <v>459</v>
      </c>
      <c r="AA259" s="117">
        <f t="shared" si="23"/>
        <v>-1186801.0999999992</v>
      </c>
      <c r="AB259" s="117">
        <f t="shared" si="24"/>
        <v>13200</v>
      </c>
      <c r="AC259" s="118">
        <f t="shared" si="24"/>
        <v>0</v>
      </c>
    </row>
    <row r="260" spans="1:29" x14ac:dyDescent="0.2">
      <c r="A260" s="126" t="s">
        <v>725</v>
      </c>
      <c r="B260" s="127" t="s">
        <v>744</v>
      </c>
      <c r="C260" s="122" t="s">
        <v>745</v>
      </c>
      <c r="D260" s="123">
        <v>4213</v>
      </c>
      <c r="E260" s="124">
        <v>11899972.449999999</v>
      </c>
      <c r="F260" s="124">
        <v>10911102.939999999</v>
      </c>
      <c r="G260" s="124">
        <v>988869.51</v>
      </c>
      <c r="H260" s="124">
        <v>70597</v>
      </c>
      <c r="I260" s="125">
        <v>1754910.5500000003</v>
      </c>
      <c r="J260" s="123">
        <v>4734</v>
      </c>
      <c r="K260" s="124">
        <v>9574986.790000001</v>
      </c>
      <c r="L260" s="124">
        <v>8687846.4400000013</v>
      </c>
      <c r="M260" s="124">
        <v>887140.35000000009</v>
      </c>
      <c r="N260" s="124">
        <v>64104</v>
      </c>
      <c r="O260" s="125">
        <v>1708216.84</v>
      </c>
      <c r="P260" s="123">
        <v>6638</v>
      </c>
      <c r="Q260" s="124">
        <f t="shared" si="20"/>
        <v>10759839.16</v>
      </c>
      <c r="R260" s="124">
        <v>10467936.32</v>
      </c>
      <c r="S260" s="124">
        <v>291902.83999999997</v>
      </c>
      <c r="T260" s="124">
        <v>192394.87999999998</v>
      </c>
      <c r="U260" s="125">
        <v>1874586.0900000003</v>
      </c>
      <c r="V260" s="116">
        <f t="shared" si="21"/>
        <v>2425</v>
      </c>
      <c r="W260" s="117">
        <f t="shared" si="21"/>
        <v>-1140133.2899999991</v>
      </c>
      <c r="X260" s="117">
        <f t="shared" si="22"/>
        <v>121797.87999999998</v>
      </c>
      <c r="Y260" s="118">
        <f t="shared" si="22"/>
        <v>119675.54000000004</v>
      </c>
      <c r="Z260" s="119">
        <f t="shared" si="23"/>
        <v>1904</v>
      </c>
      <c r="AA260" s="117">
        <f t="shared" si="23"/>
        <v>1184852.3699999992</v>
      </c>
      <c r="AB260" s="117">
        <f t="shared" si="24"/>
        <v>128290.87999999998</v>
      </c>
      <c r="AC260" s="118">
        <f t="shared" si="24"/>
        <v>166369.25000000023</v>
      </c>
    </row>
    <row r="261" spans="1:29" ht="12.75" customHeight="1" x14ac:dyDescent="0.2">
      <c r="A261" s="126" t="s">
        <v>725</v>
      </c>
      <c r="B261" s="127" t="s">
        <v>746</v>
      </c>
      <c r="C261" s="122" t="s">
        <v>747</v>
      </c>
      <c r="D261" s="123">
        <v>1211</v>
      </c>
      <c r="E261" s="124">
        <v>1375268.4</v>
      </c>
      <c r="F261" s="124">
        <v>1223348.3999999999</v>
      </c>
      <c r="G261" s="124">
        <v>151920</v>
      </c>
      <c r="H261" s="124">
        <v>16799</v>
      </c>
      <c r="I261" s="125">
        <v>0</v>
      </c>
      <c r="J261" s="123">
        <v>1245</v>
      </c>
      <c r="K261" s="124">
        <v>1521301</v>
      </c>
      <c r="L261" s="124">
        <v>1338061</v>
      </c>
      <c r="M261" s="124">
        <v>183240</v>
      </c>
      <c r="N261" s="124">
        <v>24710</v>
      </c>
      <c r="O261" s="125">
        <v>0</v>
      </c>
      <c r="P261" s="123">
        <v>1530</v>
      </c>
      <c r="Q261" s="124">
        <f t="shared" si="20"/>
        <v>1555156</v>
      </c>
      <c r="R261" s="124">
        <v>1496236</v>
      </c>
      <c r="S261" s="124">
        <v>58920</v>
      </c>
      <c r="T261" s="124">
        <v>66975</v>
      </c>
      <c r="U261" s="125">
        <v>0</v>
      </c>
      <c r="V261" s="116">
        <f t="shared" si="21"/>
        <v>319</v>
      </c>
      <c r="W261" s="117">
        <f t="shared" si="21"/>
        <v>179887.60000000009</v>
      </c>
      <c r="X261" s="117">
        <f t="shared" si="22"/>
        <v>50176</v>
      </c>
      <c r="Y261" s="118">
        <f t="shared" si="22"/>
        <v>0</v>
      </c>
      <c r="Z261" s="119">
        <f t="shared" si="23"/>
        <v>285</v>
      </c>
      <c r="AA261" s="117">
        <f t="shared" si="23"/>
        <v>33855</v>
      </c>
      <c r="AB261" s="117">
        <f t="shared" si="24"/>
        <v>42265</v>
      </c>
      <c r="AC261" s="118">
        <f t="shared" si="24"/>
        <v>0</v>
      </c>
    </row>
    <row r="262" spans="1:29" ht="12.75" customHeight="1" x14ac:dyDescent="0.2">
      <c r="A262" s="126" t="s">
        <v>725</v>
      </c>
      <c r="B262" s="127" t="s">
        <v>748</v>
      </c>
      <c r="C262" s="122" t="s">
        <v>749</v>
      </c>
      <c r="D262" s="123">
        <v>1303</v>
      </c>
      <c r="E262" s="124">
        <v>1888327.5000000002</v>
      </c>
      <c r="F262" s="124">
        <v>1744447.5000000002</v>
      </c>
      <c r="G262" s="124">
        <v>143880</v>
      </c>
      <c r="H262" s="124">
        <v>67043</v>
      </c>
      <c r="I262" s="125">
        <v>0</v>
      </c>
      <c r="J262" s="123">
        <v>1255</v>
      </c>
      <c r="K262" s="124">
        <v>1785841.2000000002</v>
      </c>
      <c r="L262" s="124">
        <v>1685161.2000000002</v>
      </c>
      <c r="M262" s="124">
        <v>100680</v>
      </c>
      <c r="N262" s="124">
        <v>44875</v>
      </c>
      <c r="O262" s="125">
        <v>0</v>
      </c>
      <c r="P262" s="123">
        <v>1625</v>
      </c>
      <c r="Q262" s="124">
        <f t="shared" si="20"/>
        <v>2376332.8000000003</v>
      </c>
      <c r="R262" s="124">
        <v>2284052.8000000003</v>
      </c>
      <c r="S262" s="124">
        <v>92280</v>
      </c>
      <c r="T262" s="124">
        <v>83940</v>
      </c>
      <c r="U262" s="125">
        <v>0</v>
      </c>
      <c r="V262" s="116">
        <f t="shared" si="21"/>
        <v>322</v>
      </c>
      <c r="W262" s="117">
        <f t="shared" si="21"/>
        <v>488005.30000000005</v>
      </c>
      <c r="X262" s="117">
        <f t="shared" si="22"/>
        <v>16897</v>
      </c>
      <c r="Y262" s="118">
        <f t="shared" si="22"/>
        <v>0</v>
      </c>
      <c r="Z262" s="119">
        <f t="shared" si="23"/>
        <v>370</v>
      </c>
      <c r="AA262" s="117">
        <f t="shared" si="23"/>
        <v>590491.60000000009</v>
      </c>
      <c r="AB262" s="117">
        <f t="shared" si="24"/>
        <v>39065</v>
      </c>
      <c r="AC262" s="118">
        <f t="shared" si="24"/>
        <v>0</v>
      </c>
    </row>
    <row r="263" spans="1:29" ht="12.75" customHeight="1" x14ac:dyDescent="0.2">
      <c r="A263" s="126" t="s">
        <v>725</v>
      </c>
      <c r="B263" s="127" t="s">
        <v>750</v>
      </c>
      <c r="C263" s="122" t="s">
        <v>751</v>
      </c>
      <c r="D263" s="123">
        <v>3837</v>
      </c>
      <c r="E263" s="124">
        <v>3186109</v>
      </c>
      <c r="F263" s="124">
        <v>3074149</v>
      </c>
      <c r="G263" s="124">
        <v>111960</v>
      </c>
      <c r="H263" s="124">
        <v>57708</v>
      </c>
      <c r="I263" s="125">
        <v>2023.9299999999998</v>
      </c>
      <c r="J263" s="123">
        <v>4711</v>
      </c>
      <c r="K263" s="124">
        <v>4063936.4600000004</v>
      </c>
      <c r="L263" s="124">
        <v>3884656.4600000004</v>
      </c>
      <c r="M263" s="124">
        <v>179280</v>
      </c>
      <c r="N263" s="124">
        <v>55518</v>
      </c>
      <c r="O263" s="125">
        <v>2150529.6800000006</v>
      </c>
      <c r="P263" s="123">
        <v>5127</v>
      </c>
      <c r="Q263" s="124">
        <f t="shared" si="20"/>
        <v>3993567.6900000013</v>
      </c>
      <c r="R263" s="124">
        <v>3924327.6900000013</v>
      </c>
      <c r="S263" s="124">
        <v>69240</v>
      </c>
      <c r="T263" s="124">
        <v>143356</v>
      </c>
      <c r="U263" s="125">
        <v>2630655.0500000007</v>
      </c>
      <c r="V263" s="116">
        <f t="shared" si="21"/>
        <v>1290</v>
      </c>
      <c r="W263" s="117">
        <f t="shared" si="21"/>
        <v>807458.69000000134</v>
      </c>
      <c r="X263" s="117">
        <f t="shared" si="22"/>
        <v>85648</v>
      </c>
      <c r="Y263" s="118">
        <f t="shared" si="22"/>
        <v>2628631.1200000006</v>
      </c>
      <c r="Z263" s="119">
        <f t="shared" si="23"/>
        <v>416</v>
      </c>
      <c r="AA263" s="117">
        <f t="shared" si="23"/>
        <v>-70368.769999999087</v>
      </c>
      <c r="AB263" s="117">
        <f t="shared" si="24"/>
        <v>87838</v>
      </c>
      <c r="AC263" s="118">
        <f t="shared" si="24"/>
        <v>480125.37000000011</v>
      </c>
    </row>
    <row r="264" spans="1:29" ht="12.75" customHeight="1" x14ac:dyDescent="0.2">
      <c r="A264" s="126" t="s">
        <v>725</v>
      </c>
      <c r="B264" s="127" t="s">
        <v>752</v>
      </c>
      <c r="C264" s="122" t="s">
        <v>753</v>
      </c>
      <c r="D264" s="123">
        <v>9694</v>
      </c>
      <c r="E264" s="124">
        <v>19537105.459999997</v>
      </c>
      <c r="F264" s="124">
        <v>18478105.459999997</v>
      </c>
      <c r="G264" s="124">
        <v>1059000</v>
      </c>
      <c r="H264" s="124">
        <v>633341.86</v>
      </c>
      <c r="I264" s="125">
        <v>8408678.1800000072</v>
      </c>
      <c r="J264" s="123">
        <v>9305</v>
      </c>
      <c r="K264" s="124">
        <v>19306490.979999997</v>
      </c>
      <c r="L264" s="124">
        <v>18191210.979999997</v>
      </c>
      <c r="M264" s="124">
        <v>1115280</v>
      </c>
      <c r="N264" s="124">
        <v>451715.45</v>
      </c>
      <c r="O264" s="125">
        <v>9820363.8699999992</v>
      </c>
      <c r="P264" s="123">
        <v>10101</v>
      </c>
      <c r="Q264" s="124">
        <f t="shared" ref="Q264:Q327" si="25">SUM(R264:S264)</f>
        <v>14404090.879999999</v>
      </c>
      <c r="R264" s="124">
        <v>14013850.879999999</v>
      </c>
      <c r="S264" s="124">
        <v>390240</v>
      </c>
      <c r="T264" s="124">
        <v>724046.16999999993</v>
      </c>
      <c r="U264" s="125">
        <v>6676140.0999999978</v>
      </c>
      <c r="V264" s="116">
        <f t="shared" ref="V264:W327" si="26">P264-D264</f>
        <v>407</v>
      </c>
      <c r="W264" s="117">
        <f t="shared" si="26"/>
        <v>-5133014.5799999982</v>
      </c>
      <c r="X264" s="117">
        <f t="shared" si="22"/>
        <v>90704.309999999939</v>
      </c>
      <c r="Y264" s="118">
        <f t="shared" si="22"/>
        <v>-1732538.0800000094</v>
      </c>
      <c r="Z264" s="119">
        <f t="shared" si="23"/>
        <v>796</v>
      </c>
      <c r="AA264" s="117">
        <f t="shared" si="23"/>
        <v>-4902400.0999999978</v>
      </c>
      <c r="AB264" s="117">
        <f t="shared" si="24"/>
        <v>272330.71999999991</v>
      </c>
      <c r="AC264" s="118">
        <f t="shared" si="24"/>
        <v>-3144223.7700000014</v>
      </c>
    </row>
    <row r="265" spans="1:29" ht="12.75" customHeight="1" x14ac:dyDescent="0.2">
      <c r="A265" s="126" t="s">
        <v>725</v>
      </c>
      <c r="B265" s="127" t="s">
        <v>754</v>
      </c>
      <c r="C265" s="122" t="s">
        <v>755</v>
      </c>
      <c r="D265" s="123">
        <v>1116</v>
      </c>
      <c r="E265" s="124">
        <v>1251715.4000000001</v>
      </c>
      <c r="F265" s="124">
        <v>1171435.4000000001</v>
      </c>
      <c r="G265" s="124">
        <v>80280</v>
      </c>
      <c r="H265" s="124">
        <v>75305</v>
      </c>
      <c r="I265" s="125">
        <v>0</v>
      </c>
      <c r="J265" s="123">
        <v>779</v>
      </c>
      <c r="K265" s="124">
        <v>991804.03999999992</v>
      </c>
      <c r="L265" s="124">
        <v>937204.03999999992</v>
      </c>
      <c r="M265" s="124">
        <v>54600</v>
      </c>
      <c r="N265" s="124">
        <v>39590</v>
      </c>
      <c r="O265" s="125">
        <v>0</v>
      </c>
      <c r="P265" s="123">
        <v>1115</v>
      </c>
      <c r="Q265" s="124">
        <f t="shared" si="25"/>
        <v>1292248.9099999999</v>
      </c>
      <c r="R265" s="124">
        <v>1237168.9099999999</v>
      </c>
      <c r="S265" s="124">
        <v>55080</v>
      </c>
      <c r="T265" s="124">
        <v>85845</v>
      </c>
      <c r="U265" s="125">
        <v>0</v>
      </c>
      <c r="V265" s="116">
        <f t="shared" si="26"/>
        <v>-1</v>
      </c>
      <c r="W265" s="117">
        <f t="shared" si="26"/>
        <v>40533.509999999776</v>
      </c>
      <c r="X265" s="117">
        <f t="shared" si="22"/>
        <v>10540</v>
      </c>
      <c r="Y265" s="118">
        <f t="shared" si="22"/>
        <v>0</v>
      </c>
      <c r="Z265" s="119">
        <f t="shared" si="23"/>
        <v>336</v>
      </c>
      <c r="AA265" s="117">
        <f t="shared" si="23"/>
        <v>300444.87</v>
      </c>
      <c r="AB265" s="117">
        <f t="shared" si="24"/>
        <v>46255</v>
      </c>
      <c r="AC265" s="118">
        <f t="shared" si="24"/>
        <v>0</v>
      </c>
    </row>
    <row r="266" spans="1:29" ht="12.75" customHeight="1" x14ac:dyDescent="0.2">
      <c r="A266" s="126" t="s">
        <v>725</v>
      </c>
      <c r="B266" s="127" t="s">
        <v>756</v>
      </c>
      <c r="C266" s="122" t="s">
        <v>757</v>
      </c>
      <c r="D266" s="123">
        <v>114</v>
      </c>
      <c r="E266" s="124">
        <v>290458.8</v>
      </c>
      <c r="F266" s="124">
        <v>255418.8</v>
      </c>
      <c r="G266" s="124">
        <v>35040</v>
      </c>
      <c r="H266" s="124">
        <v>184860</v>
      </c>
      <c r="I266" s="125">
        <v>0</v>
      </c>
      <c r="J266" s="123">
        <v>103</v>
      </c>
      <c r="K266" s="124">
        <v>283957.59999999998</v>
      </c>
      <c r="L266" s="124">
        <v>245557.6</v>
      </c>
      <c r="M266" s="124">
        <v>38400</v>
      </c>
      <c r="N266" s="124">
        <v>114900</v>
      </c>
      <c r="O266" s="125">
        <v>0</v>
      </c>
      <c r="P266" s="123">
        <v>172</v>
      </c>
      <c r="Q266" s="124">
        <f t="shared" si="25"/>
        <v>302052.40000000002</v>
      </c>
      <c r="R266" s="124">
        <v>289692.40000000002</v>
      </c>
      <c r="S266" s="124">
        <v>12360</v>
      </c>
      <c r="T266" s="124">
        <v>232740</v>
      </c>
      <c r="U266" s="125">
        <v>0</v>
      </c>
      <c r="V266" s="116">
        <f t="shared" si="26"/>
        <v>58</v>
      </c>
      <c r="W266" s="117">
        <f t="shared" si="26"/>
        <v>11593.600000000035</v>
      </c>
      <c r="X266" s="117">
        <f t="shared" si="22"/>
        <v>47880</v>
      </c>
      <c r="Y266" s="118">
        <f t="shared" si="22"/>
        <v>0</v>
      </c>
      <c r="Z266" s="119">
        <f t="shared" si="23"/>
        <v>69</v>
      </c>
      <c r="AA266" s="117">
        <f t="shared" si="23"/>
        <v>18094.800000000047</v>
      </c>
      <c r="AB266" s="117">
        <f t="shared" si="24"/>
        <v>117840</v>
      </c>
      <c r="AC266" s="118">
        <f t="shared" si="24"/>
        <v>0</v>
      </c>
    </row>
    <row r="267" spans="1:29" x14ac:dyDescent="0.2">
      <c r="A267" s="126" t="s">
        <v>725</v>
      </c>
      <c r="B267" s="127" t="s">
        <v>758</v>
      </c>
      <c r="C267" s="122" t="s">
        <v>759</v>
      </c>
      <c r="D267" s="123">
        <v>2891</v>
      </c>
      <c r="E267" s="124">
        <v>2470458.1999999997</v>
      </c>
      <c r="F267" s="124">
        <v>2279058.1999999997</v>
      </c>
      <c r="G267" s="124">
        <v>191400</v>
      </c>
      <c r="H267" s="124">
        <v>233859</v>
      </c>
      <c r="I267" s="125">
        <v>8139236.1300000018</v>
      </c>
      <c r="J267" s="123">
        <v>3390</v>
      </c>
      <c r="K267" s="124">
        <v>2640149.4</v>
      </c>
      <c r="L267" s="124">
        <v>2437589.4</v>
      </c>
      <c r="M267" s="124">
        <v>202560</v>
      </c>
      <c r="N267" s="124">
        <v>142743</v>
      </c>
      <c r="O267" s="125">
        <v>8887553.8000000007</v>
      </c>
      <c r="P267" s="123">
        <v>4056</v>
      </c>
      <c r="Q267" s="124">
        <f t="shared" si="25"/>
        <v>2716377.5999999996</v>
      </c>
      <c r="R267" s="124">
        <v>2649417.5999999996</v>
      </c>
      <c r="S267" s="124">
        <v>66960</v>
      </c>
      <c r="T267" s="124">
        <v>284414</v>
      </c>
      <c r="U267" s="125">
        <v>9225237.1000000015</v>
      </c>
      <c r="V267" s="116">
        <f t="shared" si="26"/>
        <v>1165</v>
      </c>
      <c r="W267" s="117">
        <f t="shared" si="26"/>
        <v>245919.39999999991</v>
      </c>
      <c r="X267" s="117">
        <f t="shared" si="22"/>
        <v>50555</v>
      </c>
      <c r="Y267" s="118">
        <f t="shared" si="22"/>
        <v>1086000.9699999997</v>
      </c>
      <c r="Z267" s="119">
        <f t="shared" si="23"/>
        <v>666</v>
      </c>
      <c r="AA267" s="117">
        <f t="shared" si="23"/>
        <v>76228.199999999721</v>
      </c>
      <c r="AB267" s="117">
        <f t="shared" si="24"/>
        <v>141671</v>
      </c>
      <c r="AC267" s="118">
        <f t="shared" si="24"/>
        <v>337683.30000000075</v>
      </c>
    </row>
    <row r="268" spans="1:29" ht="12.75" customHeight="1" x14ac:dyDescent="0.2">
      <c r="A268" s="126" t="s">
        <v>725</v>
      </c>
      <c r="B268" s="127" t="s">
        <v>760</v>
      </c>
      <c r="C268" s="122" t="s">
        <v>761</v>
      </c>
      <c r="D268" s="123">
        <v>1605</v>
      </c>
      <c r="E268" s="124">
        <v>7357248.4199999999</v>
      </c>
      <c r="F268" s="124">
        <v>6723888.4199999999</v>
      </c>
      <c r="G268" s="124">
        <v>633360</v>
      </c>
      <c r="H268" s="124">
        <v>76840</v>
      </c>
      <c r="I268" s="125">
        <v>0</v>
      </c>
      <c r="J268" s="123">
        <v>1478</v>
      </c>
      <c r="K268" s="124">
        <v>7006525.0999999996</v>
      </c>
      <c r="L268" s="124">
        <v>6395245.0999999996</v>
      </c>
      <c r="M268" s="124">
        <v>611280</v>
      </c>
      <c r="N268" s="124">
        <v>51768</v>
      </c>
      <c r="O268" s="125">
        <v>0</v>
      </c>
      <c r="P268" s="123">
        <v>1917</v>
      </c>
      <c r="Q268" s="124">
        <f t="shared" si="25"/>
        <v>6416622.4900000002</v>
      </c>
      <c r="R268" s="124">
        <v>6213222.4900000002</v>
      </c>
      <c r="S268" s="124">
        <v>203400</v>
      </c>
      <c r="T268" s="124">
        <v>146315</v>
      </c>
      <c r="U268" s="125">
        <v>0</v>
      </c>
      <c r="V268" s="116">
        <f t="shared" si="26"/>
        <v>312</v>
      </c>
      <c r="W268" s="117">
        <f t="shared" si="26"/>
        <v>-940625.9299999997</v>
      </c>
      <c r="X268" s="117">
        <f t="shared" si="22"/>
        <v>69475</v>
      </c>
      <c r="Y268" s="118">
        <f t="shared" si="22"/>
        <v>0</v>
      </c>
      <c r="Z268" s="119">
        <f t="shared" si="23"/>
        <v>439</v>
      </c>
      <c r="AA268" s="117">
        <f t="shared" si="23"/>
        <v>-589902.6099999994</v>
      </c>
      <c r="AB268" s="117">
        <f t="shared" si="24"/>
        <v>94547</v>
      </c>
      <c r="AC268" s="118">
        <f t="shared" si="24"/>
        <v>0</v>
      </c>
    </row>
    <row r="269" spans="1:29" ht="12.75" customHeight="1" x14ac:dyDescent="0.2">
      <c r="A269" s="126" t="s">
        <v>725</v>
      </c>
      <c r="B269" s="127" t="s">
        <v>762</v>
      </c>
      <c r="C269" s="122" t="s">
        <v>763</v>
      </c>
      <c r="D269" s="123">
        <v>213</v>
      </c>
      <c r="E269" s="124">
        <v>345314.2</v>
      </c>
      <c r="F269" s="124">
        <v>312314.2</v>
      </c>
      <c r="G269" s="124">
        <v>33000</v>
      </c>
      <c r="H269" s="124">
        <v>0</v>
      </c>
      <c r="I269" s="125">
        <v>0</v>
      </c>
      <c r="J269" s="123">
        <v>176</v>
      </c>
      <c r="K269" s="124">
        <v>307068.59999999998</v>
      </c>
      <c r="L269" s="124">
        <v>271668.59999999998</v>
      </c>
      <c r="M269" s="124">
        <v>35400</v>
      </c>
      <c r="N269" s="124">
        <v>0</v>
      </c>
      <c r="O269" s="125">
        <v>0</v>
      </c>
      <c r="P269" s="123">
        <v>233</v>
      </c>
      <c r="Q269" s="124">
        <f t="shared" si="25"/>
        <v>361619.5</v>
      </c>
      <c r="R269" s="124">
        <v>349139.5</v>
      </c>
      <c r="S269" s="124">
        <v>12480</v>
      </c>
      <c r="T269" s="124">
        <v>0</v>
      </c>
      <c r="U269" s="125">
        <v>0</v>
      </c>
      <c r="V269" s="116">
        <f t="shared" si="26"/>
        <v>20</v>
      </c>
      <c r="W269" s="117">
        <f t="shared" si="26"/>
        <v>16305.299999999988</v>
      </c>
      <c r="X269" s="117">
        <f t="shared" si="22"/>
        <v>0</v>
      </c>
      <c r="Y269" s="118">
        <f t="shared" si="22"/>
        <v>0</v>
      </c>
      <c r="Z269" s="119">
        <f t="shared" si="23"/>
        <v>57</v>
      </c>
      <c r="AA269" s="117">
        <f t="shared" si="23"/>
        <v>54550.900000000023</v>
      </c>
      <c r="AB269" s="117">
        <f t="shared" si="24"/>
        <v>0</v>
      </c>
      <c r="AC269" s="118">
        <f t="shared" si="24"/>
        <v>0</v>
      </c>
    </row>
    <row r="270" spans="1:29" ht="12.75" customHeight="1" x14ac:dyDescent="0.2">
      <c r="A270" s="126" t="s">
        <v>725</v>
      </c>
      <c r="B270" s="127" t="s">
        <v>764</v>
      </c>
      <c r="C270" s="122" t="s">
        <v>765</v>
      </c>
      <c r="D270" s="123">
        <v>196</v>
      </c>
      <c r="E270" s="124">
        <v>379980</v>
      </c>
      <c r="F270" s="124">
        <v>329940</v>
      </c>
      <c r="G270" s="124">
        <v>50040</v>
      </c>
      <c r="H270" s="124">
        <v>0</v>
      </c>
      <c r="I270" s="125">
        <v>0</v>
      </c>
      <c r="J270" s="123">
        <v>196</v>
      </c>
      <c r="K270" s="124">
        <v>452099.19999999995</v>
      </c>
      <c r="L270" s="124">
        <v>403259.19999999995</v>
      </c>
      <c r="M270" s="124">
        <v>48840</v>
      </c>
      <c r="N270" s="124">
        <v>0</v>
      </c>
      <c r="O270" s="125">
        <v>0</v>
      </c>
      <c r="P270" s="123">
        <v>217</v>
      </c>
      <c r="Q270" s="124">
        <f t="shared" si="25"/>
        <v>357937.15</v>
      </c>
      <c r="R270" s="124">
        <v>341857.15</v>
      </c>
      <c r="S270" s="124">
        <v>16080</v>
      </c>
      <c r="T270" s="124">
        <v>0</v>
      </c>
      <c r="U270" s="125">
        <v>0</v>
      </c>
      <c r="V270" s="116">
        <f t="shared" si="26"/>
        <v>21</v>
      </c>
      <c r="W270" s="117">
        <f t="shared" si="26"/>
        <v>-22042.849999999977</v>
      </c>
      <c r="X270" s="117">
        <f t="shared" si="22"/>
        <v>0</v>
      </c>
      <c r="Y270" s="118">
        <f t="shared" si="22"/>
        <v>0</v>
      </c>
      <c r="Z270" s="119">
        <f t="shared" si="23"/>
        <v>21</v>
      </c>
      <c r="AA270" s="117">
        <f t="shared" si="23"/>
        <v>-94162.04999999993</v>
      </c>
      <c r="AB270" s="117">
        <f t="shared" si="24"/>
        <v>0</v>
      </c>
      <c r="AC270" s="118">
        <f t="shared" si="24"/>
        <v>0</v>
      </c>
    </row>
    <row r="271" spans="1:29" ht="12.75" customHeight="1" x14ac:dyDescent="0.2">
      <c r="A271" s="126" t="s">
        <v>725</v>
      </c>
      <c r="B271" s="127" t="s">
        <v>766</v>
      </c>
      <c r="C271" s="122" t="s">
        <v>767</v>
      </c>
      <c r="D271" s="123">
        <v>9992</v>
      </c>
      <c r="E271" s="124">
        <v>15590323.319999997</v>
      </c>
      <c r="F271" s="124">
        <v>15140083.319999997</v>
      </c>
      <c r="G271" s="124">
        <v>450240</v>
      </c>
      <c r="H271" s="124">
        <v>356741</v>
      </c>
      <c r="I271" s="125">
        <v>5732446.0600000005</v>
      </c>
      <c r="J271" s="123">
        <v>9657</v>
      </c>
      <c r="K271" s="124">
        <v>14458252.779999999</v>
      </c>
      <c r="L271" s="124">
        <v>13957012.779999999</v>
      </c>
      <c r="M271" s="124">
        <v>501240</v>
      </c>
      <c r="N271" s="124">
        <v>239588.99</v>
      </c>
      <c r="O271" s="125">
        <v>6366558.3200000003</v>
      </c>
      <c r="P271" s="123">
        <v>10854</v>
      </c>
      <c r="Q271" s="124">
        <f t="shared" si="25"/>
        <v>10856120.82</v>
      </c>
      <c r="R271" s="124">
        <v>10750280.82</v>
      </c>
      <c r="S271" s="124">
        <v>105840</v>
      </c>
      <c r="T271" s="124">
        <v>499919.96</v>
      </c>
      <c r="U271" s="125">
        <v>4479327.7100000009</v>
      </c>
      <c r="V271" s="116">
        <f t="shared" si="26"/>
        <v>862</v>
      </c>
      <c r="W271" s="117">
        <f t="shared" si="26"/>
        <v>-4734202.4999999963</v>
      </c>
      <c r="X271" s="117">
        <f t="shared" si="22"/>
        <v>143178.96000000002</v>
      </c>
      <c r="Y271" s="118">
        <f t="shared" si="22"/>
        <v>-1253118.3499999996</v>
      </c>
      <c r="Z271" s="119">
        <f t="shared" si="23"/>
        <v>1197</v>
      </c>
      <c r="AA271" s="117">
        <f t="shared" si="23"/>
        <v>-3602131.959999999</v>
      </c>
      <c r="AB271" s="117">
        <f t="shared" si="24"/>
        <v>260330.97000000003</v>
      </c>
      <c r="AC271" s="118">
        <f t="shared" si="24"/>
        <v>-1887230.6099999994</v>
      </c>
    </row>
    <row r="272" spans="1:29" ht="12.75" customHeight="1" x14ac:dyDescent="0.2">
      <c r="A272" s="126" t="s">
        <v>725</v>
      </c>
      <c r="B272" s="127" t="s">
        <v>768</v>
      </c>
      <c r="C272" s="122" t="s">
        <v>769</v>
      </c>
      <c r="D272" s="123">
        <v>3910</v>
      </c>
      <c r="E272" s="124">
        <v>9021034</v>
      </c>
      <c r="F272" s="124">
        <v>8676994</v>
      </c>
      <c r="G272" s="124">
        <v>344040</v>
      </c>
      <c r="H272" s="124">
        <v>219653</v>
      </c>
      <c r="I272" s="125">
        <v>6199945.660000002</v>
      </c>
      <c r="J272" s="123">
        <v>5652</v>
      </c>
      <c r="K272" s="124">
        <v>13088661.479999999</v>
      </c>
      <c r="L272" s="124">
        <v>12683541.479999999</v>
      </c>
      <c r="M272" s="124">
        <v>405120</v>
      </c>
      <c r="N272" s="124">
        <v>201502</v>
      </c>
      <c r="O272" s="125">
        <v>6999819.9299999978</v>
      </c>
      <c r="P272" s="123">
        <v>5647</v>
      </c>
      <c r="Q272" s="124">
        <f t="shared" si="25"/>
        <v>13823339.539999999</v>
      </c>
      <c r="R272" s="124">
        <v>13682339.539999999</v>
      </c>
      <c r="S272" s="124">
        <v>141000</v>
      </c>
      <c r="T272" s="124">
        <v>287062</v>
      </c>
      <c r="U272" s="125">
        <v>6951153.3000000007</v>
      </c>
      <c r="V272" s="116">
        <f t="shared" si="26"/>
        <v>1737</v>
      </c>
      <c r="W272" s="117">
        <f t="shared" si="26"/>
        <v>4802305.5399999991</v>
      </c>
      <c r="X272" s="117">
        <f t="shared" si="22"/>
        <v>67409</v>
      </c>
      <c r="Y272" s="118">
        <f t="shared" si="22"/>
        <v>751207.63999999873</v>
      </c>
      <c r="Z272" s="119">
        <f t="shared" si="23"/>
        <v>-5</v>
      </c>
      <c r="AA272" s="117">
        <f t="shared" si="23"/>
        <v>734678.06000000052</v>
      </c>
      <c r="AB272" s="117">
        <f t="shared" si="24"/>
        <v>85560</v>
      </c>
      <c r="AC272" s="118">
        <f t="shared" si="24"/>
        <v>-48666.629999997094</v>
      </c>
    </row>
    <row r="273" spans="1:29" ht="12.75" customHeight="1" x14ac:dyDescent="0.2">
      <c r="A273" s="126" t="s">
        <v>725</v>
      </c>
      <c r="B273" s="127" t="s">
        <v>770</v>
      </c>
      <c r="C273" s="122" t="s">
        <v>771</v>
      </c>
      <c r="D273" s="123">
        <v>2681</v>
      </c>
      <c r="E273" s="124">
        <v>2506999.08</v>
      </c>
      <c r="F273" s="124">
        <v>2314879.08</v>
      </c>
      <c r="G273" s="124">
        <v>192120</v>
      </c>
      <c r="H273" s="124">
        <v>732</v>
      </c>
      <c r="I273" s="125">
        <v>7253675.6600000001</v>
      </c>
      <c r="J273" s="123">
        <v>2651</v>
      </c>
      <c r="K273" s="124">
        <v>2442198.14</v>
      </c>
      <c r="L273" s="124">
        <v>2246838.14</v>
      </c>
      <c r="M273" s="124">
        <v>195360</v>
      </c>
      <c r="N273" s="124">
        <v>0</v>
      </c>
      <c r="O273" s="125">
        <v>7819280.5000000019</v>
      </c>
      <c r="P273" s="123">
        <v>2804</v>
      </c>
      <c r="Q273" s="124">
        <f t="shared" si="25"/>
        <v>2757951.8600000003</v>
      </c>
      <c r="R273" s="124">
        <v>2690271.8600000003</v>
      </c>
      <c r="S273" s="124">
        <v>67680</v>
      </c>
      <c r="T273" s="124">
        <v>1098</v>
      </c>
      <c r="U273" s="125">
        <v>7420268.2300000023</v>
      </c>
      <c r="V273" s="116">
        <f t="shared" si="26"/>
        <v>123</v>
      </c>
      <c r="W273" s="117">
        <f t="shared" si="26"/>
        <v>250952.78000000026</v>
      </c>
      <c r="X273" s="117">
        <f t="shared" si="22"/>
        <v>366</v>
      </c>
      <c r="Y273" s="118">
        <f t="shared" si="22"/>
        <v>166592.57000000216</v>
      </c>
      <c r="Z273" s="119">
        <f t="shared" si="23"/>
        <v>153</v>
      </c>
      <c r="AA273" s="117">
        <f t="shared" si="23"/>
        <v>315753.7200000002</v>
      </c>
      <c r="AB273" s="117">
        <f t="shared" si="24"/>
        <v>1098</v>
      </c>
      <c r="AC273" s="118">
        <f t="shared" si="24"/>
        <v>-399012.26999999955</v>
      </c>
    </row>
    <row r="274" spans="1:29" ht="12.75" customHeight="1" x14ac:dyDescent="0.2">
      <c r="A274" s="126" t="s">
        <v>725</v>
      </c>
      <c r="B274" s="127" t="s">
        <v>772</v>
      </c>
      <c r="C274" s="122" t="s">
        <v>773</v>
      </c>
      <c r="D274" s="123">
        <v>10</v>
      </c>
      <c r="E274" s="124">
        <v>14955.6</v>
      </c>
      <c r="F274" s="124">
        <v>14955.6</v>
      </c>
      <c r="G274" s="124">
        <v>0</v>
      </c>
      <c r="H274" s="124">
        <v>0</v>
      </c>
      <c r="I274" s="125">
        <v>0</v>
      </c>
      <c r="J274" s="123">
        <v>68</v>
      </c>
      <c r="K274" s="124">
        <v>275861.7</v>
      </c>
      <c r="L274" s="124">
        <v>275861.7</v>
      </c>
      <c r="M274" s="124">
        <v>0</v>
      </c>
      <c r="N274" s="124">
        <v>0</v>
      </c>
      <c r="O274" s="125">
        <v>0</v>
      </c>
      <c r="P274" s="123">
        <v>89</v>
      </c>
      <c r="Q274" s="124">
        <f t="shared" si="25"/>
        <v>88084.800000000017</v>
      </c>
      <c r="R274" s="124">
        <v>88084.800000000017</v>
      </c>
      <c r="S274" s="124">
        <v>0</v>
      </c>
      <c r="T274" s="124">
        <v>0</v>
      </c>
      <c r="U274" s="125">
        <v>0</v>
      </c>
      <c r="V274" s="116">
        <f t="shared" si="26"/>
        <v>79</v>
      </c>
      <c r="W274" s="117">
        <f t="shared" si="26"/>
        <v>73129.200000000012</v>
      </c>
      <c r="X274" s="117">
        <f t="shared" si="22"/>
        <v>0</v>
      </c>
      <c r="Y274" s="118">
        <f t="shared" si="22"/>
        <v>0</v>
      </c>
      <c r="Z274" s="119">
        <f t="shared" si="23"/>
        <v>21</v>
      </c>
      <c r="AA274" s="117">
        <f t="shared" si="23"/>
        <v>-187776.9</v>
      </c>
      <c r="AB274" s="117">
        <f t="shared" si="24"/>
        <v>0</v>
      </c>
      <c r="AC274" s="118">
        <f t="shared" si="24"/>
        <v>0</v>
      </c>
    </row>
    <row r="275" spans="1:29" x14ac:dyDescent="0.2">
      <c r="A275" s="126" t="s">
        <v>725</v>
      </c>
      <c r="B275" s="127" t="s">
        <v>774</v>
      </c>
      <c r="C275" s="122" t="s">
        <v>775</v>
      </c>
      <c r="D275" s="123">
        <v>518</v>
      </c>
      <c r="E275" s="124">
        <v>951837.06</v>
      </c>
      <c r="F275" s="124">
        <v>871797.06</v>
      </c>
      <c r="G275" s="124">
        <v>80040</v>
      </c>
      <c r="H275" s="124">
        <v>0</v>
      </c>
      <c r="I275" s="125">
        <v>0</v>
      </c>
      <c r="J275" s="123">
        <v>431</v>
      </c>
      <c r="K275" s="124">
        <v>841715.02</v>
      </c>
      <c r="L275" s="124">
        <v>750035.02</v>
      </c>
      <c r="M275" s="124">
        <v>91680</v>
      </c>
      <c r="N275" s="124">
        <v>0</v>
      </c>
      <c r="O275" s="125">
        <v>0</v>
      </c>
      <c r="P275" s="123">
        <v>1084</v>
      </c>
      <c r="Q275" s="124">
        <f t="shared" si="25"/>
        <v>1227828.7099999997</v>
      </c>
      <c r="R275" s="124">
        <v>1196508.7099999997</v>
      </c>
      <c r="S275" s="124">
        <v>31320</v>
      </c>
      <c r="T275" s="124">
        <v>0</v>
      </c>
      <c r="U275" s="125">
        <v>0</v>
      </c>
      <c r="V275" s="116">
        <f t="shared" si="26"/>
        <v>566</v>
      </c>
      <c r="W275" s="117">
        <f t="shared" si="26"/>
        <v>275991.64999999967</v>
      </c>
      <c r="X275" s="117">
        <f t="shared" si="22"/>
        <v>0</v>
      </c>
      <c r="Y275" s="118">
        <f t="shared" si="22"/>
        <v>0</v>
      </c>
      <c r="Z275" s="119">
        <f t="shared" si="23"/>
        <v>653</v>
      </c>
      <c r="AA275" s="117">
        <f t="shared" si="23"/>
        <v>386113.68999999971</v>
      </c>
      <c r="AB275" s="117">
        <f t="shared" si="24"/>
        <v>0</v>
      </c>
      <c r="AC275" s="118">
        <f t="shared" si="24"/>
        <v>0</v>
      </c>
    </row>
    <row r="276" spans="1:29" x14ac:dyDescent="0.2">
      <c r="A276" s="126" t="s">
        <v>725</v>
      </c>
      <c r="B276" s="127" t="s">
        <v>776</v>
      </c>
      <c r="C276" s="122" t="s">
        <v>777</v>
      </c>
      <c r="D276" s="123">
        <v>0</v>
      </c>
      <c r="E276" s="124">
        <v>0</v>
      </c>
      <c r="F276" s="124">
        <v>0</v>
      </c>
      <c r="G276" s="124">
        <v>0</v>
      </c>
      <c r="H276" s="124">
        <v>0</v>
      </c>
      <c r="I276" s="125">
        <v>0</v>
      </c>
      <c r="J276" s="123">
        <v>1137</v>
      </c>
      <c r="K276" s="124">
        <v>3603823.0200000005</v>
      </c>
      <c r="L276" s="124">
        <v>3135823.0200000005</v>
      </c>
      <c r="M276" s="124">
        <v>468000</v>
      </c>
      <c r="N276" s="124">
        <v>7338.8</v>
      </c>
      <c r="O276" s="125">
        <v>0</v>
      </c>
      <c r="P276" s="123">
        <v>1872</v>
      </c>
      <c r="Q276" s="124">
        <f t="shared" si="25"/>
        <v>3592826.74</v>
      </c>
      <c r="R276" s="124">
        <v>3431786.74</v>
      </c>
      <c r="S276" s="124">
        <v>161040</v>
      </c>
      <c r="T276" s="124">
        <v>78127.600000000006</v>
      </c>
      <c r="U276" s="125">
        <v>0</v>
      </c>
      <c r="V276" s="116">
        <f t="shared" si="26"/>
        <v>1872</v>
      </c>
      <c r="W276" s="117">
        <f t="shared" si="26"/>
        <v>3592826.74</v>
      </c>
      <c r="X276" s="117">
        <f t="shared" si="22"/>
        <v>78127.600000000006</v>
      </c>
      <c r="Y276" s="118">
        <f t="shared" si="22"/>
        <v>0</v>
      </c>
      <c r="Z276" s="119">
        <f t="shared" si="23"/>
        <v>735</v>
      </c>
      <c r="AA276" s="117">
        <f t="shared" si="23"/>
        <v>-10996.280000000261</v>
      </c>
      <c r="AB276" s="117">
        <f t="shared" si="24"/>
        <v>70788.800000000003</v>
      </c>
      <c r="AC276" s="118">
        <f t="shared" si="24"/>
        <v>0</v>
      </c>
    </row>
    <row r="277" spans="1:29" x14ac:dyDescent="0.2">
      <c r="A277" s="126" t="s">
        <v>725</v>
      </c>
      <c r="B277" s="127" t="s">
        <v>778</v>
      </c>
      <c r="C277" s="122" t="s">
        <v>779</v>
      </c>
      <c r="D277" s="123">
        <v>2993</v>
      </c>
      <c r="E277" s="124">
        <v>4011004.04</v>
      </c>
      <c r="F277" s="124">
        <v>3598684.04</v>
      </c>
      <c r="G277" s="124">
        <v>412320</v>
      </c>
      <c r="H277" s="124">
        <v>0</v>
      </c>
      <c r="I277" s="125">
        <v>0</v>
      </c>
      <c r="J277" s="123">
        <v>2920</v>
      </c>
      <c r="K277" s="124">
        <v>3955076.04</v>
      </c>
      <c r="L277" s="124">
        <v>3541796.04</v>
      </c>
      <c r="M277" s="124">
        <v>413280</v>
      </c>
      <c r="N277" s="124">
        <v>0</v>
      </c>
      <c r="O277" s="125">
        <v>0</v>
      </c>
      <c r="P277" s="123">
        <v>3023</v>
      </c>
      <c r="Q277" s="124">
        <f t="shared" si="25"/>
        <v>4056025.3799999994</v>
      </c>
      <c r="R277" s="124">
        <v>3915145.3799999994</v>
      </c>
      <c r="S277" s="124">
        <v>140880</v>
      </c>
      <c r="T277" s="124">
        <v>0</v>
      </c>
      <c r="U277" s="125">
        <v>0</v>
      </c>
      <c r="V277" s="116">
        <f t="shared" si="26"/>
        <v>30</v>
      </c>
      <c r="W277" s="117">
        <f t="shared" si="26"/>
        <v>45021.339999999385</v>
      </c>
      <c r="X277" s="117">
        <f t="shared" si="22"/>
        <v>0</v>
      </c>
      <c r="Y277" s="118">
        <f t="shared" si="22"/>
        <v>0</v>
      </c>
      <c r="Z277" s="119">
        <f t="shared" si="23"/>
        <v>103</v>
      </c>
      <c r="AA277" s="117">
        <f t="shared" si="23"/>
        <v>100949.33999999939</v>
      </c>
      <c r="AB277" s="117">
        <f t="shared" si="24"/>
        <v>0</v>
      </c>
      <c r="AC277" s="118">
        <f t="shared" si="24"/>
        <v>0</v>
      </c>
    </row>
    <row r="278" spans="1:29" x14ac:dyDescent="0.2">
      <c r="A278" s="126" t="s">
        <v>725</v>
      </c>
      <c r="B278" s="127" t="s">
        <v>780</v>
      </c>
      <c r="C278" s="122" t="s">
        <v>781</v>
      </c>
      <c r="D278" s="123">
        <v>1819</v>
      </c>
      <c r="E278" s="124">
        <v>1969804.6</v>
      </c>
      <c r="F278" s="124">
        <v>1770364.6</v>
      </c>
      <c r="G278" s="124">
        <v>199440</v>
      </c>
      <c r="H278" s="124">
        <v>0</v>
      </c>
      <c r="I278" s="125">
        <v>0</v>
      </c>
      <c r="J278" s="123">
        <v>1840</v>
      </c>
      <c r="K278" s="124">
        <v>1911910.9999999998</v>
      </c>
      <c r="L278" s="124">
        <v>1702630.9999999998</v>
      </c>
      <c r="M278" s="124">
        <v>209280</v>
      </c>
      <c r="N278" s="124">
        <v>0</v>
      </c>
      <c r="O278" s="125">
        <v>0</v>
      </c>
      <c r="P278" s="123">
        <v>1879</v>
      </c>
      <c r="Q278" s="124">
        <f t="shared" si="25"/>
        <v>1948680.15</v>
      </c>
      <c r="R278" s="124">
        <v>1878120.15</v>
      </c>
      <c r="S278" s="124">
        <v>70560</v>
      </c>
      <c r="T278" s="124">
        <v>0</v>
      </c>
      <c r="U278" s="125">
        <v>0</v>
      </c>
      <c r="V278" s="116">
        <f t="shared" si="26"/>
        <v>60</v>
      </c>
      <c r="W278" s="117">
        <f t="shared" si="26"/>
        <v>-21124.450000000186</v>
      </c>
      <c r="X278" s="117">
        <f t="shared" si="22"/>
        <v>0</v>
      </c>
      <c r="Y278" s="118">
        <f t="shared" si="22"/>
        <v>0</v>
      </c>
      <c r="Z278" s="119">
        <f t="shared" si="23"/>
        <v>39</v>
      </c>
      <c r="AA278" s="117">
        <f t="shared" si="23"/>
        <v>36769.15000000014</v>
      </c>
      <c r="AB278" s="117">
        <f t="shared" si="24"/>
        <v>0</v>
      </c>
      <c r="AC278" s="118">
        <f t="shared" si="24"/>
        <v>0</v>
      </c>
    </row>
    <row r="279" spans="1:29" x14ac:dyDescent="0.2">
      <c r="A279" s="126" t="s">
        <v>725</v>
      </c>
      <c r="B279" s="127" t="s">
        <v>782</v>
      </c>
      <c r="C279" s="122" t="s">
        <v>783</v>
      </c>
      <c r="D279" s="123">
        <v>2042</v>
      </c>
      <c r="E279" s="124">
        <v>1871023.6999999997</v>
      </c>
      <c r="F279" s="124">
        <v>1696543.6999999997</v>
      </c>
      <c r="G279" s="124">
        <v>174480</v>
      </c>
      <c r="H279" s="124">
        <v>0</v>
      </c>
      <c r="I279" s="125">
        <v>0</v>
      </c>
      <c r="J279" s="123">
        <v>1946</v>
      </c>
      <c r="K279" s="124">
        <v>1869249.4</v>
      </c>
      <c r="L279" s="124">
        <v>1686609.4</v>
      </c>
      <c r="M279" s="124">
        <v>182640</v>
      </c>
      <c r="N279" s="124">
        <v>0</v>
      </c>
      <c r="O279" s="125">
        <v>0</v>
      </c>
      <c r="P279" s="123">
        <v>2071</v>
      </c>
      <c r="Q279" s="124">
        <f t="shared" si="25"/>
        <v>2003570.65</v>
      </c>
      <c r="R279" s="124">
        <v>1937930.65</v>
      </c>
      <c r="S279" s="124">
        <v>65640</v>
      </c>
      <c r="T279" s="124">
        <v>0</v>
      </c>
      <c r="U279" s="125">
        <v>0</v>
      </c>
      <c r="V279" s="116">
        <f t="shared" si="26"/>
        <v>29</v>
      </c>
      <c r="W279" s="117">
        <f t="shared" si="26"/>
        <v>132546.95000000019</v>
      </c>
      <c r="X279" s="117">
        <f t="shared" ref="X279:Y342" si="27">T279-H279</f>
        <v>0</v>
      </c>
      <c r="Y279" s="118">
        <f t="shared" si="27"/>
        <v>0</v>
      </c>
      <c r="Z279" s="119">
        <f t="shared" ref="Z279:AA342" si="28">IFERROR((P279-J279),"")</f>
        <v>125</v>
      </c>
      <c r="AA279" s="117">
        <f t="shared" si="28"/>
        <v>134321.25</v>
      </c>
      <c r="AB279" s="117">
        <f t="shared" ref="AB279:AC342" si="29">IFERROR((T279-N279),"")</f>
        <v>0</v>
      </c>
      <c r="AC279" s="118">
        <f t="shared" si="29"/>
        <v>0</v>
      </c>
    </row>
    <row r="280" spans="1:29" x14ac:dyDescent="0.2">
      <c r="A280" s="126" t="s">
        <v>725</v>
      </c>
      <c r="B280" s="127" t="s">
        <v>784</v>
      </c>
      <c r="C280" s="122" t="s">
        <v>785</v>
      </c>
      <c r="D280" s="123">
        <v>1521</v>
      </c>
      <c r="E280" s="124">
        <v>1441276.38</v>
      </c>
      <c r="F280" s="124">
        <v>1210516.3799999999</v>
      </c>
      <c r="G280" s="124">
        <v>230760</v>
      </c>
      <c r="H280" s="124">
        <v>0</v>
      </c>
      <c r="I280" s="125">
        <v>0</v>
      </c>
      <c r="J280" s="123">
        <v>1312</v>
      </c>
      <c r="K280" s="124">
        <v>1449790.5399999998</v>
      </c>
      <c r="L280" s="124">
        <v>1214110.5399999998</v>
      </c>
      <c r="M280" s="124">
        <v>235680</v>
      </c>
      <c r="N280" s="124">
        <v>0</v>
      </c>
      <c r="O280" s="125">
        <v>0</v>
      </c>
      <c r="P280" s="123">
        <v>2028</v>
      </c>
      <c r="Q280" s="124">
        <f t="shared" si="25"/>
        <v>1735400.9000000004</v>
      </c>
      <c r="R280" s="124">
        <v>1654040.9000000004</v>
      </c>
      <c r="S280" s="124">
        <v>81360</v>
      </c>
      <c r="T280" s="124">
        <v>0</v>
      </c>
      <c r="U280" s="125">
        <v>0</v>
      </c>
      <c r="V280" s="116">
        <f t="shared" si="26"/>
        <v>507</v>
      </c>
      <c r="W280" s="117">
        <f t="shared" si="26"/>
        <v>294124.52000000048</v>
      </c>
      <c r="X280" s="117">
        <f t="shared" si="27"/>
        <v>0</v>
      </c>
      <c r="Y280" s="118">
        <f t="shared" si="27"/>
        <v>0</v>
      </c>
      <c r="Z280" s="119">
        <f t="shared" si="28"/>
        <v>716</v>
      </c>
      <c r="AA280" s="117">
        <f t="shared" si="28"/>
        <v>285610.36000000057</v>
      </c>
      <c r="AB280" s="117">
        <f t="shared" si="29"/>
        <v>0</v>
      </c>
      <c r="AC280" s="118">
        <f t="shared" si="29"/>
        <v>0</v>
      </c>
    </row>
    <row r="281" spans="1:29" x14ac:dyDescent="0.2">
      <c r="A281" s="126" t="s">
        <v>725</v>
      </c>
      <c r="B281" s="127" t="s">
        <v>786</v>
      </c>
      <c r="C281" s="122" t="s">
        <v>787</v>
      </c>
      <c r="D281" s="123">
        <v>588</v>
      </c>
      <c r="E281" s="124">
        <v>905452.2</v>
      </c>
      <c r="F281" s="124">
        <v>769012.2</v>
      </c>
      <c r="G281" s="124">
        <v>136440</v>
      </c>
      <c r="H281" s="124">
        <v>203727</v>
      </c>
      <c r="I281" s="125">
        <v>0</v>
      </c>
      <c r="J281" s="123">
        <v>466</v>
      </c>
      <c r="K281" s="124">
        <v>826519.4</v>
      </c>
      <c r="L281" s="124">
        <v>678919.4</v>
      </c>
      <c r="M281" s="124">
        <v>147600</v>
      </c>
      <c r="N281" s="124">
        <v>112150</v>
      </c>
      <c r="O281" s="125">
        <v>0</v>
      </c>
      <c r="P281" s="123">
        <v>721</v>
      </c>
      <c r="Q281" s="124">
        <f t="shared" si="25"/>
        <v>937308.60000000009</v>
      </c>
      <c r="R281" s="124">
        <v>887388.60000000009</v>
      </c>
      <c r="S281" s="124">
        <v>49920</v>
      </c>
      <c r="T281" s="124">
        <v>203691.12</v>
      </c>
      <c r="U281" s="125">
        <v>0</v>
      </c>
      <c r="V281" s="116">
        <f t="shared" si="26"/>
        <v>133</v>
      </c>
      <c r="W281" s="117">
        <f t="shared" si="26"/>
        <v>31856.40000000014</v>
      </c>
      <c r="X281" s="117">
        <f t="shared" si="27"/>
        <v>-35.880000000004657</v>
      </c>
      <c r="Y281" s="118">
        <f t="shared" si="27"/>
        <v>0</v>
      </c>
      <c r="Z281" s="119">
        <f t="shared" si="28"/>
        <v>255</v>
      </c>
      <c r="AA281" s="117">
        <f t="shared" si="28"/>
        <v>110789.20000000007</v>
      </c>
      <c r="AB281" s="117">
        <f t="shared" si="29"/>
        <v>91541.119999999995</v>
      </c>
      <c r="AC281" s="118">
        <f t="shared" si="29"/>
        <v>0</v>
      </c>
    </row>
    <row r="282" spans="1:29" x14ac:dyDescent="0.2">
      <c r="A282" s="126" t="s">
        <v>725</v>
      </c>
      <c r="B282" s="127" t="s">
        <v>788</v>
      </c>
      <c r="C282" s="122" t="s">
        <v>789</v>
      </c>
      <c r="D282" s="123">
        <v>957</v>
      </c>
      <c r="E282" s="124">
        <v>985430.67999999993</v>
      </c>
      <c r="F282" s="124">
        <v>845990.67999999993</v>
      </c>
      <c r="G282" s="124">
        <v>139440</v>
      </c>
      <c r="H282" s="124">
        <v>0</v>
      </c>
      <c r="I282" s="125">
        <v>0</v>
      </c>
      <c r="J282" s="123">
        <v>897</v>
      </c>
      <c r="K282" s="124">
        <v>977786.56</v>
      </c>
      <c r="L282" s="124">
        <v>841946.56</v>
      </c>
      <c r="M282" s="124">
        <v>135840</v>
      </c>
      <c r="N282" s="124">
        <v>0</v>
      </c>
      <c r="O282" s="125">
        <v>0</v>
      </c>
      <c r="P282" s="123">
        <v>1299</v>
      </c>
      <c r="Q282" s="124">
        <f t="shared" si="25"/>
        <v>776637.68000000017</v>
      </c>
      <c r="R282" s="124">
        <v>733557.68000000017</v>
      </c>
      <c r="S282" s="124">
        <v>43080</v>
      </c>
      <c r="T282" s="124">
        <v>0</v>
      </c>
      <c r="U282" s="125">
        <v>0</v>
      </c>
      <c r="V282" s="116">
        <f t="shared" si="26"/>
        <v>342</v>
      </c>
      <c r="W282" s="117">
        <f t="shared" si="26"/>
        <v>-208792.99999999977</v>
      </c>
      <c r="X282" s="117">
        <f t="shared" si="27"/>
        <v>0</v>
      </c>
      <c r="Y282" s="118">
        <f t="shared" si="27"/>
        <v>0</v>
      </c>
      <c r="Z282" s="119">
        <f t="shared" si="28"/>
        <v>402</v>
      </c>
      <c r="AA282" s="117">
        <f t="shared" si="28"/>
        <v>-201148.87999999989</v>
      </c>
      <c r="AB282" s="117">
        <f t="shared" si="29"/>
        <v>0</v>
      </c>
      <c r="AC282" s="118">
        <f t="shared" si="29"/>
        <v>0</v>
      </c>
    </row>
    <row r="283" spans="1:29" x14ac:dyDescent="0.2">
      <c r="A283" s="126" t="s">
        <v>725</v>
      </c>
      <c r="B283" s="127" t="s">
        <v>790</v>
      </c>
      <c r="C283" s="122" t="s">
        <v>791</v>
      </c>
      <c r="D283" s="123">
        <v>1305</v>
      </c>
      <c r="E283" s="124">
        <v>2115828.4599999995</v>
      </c>
      <c r="F283" s="124">
        <v>1869108.4599999995</v>
      </c>
      <c r="G283" s="124">
        <v>246720</v>
      </c>
      <c r="H283" s="124">
        <v>0</v>
      </c>
      <c r="I283" s="125">
        <v>0</v>
      </c>
      <c r="J283" s="123">
        <v>1555</v>
      </c>
      <c r="K283" s="124">
        <v>2326368.6</v>
      </c>
      <c r="L283" s="124">
        <v>2077848.6</v>
      </c>
      <c r="M283" s="124">
        <v>248520</v>
      </c>
      <c r="N283" s="124">
        <v>0</v>
      </c>
      <c r="O283" s="125">
        <v>0</v>
      </c>
      <c r="P283" s="123">
        <v>1631</v>
      </c>
      <c r="Q283" s="124">
        <f t="shared" si="25"/>
        <v>1522108.1999999997</v>
      </c>
      <c r="R283" s="124">
        <v>1443388.1999999997</v>
      </c>
      <c r="S283" s="124">
        <v>78720</v>
      </c>
      <c r="T283" s="124">
        <v>0</v>
      </c>
      <c r="U283" s="125">
        <v>0</v>
      </c>
      <c r="V283" s="116">
        <f t="shared" si="26"/>
        <v>326</v>
      </c>
      <c r="W283" s="117">
        <f t="shared" si="26"/>
        <v>-593720.25999999978</v>
      </c>
      <c r="X283" s="117">
        <f t="shared" si="27"/>
        <v>0</v>
      </c>
      <c r="Y283" s="118">
        <f t="shared" si="27"/>
        <v>0</v>
      </c>
      <c r="Z283" s="119">
        <f t="shared" si="28"/>
        <v>76</v>
      </c>
      <c r="AA283" s="117">
        <f t="shared" si="28"/>
        <v>-804260.40000000037</v>
      </c>
      <c r="AB283" s="117">
        <f t="shared" si="29"/>
        <v>0</v>
      </c>
      <c r="AC283" s="118">
        <f t="shared" si="29"/>
        <v>0</v>
      </c>
    </row>
    <row r="284" spans="1:29" x14ac:dyDescent="0.2">
      <c r="A284" s="126" t="s">
        <v>725</v>
      </c>
      <c r="B284" s="127" t="s">
        <v>792</v>
      </c>
      <c r="C284" s="122" t="s">
        <v>793</v>
      </c>
      <c r="D284" s="123">
        <v>490</v>
      </c>
      <c r="E284" s="124">
        <v>1193419.7</v>
      </c>
      <c r="F284" s="124">
        <v>1005499.7</v>
      </c>
      <c r="G284" s="124">
        <v>187920</v>
      </c>
      <c r="H284" s="124">
        <v>0</v>
      </c>
      <c r="I284" s="125">
        <v>0</v>
      </c>
      <c r="J284" s="123">
        <v>406</v>
      </c>
      <c r="K284" s="124">
        <v>1415198.8</v>
      </c>
      <c r="L284" s="124">
        <v>1236878.8</v>
      </c>
      <c r="M284" s="124">
        <v>178320</v>
      </c>
      <c r="N284" s="124">
        <v>0</v>
      </c>
      <c r="O284" s="125">
        <v>0</v>
      </c>
      <c r="P284" s="123">
        <v>528</v>
      </c>
      <c r="Q284" s="124">
        <f t="shared" si="25"/>
        <v>1323980.81</v>
      </c>
      <c r="R284" s="124">
        <v>1260740.81</v>
      </c>
      <c r="S284" s="124">
        <v>63240</v>
      </c>
      <c r="T284" s="124">
        <v>0</v>
      </c>
      <c r="U284" s="125">
        <v>0</v>
      </c>
      <c r="V284" s="116">
        <f t="shared" si="26"/>
        <v>38</v>
      </c>
      <c r="W284" s="117">
        <f t="shared" si="26"/>
        <v>130561.1100000001</v>
      </c>
      <c r="X284" s="117">
        <f t="shared" si="27"/>
        <v>0</v>
      </c>
      <c r="Y284" s="118">
        <f t="shared" si="27"/>
        <v>0</v>
      </c>
      <c r="Z284" s="119">
        <f t="shared" si="28"/>
        <v>122</v>
      </c>
      <c r="AA284" s="117">
        <f t="shared" si="28"/>
        <v>-91217.989999999991</v>
      </c>
      <c r="AB284" s="117">
        <f t="shared" si="29"/>
        <v>0</v>
      </c>
      <c r="AC284" s="118">
        <f t="shared" si="29"/>
        <v>0</v>
      </c>
    </row>
    <row r="285" spans="1:29" x14ac:dyDescent="0.2">
      <c r="A285" s="126" t="s">
        <v>725</v>
      </c>
      <c r="B285" s="127" t="s">
        <v>794</v>
      </c>
      <c r="C285" s="122" t="s">
        <v>795</v>
      </c>
      <c r="D285" s="123">
        <v>789</v>
      </c>
      <c r="E285" s="124">
        <v>1032983.7</v>
      </c>
      <c r="F285" s="124">
        <v>903983.7</v>
      </c>
      <c r="G285" s="124">
        <v>129000</v>
      </c>
      <c r="H285" s="124">
        <v>0</v>
      </c>
      <c r="I285" s="125">
        <v>0</v>
      </c>
      <c r="J285" s="123">
        <v>930</v>
      </c>
      <c r="K285" s="124">
        <v>1143089.3999999999</v>
      </c>
      <c r="L285" s="124">
        <v>1014809.3999999999</v>
      </c>
      <c r="M285" s="124">
        <v>128280</v>
      </c>
      <c r="N285" s="124">
        <v>0</v>
      </c>
      <c r="O285" s="125">
        <v>0</v>
      </c>
      <c r="P285" s="123">
        <v>887</v>
      </c>
      <c r="Q285" s="124">
        <f t="shared" si="25"/>
        <v>1049896.6000000001</v>
      </c>
      <c r="R285" s="124">
        <v>1007416.6000000001</v>
      </c>
      <c r="S285" s="124">
        <v>42480</v>
      </c>
      <c r="T285" s="124">
        <v>0</v>
      </c>
      <c r="U285" s="125">
        <v>0</v>
      </c>
      <c r="V285" s="116">
        <f t="shared" si="26"/>
        <v>98</v>
      </c>
      <c r="W285" s="117">
        <f t="shared" si="26"/>
        <v>16912.90000000014</v>
      </c>
      <c r="X285" s="117">
        <f t="shared" si="27"/>
        <v>0</v>
      </c>
      <c r="Y285" s="118">
        <f t="shared" si="27"/>
        <v>0</v>
      </c>
      <c r="Z285" s="119">
        <f t="shared" si="28"/>
        <v>-43</v>
      </c>
      <c r="AA285" s="117">
        <f t="shared" si="28"/>
        <v>-93192.799999999814</v>
      </c>
      <c r="AB285" s="117">
        <f t="shared" si="29"/>
        <v>0</v>
      </c>
      <c r="AC285" s="118">
        <f t="shared" si="29"/>
        <v>0</v>
      </c>
    </row>
    <row r="286" spans="1:29" ht="12.75" customHeight="1" x14ac:dyDescent="0.2">
      <c r="A286" s="126" t="s">
        <v>725</v>
      </c>
      <c r="B286" s="127" t="s">
        <v>796</v>
      </c>
      <c r="C286" s="122" t="s">
        <v>797</v>
      </c>
      <c r="D286" s="123">
        <v>129</v>
      </c>
      <c r="E286" s="124">
        <v>234399.8</v>
      </c>
      <c r="F286" s="124">
        <v>199359.8</v>
      </c>
      <c r="G286" s="124">
        <v>35040</v>
      </c>
      <c r="H286" s="124">
        <v>0</v>
      </c>
      <c r="I286" s="125">
        <v>0</v>
      </c>
      <c r="J286" s="123">
        <v>140</v>
      </c>
      <c r="K286" s="124">
        <v>222450</v>
      </c>
      <c r="L286" s="124">
        <v>185250</v>
      </c>
      <c r="M286" s="124">
        <v>37200</v>
      </c>
      <c r="N286" s="124">
        <v>0</v>
      </c>
      <c r="O286" s="125">
        <v>0</v>
      </c>
      <c r="P286" s="123">
        <v>158</v>
      </c>
      <c r="Q286" s="124">
        <f t="shared" si="25"/>
        <v>229127.86</v>
      </c>
      <c r="R286" s="124">
        <v>217247.86</v>
      </c>
      <c r="S286" s="124">
        <v>11880</v>
      </c>
      <c r="T286" s="124">
        <v>0</v>
      </c>
      <c r="U286" s="125">
        <v>0</v>
      </c>
      <c r="V286" s="116">
        <f t="shared" si="26"/>
        <v>29</v>
      </c>
      <c r="W286" s="117">
        <f t="shared" si="26"/>
        <v>-5271.9400000000023</v>
      </c>
      <c r="X286" s="117">
        <f t="shared" si="27"/>
        <v>0</v>
      </c>
      <c r="Y286" s="118">
        <f t="shared" si="27"/>
        <v>0</v>
      </c>
      <c r="Z286" s="119">
        <f t="shared" si="28"/>
        <v>18</v>
      </c>
      <c r="AA286" s="117">
        <f t="shared" si="28"/>
        <v>6677.859999999986</v>
      </c>
      <c r="AB286" s="117">
        <f t="shared" si="29"/>
        <v>0</v>
      </c>
      <c r="AC286" s="118">
        <f t="shared" si="29"/>
        <v>0</v>
      </c>
    </row>
    <row r="287" spans="1:29" ht="12.75" customHeight="1" x14ac:dyDescent="0.2">
      <c r="A287" s="126" t="s">
        <v>725</v>
      </c>
      <c r="B287" s="127" t="s">
        <v>798</v>
      </c>
      <c r="C287" s="122" t="s">
        <v>799</v>
      </c>
      <c r="D287" s="123">
        <v>193</v>
      </c>
      <c r="E287" s="124">
        <v>197858.2</v>
      </c>
      <c r="F287" s="124">
        <v>168338.2</v>
      </c>
      <c r="G287" s="124">
        <v>29520</v>
      </c>
      <c r="H287" s="124">
        <v>0</v>
      </c>
      <c r="I287" s="125">
        <v>0</v>
      </c>
      <c r="J287" s="123">
        <v>231</v>
      </c>
      <c r="K287" s="124">
        <v>214950.6</v>
      </c>
      <c r="L287" s="124">
        <v>181470.6</v>
      </c>
      <c r="M287" s="124">
        <v>33480</v>
      </c>
      <c r="N287" s="124">
        <v>0</v>
      </c>
      <c r="O287" s="125">
        <v>0</v>
      </c>
      <c r="P287" s="123">
        <v>227</v>
      </c>
      <c r="Q287" s="124">
        <f t="shared" si="25"/>
        <v>204433.4</v>
      </c>
      <c r="R287" s="124">
        <v>193273.4</v>
      </c>
      <c r="S287" s="124">
        <v>11160</v>
      </c>
      <c r="T287" s="124">
        <v>0</v>
      </c>
      <c r="U287" s="125">
        <v>0</v>
      </c>
      <c r="V287" s="116">
        <f t="shared" si="26"/>
        <v>34</v>
      </c>
      <c r="W287" s="117">
        <f t="shared" si="26"/>
        <v>6575.1999999999825</v>
      </c>
      <c r="X287" s="117">
        <f t="shared" si="27"/>
        <v>0</v>
      </c>
      <c r="Y287" s="118">
        <f t="shared" si="27"/>
        <v>0</v>
      </c>
      <c r="Z287" s="119">
        <f t="shared" si="28"/>
        <v>-4</v>
      </c>
      <c r="AA287" s="117">
        <f t="shared" si="28"/>
        <v>-10517.200000000012</v>
      </c>
      <c r="AB287" s="117">
        <f t="shared" si="29"/>
        <v>0</v>
      </c>
      <c r="AC287" s="118">
        <f t="shared" si="29"/>
        <v>0</v>
      </c>
    </row>
    <row r="288" spans="1:29" ht="12.75" customHeight="1" x14ac:dyDescent="0.2">
      <c r="A288" s="126">
        <v>22</v>
      </c>
      <c r="B288" s="127" t="s">
        <v>800</v>
      </c>
      <c r="C288" s="122" t="s">
        <v>801</v>
      </c>
      <c r="D288" s="123">
        <v>184</v>
      </c>
      <c r="E288" s="124">
        <v>195967.7</v>
      </c>
      <c r="F288" s="124">
        <v>180847.7</v>
      </c>
      <c r="G288" s="124">
        <v>15120</v>
      </c>
      <c r="H288" s="124">
        <v>25305</v>
      </c>
      <c r="I288" s="125">
        <v>0</v>
      </c>
      <c r="J288" s="123">
        <v>118</v>
      </c>
      <c r="K288" s="124">
        <v>200458.7</v>
      </c>
      <c r="L288" s="124">
        <v>176218.7</v>
      </c>
      <c r="M288" s="124">
        <v>24240</v>
      </c>
      <c r="N288" s="124">
        <v>16668</v>
      </c>
      <c r="O288" s="125">
        <v>0</v>
      </c>
      <c r="P288" s="123">
        <v>164</v>
      </c>
      <c r="Q288" s="124">
        <f t="shared" si="25"/>
        <v>184852.3</v>
      </c>
      <c r="R288" s="124">
        <v>177172.3</v>
      </c>
      <c r="S288" s="124">
        <v>7680</v>
      </c>
      <c r="T288" s="124">
        <v>32303</v>
      </c>
      <c r="U288" s="125">
        <v>0</v>
      </c>
      <c r="V288" s="116">
        <f t="shared" si="26"/>
        <v>-20</v>
      </c>
      <c r="W288" s="117">
        <f t="shared" si="26"/>
        <v>-11115.400000000023</v>
      </c>
      <c r="X288" s="117">
        <f t="shared" si="27"/>
        <v>6998</v>
      </c>
      <c r="Y288" s="118">
        <f t="shared" si="27"/>
        <v>0</v>
      </c>
      <c r="Z288" s="119">
        <f t="shared" si="28"/>
        <v>46</v>
      </c>
      <c r="AA288" s="117">
        <f t="shared" si="28"/>
        <v>-15606.400000000023</v>
      </c>
      <c r="AB288" s="117">
        <f t="shared" si="29"/>
        <v>15635</v>
      </c>
      <c r="AC288" s="118">
        <f t="shared" si="29"/>
        <v>0</v>
      </c>
    </row>
    <row r="289" spans="1:29" ht="12.75" customHeight="1" x14ac:dyDescent="0.2">
      <c r="A289" s="126" t="s">
        <v>725</v>
      </c>
      <c r="B289" s="127" t="s">
        <v>802</v>
      </c>
      <c r="C289" s="122" t="s">
        <v>803</v>
      </c>
      <c r="D289" s="123">
        <v>52</v>
      </c>
      <c r="E289" s="124">
        <v>60076.6</v>
      </c>
      <c r="F289" s="124">
        <v>34876.6</v>
      </c>
      <c r="G289" s="124">
        <v>25200</v>
      </c>
      <c r="H289" s="124">
        <v>0</v>
      </c>
      <c r="I289" s="125">
        <v>0</v>
      </c>
      <c r="J289" s="123">
        <v>75</v>
      </c>
      <c r="K289" s="124">
        <v>36907.199999999997</v>
      </c>
      <c r="L289" s="124">
        <v>19147.2</v>
      </c>
      <c r="M289" s="124">
        <v>17760</v>
      </c>
      <c r="N289" s="124">
        <v>0</v>
      </c>
      <c r="O289" s="125">
        <v>0</v>
      </c>
      <c r="P289" s="123">
        <v>79</v>
      </c>
      <c r="Q289" s="124">
        <f t="shared" si="25"/>
        <v>78831.8</v>
      </c>
      <c r="R289" s="124">
        <v>58911.8</v>
      </c>
      <c r="S289" s="124">
        <v>19920</v>
      </c>
      <c r="T289" s="124">
        <v>0</v>
      </c>
      <c r="U289" s="125">
        <v>0</v>
      </c>
      <c r="V289" s="116">
        <f t="shared" si="26"/>
        <v>27</v>
      </c>
      <c r="W289" s="117">
        <f t="shared" si="26"/>
        <v>18755.200000000004</v>
      </c>
      <c r="X289" s="117">
        <f t="shared" si="27"/>
        <v>0</v>
      </c>
      <c r="Y289" s="118">
        <f t="shared" si="27"/>
        <v>0</v>
      </c>
      <c r="Z289" s="119">
        <f t="shared" si="28"/>
        <v>4</v>
      </c>
      <c r="AA289" s="117">
        <f t="shared" si="28"/>
        <v>41924.600000000006</v>
      </c>
      <c r="AB289" s="117">
        <f t="shared" si="29"/>
        <v>0</v>
      </c>
      <c r="AC289" s="118">
        <f t="shared" si="29"/>
        <v>0</v>
      </c>
    </row>
    <row r="290" spans="1:29" ht="12.75" customHeight="1" x14ac:dyDescent="0.2">
      <c r="A290" s="126" t="s">
        <v>725</v>
      </c>
      <c r="B290" s="127" t="s">
        <v>804</v>
      </c>
      <c r="C290" s="122" t="s">
        <v>805</v>
      </c>
      <c r="D290" s="123">
        <v>746</v>
      </c>
      <c r="E290" s="124">
        <v>603274</v>
      </c>
      <c r="F290" s="124">
        <v>498154</v>
      </c>
      <c r="G290" s="124">
        <v>105120</v>
      </c>
      <c r="H290" s="124">
        <v>0</v>
      </c>
      <c r="I290" s="125">
        <v>0</v>
      </c>
      <c r="J290" s="123">
        <v>606</v>
      </c>
      <c r="K290" s="124">
        <v>624759.80000000005</v>
      </c>
      <c r="L290" s="124">
        <v>503919.8</v>
      </c>
      <c r="M290" s="124">
        <v>120840</v>
      </c>
      <c r="N290" s="124">
        <v>0</v>
      </c>
      <c r="O290" s="125">
        <v>0</v>
      </c>
      <c r="P290" s="123">
        <v>712</v>
      </c>
      <c r="Q290" s="124">
        <f t="shared" si="25"/>
        <v>600425.19999999995</v>
      </c>
      <c r="R290" s="124">
        <v>565025.19999999995</v>
      </c>
      <c r="S290" s="124">
        <v>35400</v>
      </c>
      <c r="T290" s="124">
        <v>0</v>
      </c>
      <c r="U290" s="125">
        <v>0</v>
      </c>
      <c r="V290" s="116">
        <f t="shared" si="26"/>
        <v>-34</v>
      </c>
      <c r="W290" s="117">
        <f t="shared" si="26"/>
        <v>-2848.8000000000466</v>
      </c>
      <c r="X290" s="117">
        <f t="shared" si="27"/>
        <v>0</v>
      </c>
      <c r="Y290" s="118">
        <f t="shared" si="27"/>
        <v>0</v>
      </c>
      <c r="Z290" s="119">
        <f t="shared" si="28"/>
        <v>106</v>
      </c>
      <c r="AA290" s="117">
        <f t="shared" si="28"/>
        <v>-24334.600000000093</v>
      </c>
      <c r="AB290" s="117">
        <f t="shared" si="29"/>
        <v>0</v>
      </c>
      <c r="AC290" s="118">
        <f t="shared" si="29"/>
        <v>0</v>
      </c>
    </row>
    <row r="291" spans="1:29" ht="12.75" customHeight="1" x14ac:dyDescent="0.2">
      <c r="A291" s="126" t="s">
        <v>725</v>
      </c>
      <c r="B291" s="127" t="s">
        <v>806</v>
      </c>
      <c r="C291" s="122" t="s">
        <v>807</v>
      </c>
      <c r="D291" s="123">
        <v>101</v>
      </c>
      <c r="E291" s="124">
        <v>179535.7</v>
      </c>
      <c r="F291" s="124">
        <v>163695.70000000001</v>
      </c>
      <c r="G291" s="124">
        <v>15840</v>
      </c>
      <c r="H291" s="124">
        <v>0</v>
      </c>
      <c r="I291" s="125">
        <v>2635.57</v>
      </c>
      <c r="J291" s="123">
        <v>168</v>
      </c>
      <c r="K291" s="124">
        <v>204764.7</v>
      </c>
      <c r="L291" s="124">
        <v>187484.7</v>
      </c>
      <c r="M291" s="124">
        <v>17280</v>
      </c>
      <c r="N291" s="124">
        <v>0</v>
      </c>
      <c r="O291" s="125">
        <v>9342.9699999999993</v>
      </c>
      <c r="P291" s="123">
        <v>195</v>
      </c>
      <c r="Q291" s="124">
        <f t="shared" si="25"/>
        <v>210287.2</v>
      </c>
      <c r="R291" s="124">
        <v>204527.2</v>
      </c>
      <c r="S291" s="124">
        <v>5760</v>
      </c>
      <c r="T291" s="124">
        <v>0</v>
      </c>
      <c r="U291" s="125">
        <v>8724.2000000000007</v>
      </c>
      <c r="V291" s="116">
        <f t="shared" si="26"/>
        <v>94</v>
      </c>
      <c r="W291" s="117">
        <f t="shared" si="26"/>
        <v>30751.5</v>
      </c>
      <c r="X291" s="117">
        <f t="shared" si="27"/>
        <v>0</v>
      </c>
      <c r="Y291" s="118">
        <f t="shared" si="27"/>
        <v>6088.630000000001</v>
      </c>
      <c r="Z291" s="119">
        <f t="shared" si="28"/>
        <v>27</v>
      </c>
      <c r="AA291" s="117">
        <f t="shared" si="28"/>
        <v>5522.5</v>
      </c>
      <c r="AB291" s="117">
        <f t="shared" si="29"/>
        <v>0</v>
      </c>
      <c r="AC291" s="118">
        <f t="shared" si="29"/>
        <v>-618.76999999999862</v>
      </c>
    </row>
    <row r="292" spans="1:29" ht="12.75" customHeight="1" x14ac:dyDescent="0.2">
      <c r="A292" s="126" t="s">
        <v>725</v>
      </c>
      <c r="B292" s="127" t="s">
        <v>808</v>
      </c>
      <c r="C292" s="122" t="s">
        <v>809</v>
      </c>
      <c r="D292" s="123">
        <v>284</v>
      </c>
      <c r="E292" s="124">
        <v>269354.40000000002</v>
      </c>
      <c r="F292" s="124">
        <v>244274.40000000002</v>
      </c>
      <c r="G292" s="124">
        <v>25080</v>
      </c>
      <c r="H292" s="124">
        <v>0</v>
      </c>
      <c r="I292" s="125">
        <v>0</v>
      </c>
      <c r="J292" s="123">
        <v>264</v>
      </c>
      <c r="K292" s="124">
        <v>258738.63999999996</v>
      </c>
      <c r="L292" s="124">
        <v>224658.63999999996</v>
      </c>
      <c r="M292" s="124">
        <v>34080</v>
      </c>
      <c r="N292" s="124">
        <v>0</v>
      </c>
      <c r="O292" s="125">
        <v>0</v>
      </c>
      <c r="P292" s="123">
        <v>286</v>
      </c>
      <c r="Q292" s="124">
        <f t="shared" si="25"/>
        <v>283623.36</v>
      </c>
      <c r="R292" s="124">
        <v>275463.36</v>
      </c>
      <c r="S292" s="124">
        <v>8160</v>
      </c>
      <c r="T292" s="124">
        <v>0</v>
      </c>
      <c r="U292" s="125">
        <v>0</v>
      </c>
      <c r="V292" s="116">
        <f t="shared" si="26"/>
        <v>2</v>
      </c>
      <c r="W292" s="117">
        <f t="shared" si="26"/>
        <v>14268.959999999963</v>
      </c>
      <c r="X292" s="117">
        <f t="shared" si="27"/>
        <v>0</v>
      </c>
      <c r="Y292" s="118">
        <f t="shared" si="27"/>
        <v>0</v>
      </c>
      <c r="Z292" s="119">
        <f t="shared" si="28"/>
        <v>22</v>
      </c>
      <c r="AA292" s="117">
        <f t="shared" si="28"/>
        <v>24884.72000000003</v>
      </c>
      <c r="AB292" s="117">
        <f t="shared" si="29"/>
        <v>0</v>
      </c>
      <c r="AC292" s="118">
        <f t="shared" si="29"/>
        <v>0</v>
      </c>
    </row>
    <row r="293" spans="1:29" ht="12.75" customHeight="1" x14ac:dyDescent="0.2">
      <c r="A293" s="126" t="s">
        <v>725</v>
      </c>
      <c r="B293" s="127" t="s">
        <v>810</v>
      </c>
      <c r="C293" s="122" t="s">
        <v>811</v>
      </c>
      <c r="D293" s="123">
        <v>300</v>
      </c>
      <c r="E293" s="124">
        <v>109412.8</v>
      </c>
      <c r="F293" s="124">
        <v>97892.800000000003</v>
      </c>
      <c r="G293" s="124">
        <v>11520</v>
      </c>
      <c r="H293" s="124">
        <v>0</v>
      </c>
      <c r="I293" s="125">
        <v>0</v>
      </c>
      <c r="J293" s="123">
        <v>301</v>
      </c>
      <c r="K293" s="124">
        <v>106733.20000000001</v>
      </c>
      <c r="L293" s="124">
        <v>95213.200000000012</v>
      </c>
      <c r="M293" s="124">
        <v>11520</v>
      </c>
      <c r="N293" s="124">
        <v>0</v>
      </c>
      <c r="O293" s="125">
        <v>0</v>
      </c>
      <c r="P293" s="123">
        <v>301</v>
      </c>
      <c r="Q293" s="124">
        <f t="shared" si="25"/>
        <v>110231.79999999999</v>
      </c>
      <c r="R293" s="124">
        <v>106391.79999999999</v>
      </c>
      <c r="S293" s="124">
        <v>3840</v>
      </c>
      <c r="T293" s="124">
        <v>0</v>
      </c>
      <c r="U293" s="125">
        <v>0</v>
      </c>
      <c r="V293" s="116">
        <f t="shared" si="26"/>
        <v>1</v>
      </c>
      <c r="W293" s="117">
        <f t="shared" si="26"/>
        <v>818.99999999998545</v>
      </c>
      <c r="X293" s="117">
        <f t="shared" si="27"/>
        <v>0</v>
      </c>
      <c r="Y293" s="118">
        <f t="shared" si="27"/>
        <v>0</v>
      </c>
      <c r="Z293" s="119">
        <f t="shared" si="28"/>
        <v>0</v>
      </c>
      <c r="AA293" s="117">
        <f t="shared" si="28"/>
        <v>3498.5999999999767</v>
      </c>
      <c r="AB293" s="117">
        <f t="shared" si="29"/>
        <v>0</v>
      </c>
      <c r="AC293" s="118">
        <f t="shared" si="29"/>
        <v>0</v>
      </c>
    </row>
    <row r="294" spans="1:29" ht="12.75" customHeight="1" x14ac:dyDescent="0.2">
      <c r="A294" s="126" t="s">
        <v>725</v>
      </c>
      <c r="B294" s="127" t="s">
        <v>812</v>
      </c>
      <c r="C294" s="122" t="s">
        <v>813</v>
      </c>
      <c r="D294" s="123">
        <v>265</v>
      </c>
      <c r="E294" s="124">
        <v>493756.6</v>
      </c>
      <c r="F294" s="124">
        <v>463276.6</v>
      </c>
      <c r="G294" s="124">
        <v>30480</v>
      </c>
      <c r="H294" s="124">
        <v>0</v>
      </c>
      <c r="I294" s="125">
        <v>0</v>
      </c>
      <c r="J294" s="123">
        <v>228</v>
      </c>
      <c r="K294" s="124">
        <v>524986.19999999995</v>
      </c>
      <c r="L294" s="124">
        <v>489826.19999999995</v>
      </c>
      <c r="M294" s="124">
        <v>35160</v>
      </c>
      <c r="N294" s="124">
        <v>0</v>
      </c>
      <c r="O294" s="125">
        <v>0</v>
      </c>
      <c r="P294" s="123">
        <v>254</v>
      </c>
      <c r="Q294" s="124">
        <f t="shared" si="25"/>
        <v>604105.80000000005</v>
      </c>
      <c r="R294" s="124">
        <v>593545.80000000005</v>
      </c>
      <c r="S294" s="124">
        <v>10560</v>
      </c>
      <c r="T294" s="124">
        <v>0</v>
      </c>
      <c r="U294" s="125">
        <v>0</v>
      </c>
      <c r="V294" s="116">
        <f t="shared" si="26"/>
        <v>-11</v>
      </c>
      <c r="W294" s="117">
        <f t="shared" si="26"/>
        <v>110349.20000000007</v>
      </c>
      <c r="X294" s="117">
        <f t="shared" si="27"/>
        <v>0</v>
      </c>
      <c r="Y294" s="118">
        <f t="shared" si="27"/>
        <v>0</v>
      </c>
      <c r="Z294" s="119">
        <f t="shared" si="28"/>
        <v>26</v>
      </c>
      <c r="AA294" s="117">
        <f t="shared" si="28"/>
        <v>79119.600000000093</v>
      </c>
      <c r="AB294" s="117">
        <f t="shared" si="29"/>
        <v>0</v>
      </c>
      <c r="AC294" s="118">
        <f t="shared" si="29"/>
        <v>0</v>
      </c>
    </row>
    <row r="295" spans="1:29" x14ac:dyDescent="0.2">
      <c r="A295" s="126" t="s">
        <v>725</v>
      </c>
      <c r="B295" s="127" t="s">
        <v>814</v>
      </c>
      <c r="C295" s="122" t="s">
        <v>815</v>
      </c>
      <c r="D295" s="123">
        <v>388</v>
      </c>
      <c r="E295" s="124">
        <v>423647.39999999997</v>
      </c>
      <c r="F295" s="124">
        <v>394127.39999999997</v>
      </c>
      <c r="G295" s="124">
        <v>29520</v>
      </c>
      <c r="H295" s="124">
        <v>0</v>
      </c>
      <c r="I295" s="125">
        <v>0</v>
      </c>
      <c r="J295" s="123">
        <v>257</v>
      </c>
      <c r="K295" s="124">
        <v>392525.04000000004</v>
      </c>
      <c r="L295" s="124">
        <v>359165.04000000004</v>
      </c>
      <c r="M295" s="124">
        <v>33360</v>
      </c>
      <c r="N295" s="124">
        <v>0</v>
      </c>
      <c r="O295" s="125">
        <v>0</v>
      </c>
      <c r="P295" s="123">
        <v>306</v>
      </c>
      <c r="Q295" s="124">
        <f t="shared" si="25"/>
        <v>414169.65</v>
      </c>
      <c r="R295" s="124">
        <v>405169.65</v>
      </c>
      <c r="S295" s="124">
        <v>9000</v>
      </c>
      <c r="T295" s="124">
        <v>0</v>
      </c>
      <c r="U295" s="125">
        <v>0</v>
      </c>
      <c r="V295" s="116">
        <f t="shared" si="26"/>
        <v>-82</v>
      </c>
      <c r="W295" s="117">
        <f t="shared" si="26"/>
        <v>-9477.7499999999418</v>
      </c>
      <c r="X295" s="117">
        <f t="shared" si="27"/>
        <v>0</v>
      </c>
      <c r="Y295" s="118">
        <f t="shared" si="27"/>
        <v>0</v>
      </c>
      <c r="Z295" s="119">
        <f t="shared" si="28"/>
        <v>49</v>
      </c>
      <c r="AA295" s="117">
        <f t="shared" si="28"/>
        <v>21644.609999999986</v>
      </c>
      <c r="AB295" s="117">
        <f t="shared" si="29"/>
        <v>0</v>
      </c>
      <c r="AC295" s="118">
        <f t="shared" si="29"/>
        <v>0</v>
      </c>
    </row>
    <row r="296" spans="1:29" ht="12.75" customHeight="1" x14ac:dyDescent="0.2">
      <c r="A296" s="126" t="s">
        <v>725</v>
      </c>
      <c r="B296" s="127" t="s">
        <v>816</v>
      </c>
      <c r="C296" s="122" t="s">
        <v>817</v>
      </c>
      <c r="D296" s="123">
        <v>3341</v>
      </c>
      <c r="E296" s="124">
        <v>2516709</v>
      </c>
      <c r="F296" s="124">
        <v>2424549</v>
      </c>
      <c r="G296" s="124">
        <v>92160</v>
      </c>
      <c r="H296" s="124">
        <v>0</v>
      </c>
      <c r="I296" s="125">
        <v>9169397.7200000007</v>
      </c>
      <c r="J296" s="123">
        <v>3375</v>
      </c>
      <c r="K296" s="124">
        <v>3159036.8</v>
      </c>
      <c r="L296" s="124">
        <v>3028356.8</v>
      </c>
      <c r="M296" s="124">
        <v>130680</v>
      </c>
      <c r="N296" s="124">
        <v>0</v>
      </c>
      <c r="O296" s="125">
        <v>10452193.809999999</v>
      </c>
      <c r="P296" s="123">
        <v>3430</v>
      </c>
      <c r="Q296" s="124">
        <f t="shared" si="25"/>
        <v>3296621.2</v>
      </c>
      <c r="R296" s="124">
        <v>3260141.2</v>
      </c>
      <c r="S296" s="124">
        <v>36480</v>
      </c>
      <c r="T296" s="124">
        <v>0</v>
      </c>
      <c r="U296" s="125">
        <v>11801406.84</v>
      </c>
      <c r="V296" s="116">
        <f t="shared" si="26"/>
        <v>89</v>
      </c>
      <c r="W296" s="117">
        <f t="shared" si="26"/>
        <v>779912.20000000019</v>
      </c>
      <c r="X296" s="117">
        <f t="shared" si="27"/>
        <v>0</v>
      </c>
      <c r="Y296" s="118">
        <f t="shared" si="27"/>
        <v>2632009.1199999992</v>
      </c>
      <c r="Z296" s="119">
        <f t="shared" si="28"/>
        <v>55</v>
      </c>
      <c r="AA296" s="117">
        <f t="shared" si="28"/>
        <v>137584.40000000037</v>
      </c>
      <c r="AB296" s="117">
        <f t="shared" si="29"/>
        <v>0</v>
      </c>
      <c r="AC296" s="118">
        <f t="shared" si="29"/>
        <v>1349213.0300000012</v>
      </c>
    </row>
    <row r="297" spans="1:29" ht="12.75" customHeight="1" x14ac:dyDescent="0.2">
      <c r="A297" s="126" t="s">
        <v>725</v>
      </c>
      <c r="B297" s="127" t="s">
        <v>818</v>
      </c>
      <c r="C297" s="122" t="s">
        <v>819</v>
      </c>
      <c r="D297" s="123">
        <v>17</v>
      </c>
      <c r="E297" s="124">
        <v>83118</v>
      </c>
      <c r="F297" s="124">
        <v>70398</v>
      </c>
      <c r="G297" s="124">
        <v>12720</v>
      </c>
      <c r="H297" s="124">
        <v>0</v>
      </c>
      <c r="I297" s="125">
        <v>0</v>
      </c>
      <c r="J297" s="123">
        <v>13</v>
      </c>
      <c r="K297" s="124">
        <v>80589</v>
      </c>
      <c r="L297" s="124">
        <v>65469</v>
      </c>
      <c r="M297" s="124">
        <v>15120</v>
      </c>
      <c r="N297" s="124">
        <v>0</v>
      </c>
      <c r="O297" s="125">
        <v>0</v>
      </c>
      <c r="P297" s="123">
        <v>11</v>
      </c>
      <c r="Q297" s="124">
        <f t="shared" si="25"/>
        <v>73440.92</v>
      </c>
      <c r="R297" s="124">
        <v>68400.92</v>
      </c>
      <c r="S297" s="124">
        <v>5040</v>
      </c>
      <c r="T297" s="124">
        <v>0</v>
      </c>
      <c r="U297" s="125">
        <v>0</v>
      </c>
      <c r="V297" s="116">
        <f t="shared" si="26"/>
        <v>-6</v>
      </c>
      <c r="W297" s="117">
        <f t="shared" si="26"/>
        <v>-9677.0800000000017</v>
      </c>
      <c r="X297" s="117">
        <f t="shared" si="27"/>
        <v>0</v>
      </c>
      <c r="Y297" s="118">
        <f t="shared" si="27"/>
        <v>0</v>
      </c>
      <c r="Z297" s="119">
        <f t="shared" si="28"/>
        <v>-2</v>
      </c>
      <c r="AA297" s="117">
        <f t="shared" si="28"/>
        <v>-7148.0800000000017</v>
      </c>
      <c r="AB297" s="117">
        <f t="shared" si="29"/>
        <v>0</v>
      </c>
      <c r="AC297" s="118">
        <f t="shared" si="29"/>
        <v>0</v>
      </c>
    </row>
    <row r="298" spans="1:29" ht="12.75" customHeight="1" x14ac:dyDescent="0.2">
      <c r="A298" s="126" t="s">
        <v>725</v>
      </c>
      <c r="B298" s="127" t="s">
        <v>820</v>
      </c>
      <c r="C298" s="122" t="s">
        <v>821</v>
      </c>
      <c r="D298" s="123">
        <v>203</v>
      </c>
      <c r="E298" s="124">
        <v>418594.1</v>
      </c>
      <c r="F298" s="124">
        <v>390754.1</v>
      </c>
      <c r="G298" s="124">
        <v>27840</v>
      </c>
      <c r="H298" s="124">
        <v>41491</v>
      </c>
      <c r="I298" s="125">
        <v>0</v>
      </c>
      <c r="J298" s="123">
        <v>172</v>
      </c>
      <c r="K298" s="124">
        <v>355407.1</v>
      </c>
      <c r="L298" s="124">
        <v>329847.09999999998</v>
      </c>
      <c r="M298" s="124">
        <v>25560</v>
      </c>
      <c r="N298" s="124">
        <v>22980</v>
      </c>
      <c r="O298" s="125">
        <v>0</v>
      </c>
      <c r="P298" s="123">
        <v>227</v>
      </c>
      <c r="Q298" s="124">
        <f t="shared" si="25"/>
        <v>459241.1</v>
      </c>
      <c r="R298" s="124">
        <v>451081.1</v>
      </c>
      <c r="S298" s="124">
        <v>8160</v>
      </c>
      <c r="T298" s="124">
        <v>49985</v>
      </c>
      <c r="U298" s="125">
        <v>0</v>
      </c>
      <c r="V298" s="116">
        <f t="shared" si="26"/>
        <v>24</v>
      </c>
      <c r="W298" s="117">
        <f t="shared" si="26"/>
        <v>40647</v>
      </c>
      <c r="X298" s="117">
        <f t="shared" si="27"/>
        <v>8494</v>
      </c>
      <c r="Y298" s="118">
        <f t="shared" si="27"/>
        <v>0</v>
      </c>
      <c r="Z298" s="119">
        <f t="shared" si="28"/>
        <v>55</v>
      </c>
      <c r="AA298" s="117">
        <f t="shared" si="28"/>
        <v>103834</v>
      </c>
      <c r="AB298" s="117">
        <f t="shared" si="29"/>
        <v>27005</v>
      </c>
      <c r="AC298" s="118">
        <f t="shared" si="29"/>
        <v>0</v>
      </c>
    </row>
    <row r="299" spans="1:29" x14ac:dyDescent="0.2">
      <c r="A299" s="126" t="s">
        <v>725</v>
      </c>
      <c r="B299" s="127" t="s">
        <v>822</v>
      </c>
      <c r="C299" s="122" t="s">
        <v>823</v>
      </c>
      <c r="D299" s="123">
        <v>439</v>
      </c>
      <c r="E299" s="124">
        <v>1009947.0999999999</v>
      </c>
      <c r="F299" s="124">
        <v>913707.09999999986</v>
      </c>
      <c r="G299" s="124">
        <v>96240</v>
      </c>
      <c r="H299" s="124">
        <v>0</v>
      </c>
      <c r="I299" s="125">
        <v>3764381.9800000014</v>
      </c>
      <c r="J299" s="123">
        <v>412</v>
      </c>
      <c r="K299" s="124">
        <v>1012679.5</v>
      </c>
      <c r="L299" s="124">
        <v>913679.5</v>
      </c>
      <c r="M299" s="124">
        <v>99000</v>
      </c>
      <c r="N299" s="124">
        <v>0</v>
      </c>
      <c r="O299" s="125">
        <v>3766966.49</v>
      </c>
      <c r="P299" s="123">
        <v>433</v>
      </c>
      <c r="Q299" s="124">
        <f t="shared" si="25"/>
        <v>1000529.3999999999</v>
      </c>
      <c r="R299" s="124">
        <v>964169.39999999991</v>
      </c>
      <c r="S299" s="124">
        <v>36360</v>
      </c>
      <c r="T299" s="124">
        <v>0</v>
      </c>
      <c r="U299" s="125">
        <v>3497598.57</v>
      </c>
      <c r="V299" s="116">
        <f t="shared" si="26"/>
        <v>-6</v>
      </c>
      <c r="W299" s="117">
        <f t="shared" si="26"/>
        <v>-9417.6999999999534</v>
      </c>
      <c r="X299" s="117">
        <f t="shared" si="27"/>
        <v>0</v>
      </c>
      <c r="Y299" s="118">
        <f t="shared" si="27"/>
        <v>-266783.41000000155</v>
      </c>
      <c r="Z299" s="119">
        <f t="shared" si="28"/>
        <v>21</v>
      </c>
      <c r="AA299" s="117">
        <f t="shared" si="28"/>
        <v>-12150.100000000093</v>
      </c>
      <c r="AB299" s="117">
        <f t="shared" si="29"/>
        <v>0</v>
      </c>
      <c r="AC299" s="118">
        <f t="shared" si="29"/>
        <v>-269367.92000000039</v>
      </c>
    </row>
    <row r="300" spans="1:29" ht="12.75" customHeight="1" x14ac:dyDescent="0.2">
      <c r="A300" s="126" t="s">
        <v>725</v>
      </c>
      <c r="B300" s="127" t="s">
        <v>824</v>
      </c>
      <c r="C300" s="122" t="s">
        <v>825</v>
      </c>
      <c r="D300" s="123">
        <v>149</v>
      </c>
      <c r="E300" s="124">
        <v>165302.40000000002</v>
      </c>
      <c r="F300" s="124">
        <v>145142.40000000002</v>
      </c>
      <c r="G300" s="124">
        <v>20160</v>
      </c>
      <c r="H300" s="124">
        <v>0</v>
      </c>
      <c r="I300" s="125">
        <v>0</v>
      </c>
      <c r="J300" s="123">
        <v>110</v>
      </c>
      <c r="K300" s="124">
        <v>167630.59999999998</v>
      </c>
      <c r="L300" s="124">
        <v>147470.59999999998</v>
      </c>
      <c r="M300" s="124">
        <v>20160</v>
      </c>
      <c r="N300" s="124">
        <v>0</v>
      </c>
      <c r="O300" s="125">
        <v>0</v>
      </c>
      <c r="P300" s="123">
        <v>192</v>
      </c>
      <c r="Q300" s="124">
        <f t="shared" si="25"/>
        <v>182906.4</v>
      </c>
      <c r="R300" s="124">
        <v>176786.4</v>
      </c>
      <c r="S300" s="124">
        <v>6120</v>
      </c>
      <c r="T300" s="124">
        <v>0</v>
      </c>
      <c r="U300" s="125">
        <v>0</v>
      </c>
      <c r="V300" s="116">
        <f t="shared" si="26"/>
        <v>43</v>
      </c>
      <c r="W300" s="117">
        <f t="shared" si="26"/>
        <v>17603.999999999971</v>
      </c>
      <c r="X300" s="117">
        <f t="shared" si="27"/>
        <v>0</v>
      </c>
      <c r="Y300" s="118">
        <f t="shared" si="27"/>
        <v>0</v>
      </c>
      <c r="Z300" s="119">
        <f t="shared" si="28"/>
        <v>82</v>
      </c>
      <c r="AA300" s="117">
        <f t="shared" si="28"/>
        <v>15275.800000000017</v>
      </c>
      <c r="AB300" s="117">
        <f t="shared" si="29"/>
        <v>0</v>
      </c>
      <c r="AC300" s="118">
        <f t="shared" si="29"/>
        <v>0</v>
      </c>
    </row>
    <row r="301" spans="1:29" ht="12.75" customHeight="1" x14ac:dyDescent="0.2">
      <c r="A301" s="126" t="s">
        <v>725</v>
      </c>
      <c r="B301" s="127" t="s">
        <v>826</v>
      </c>
      <c r="C301" s="122" t="s">
        <v>827</v>
      </c>
      <c r="D301" s="123">
        <v>112</v>
      </c>
      <c r="E301" s="124">
        <v>259670.40000000002</v>
      </c>
      <c r="F301" s="124">
        <v>239750.40000000002</v>
      </c>
      <c r="G301" s="124">
        <v>19920</v>
      </c>
      <c r="H301" s="124">
        <v>0</v>
      </c>
      <c r="I301" s="125">
        <v>0</v>
      </c>
      <c r="J301" s="123">
        <v>83</v>
      </c>
      <c r="K301" s="124">
        <v>273375.40000000002</v>
      </c>
      <c r="L301" s="124">
        <v>252975.4</v>
      </c>
      <c r="M301" s="124">
        <v>20400</v>
      </c>
      <c r="N301" s="124">
        <v>0</v>
      </c>
      <c r="O301" s="125">
        <v>0</v>
      </c>
      <c r="P301" s="123">
        <v>80</v>
      </c>
      <c r="Q301" s="124">
        <f t="shared" si="25"/>
        <v>312650.70999999996</v>
      </c>
      <c r="R301" s="124">
        <v>306050.70999999996</v>
      </c>
      <c r="S301" s="124">
        <v>6600</v>
      </c>
      <c r="T301" s="124">
        <v>0</v>
      </c>
      <c r="U301" s="125">
        <v>0</v>
      </c>
      <c r="V301" s="116">
        <f t="shared" si="26"/>
        <v>-32</v>
      </c>
      <c r="W301" s="117">
        <f t="shared" si="26"/>
        <v>52980.309999999939</v>
      </c>
      <c r="X301" s="117">
        <f t="shared" si="27"/>
        <v>0</v>
      </c>
      <c r="Y301" s="118">
        <f t="shared" si="27"/>
        <v>0</v>
      </c>
      <c r="Z301" s="119">
        <f t="shared" si="28"/>
        <v>-3</v>
      </c>
      <c r="AA301" s="117">
        <f t="shared" si="28"/>
        <v>39275.309999999939</v>
      </c>
      <c r="AB301" s="117">
        <f t="shared" si="29"/>
        <v>0</v>
      </c>
      <c r="AC301" s="118">
        <f t="shared" si="29"/>
        <v>0</v>
      </c>
    </row>
    <row r="302" spans="1:29" ht="12.75" customHeight="1" x14ac:dyDescent="0.2">
      <c r="A302" s="126" t="s">
        <v>725</v>
      </c>
      <c r="B302" s="127" t="s">
        <v>828</v>
      </c>
      <c r="C302" s="122" t="s">
        <v>829</v>
      </c>
      <c r="D302" s="123">
        <v>0</v>
      </c>
      <c r="E302" s="124">
        <v>22420</v>
      </c>
      <c r="F302" s="124">
        <v>17860</v>
      </c>
      <c r="G302" s="124">
        <v>4560</v>
      </c>
      <c r="H302" s="124">
        <v>0</v>
      </c>
      <c r="I302" s="125">
        <v>0</v>
      </c>
      <c r="J302" s="123">
        <v>0</v>
      </c>
      <c r="K302" s="124">
        <v>22987</v>
      </c>
      <c r="L302" s="124">
        <v>16147</v>
      </c>
      <c r="M302" s="124">
        <v>6840</v>
      </c>
      <c r="N302" s="124">
        <v>0</v>
      </c>
      <c r="O302" s="125">
        <v>0</v>
      </c>
      <c r="P302" s="123">
        <v>0</v>
      </c>
      <c r="Q302" s="124">
        <f t="shared" si="25"/>
        <v>16533</v>
      </c>
      <c r="R302" s="124">
        <v>14253</v>
      </c>
      <c r="S302" s="124">
        <v>2280</v>
      </c>
      <c r="T302" s="124">
        <v>0</v>
      </c>
      <c r="U302" s="125">
        <v>0</v>
      </c>
      <c r="V302" s="116">
        <f t="shared" si="26"/>
        <v>0</v>
      </c>
      <c r="W302" s="117">
        <f t="shared" si="26"/>
        <v>-5887</v>
      </c>
      <c r="X302" s="117">
        <f t="shared" si="27"/>
        <v>0</v>
      </c>
      <c r="Y302" s="118">
        <f t="shared" si="27"/>
        <v>0</v>
      </c>
      <c r="Z302" s="119">
        <f t="shared" si="28"/>
        <v>0</v>
      </c>
      <c r="AA302" s="117">
        <f t="shared" si="28"/>
        <v>-6454</v>
      </c>
      <c r="AB302" s="117">
        <f t="shared" si="29"/>
        <v>0</v>
      </c>
      <c r="AC302" s="118">
        <f t="shared" si="29"/>
        <v>0</v>
      </c>
    </row>
    <row r="303" spans="1:29" x14ac:dyDescent="0.2">
      <c r="A303" s="126" t="s">
        <v>725</v>
      </c>
      <c r="B303" s="127" t="s">
        <v>830</v>
      </c>
      <c r="C303" s="122" t="s">
        <v>831</v>
      </c>
      <c r="D303" s="123">
        <v>39</v>
      </c>
      <c r="E303" s="124">
        <v>46035</v>
      </c>
      <c r="F303" s="124">
        <v>36435</v>
      </c>
      <c r="G303" s="124">
        <v>9600</v>
      </c>
      <c r="H303" s="124">
        <v>0</v>
      </c>
      <c r="I303" s="125">
        <v>0</v>
      </c>
      <c r="J303" s="123">
        <v>50</v>
      </c>
      <c r="K303" s="124">
        <v>45207</v>
      </c>
      <c r="L303" s="124">
        <v>38247</v>
      </c>
      <c r="M303" s="124">
        <v>6960</v>
      </c>
      <c r="N303" s="124">
        <v>0</v>
      </c>
      <c r="O303" s="125">
        <v>0</v>
      </c>
      <c r="P303" s="123">
        <v>40</v>
      </c>
      <c r="Q303" s="124">
        <f t="shared" si="25"/>
        <v>35134</v>
      </c>
      <c r="R303" s="124">
        <v>26014</v>
      </c>
      <c r="S303" s="124">
        <v>9120</v>
      </c>
      <c r="T303" s="124">
        <v>0</v>
      </c>
      <c r="U303" s="125">
        <v>0</v>
      </c>
      <c r="V303" s="116">
        <f t="shared" si="26"/>
        <v>1</v>
      </c>
      <c r="W303" s="117">
        <f t="shared" si="26"/>
        <v>-10901</v>
      </c>
      <c r="X303" s="117">
        <f t="shared" si="27"/>
        <v>0</v>
      </c>
      <c r="Y303" s="118">
        <f t="shared" si="27"/>
        <v>0</v>
      </c>
      <c r="Z303" s="119">
        <f t="shared" si="28"/>
        <v>-10</v>
      </c>
      <c r="AA303" s="117">
        <f t="shared" si="28"/>
        <v>-10073</v>
      </c>
      <c r="AB303" s="117">
        <f t="shared" si="29"/>
        <v>0</v>
      </c>
      <c r="AC303" s="118">
        <f t="shared" si="29"/>
        <v>0</v>
      </c>
    </row>
    <row r="304" spans="1:29" x14ac:dyDescent="0.2">
      <c r="A304" s="126" t="s">
        <v>725</v>
      </c>
      <c r="B304" s="127" t="s">
        <v>832</v>
      </c>
      <c r="C304" s="122" t="s">
        <v>48</v>
      </c>
      <c r="D304" s="123">
        <v>2942</v>
      </c>
      <c r="E304" s="124">
        <v>6061971.879999999</v>
      </c>
      <c r="F304" s="124">
        <v>5696451.879999999</v>
      </c>
      <c r="G304" s="124">
        <v>365520</v>
      </c>
      <c r="H304" s="124">
        <v>5856</v>
      </c>
      <c r="I304" s="125">
        <v>8838209.9499999993</v>
      </c>
      <c r="J304" s="123">
        <v>2623</v>
      </c>
      <c r="K304" s="124">
        <v>5685586.1400000006</v>
      </c>
      <c r="L304" s="124">
        <v>5322586.1400000006</v>
      </c>
      <c r="M304" s="124">
        <v>363000</v>
      </c>
      <c r="N304" s="124">
        <v>19098</v>
      </c>
      <c r="O304" s="125">
        <v>8912717.0499999989</v>
      </c>
      <c r="P304" s="123">
        <v>2942</v>
      </c>
      <c r="Q304" s="124">
        <f t="shared" si="25"/>
        <v>6127568.2999999989</v>
      </c>
      <c r="R304" s="124">
        <v>6006968.2999999989</v>
      </c>
      <c r="S304" s="124">
        <v>120600</v>
      </c>
      <c r="T304" s="124">
        <v>40438</v>
      </c>
      <c r="U304" s="125">
        <v>10916006.720000001</v>
      </c>
      <c r="V304" s="116">
        <f t="shared" si="26"/>
        <v>0</v>
      </c>
      <c r="W304" s="117">
        <f t="shared" si="26"/>
        <v>65596.419999999925</v>
      </c>
      <c r="X304" s="117">
        <f t="shared" si="27"/>
        <v>34582</v>
      </c>
      <c r="Y304" s="118">
        <f t="shared" si="27"/>
        <v>2077796.7700000014</v>
      </c>
      <c r="Z304" s="119">
        <f t="shared" si="28"/>
        <v>319</v>
      </c>
      <c r="AA304" s="117">
        <f t="shared" si="28"/>
        <v>441982.15999999829</v>
      </c>
      <c r="AB304" s="117">
        <f t="shared" si="29"/>
        <v>21340</v>
      </c>
      <c r="AC304" s="118">
        <f t="shared" si="29"/>
        <v>2003289.6700000018</v>
      </c>
    </row>
    <row r="305" spans="1:29" x14ac:dyDescent="0.2">
      <c r="A305" s="126" t="s">
        <v>725</v>
      </c>
      <c r="B305" s="127" t="s">
        <v>833</v>
      </c>
      <c r="C305" s="122" t="s">
        <v>834</v>
      </c>
      <c r="D305" s="123">
        <v>78</v>
      </c>
      <c r="E305" s="124">
        <v>61093.3</v>
      </c>
      <c r="F305" s="124">
        <v>31573.3</v>
      </c>
      <c r="G305" s="124">
        <v>29520</v>
      </c>
      <c r="H305" s="124">
        <v>0</v>
      </c>
      <c r="I305" s="125">
        <v>0</v>
      </c>
      <c r="J305" s="123">
        <v>63</v>
      </c>
      <c r="K305" s="124">
        <v>57918</v>
      </c>
      <c r="L305" s="124">
        <v>29478</v>
      </c>
      <c r="M305" s="124">
        <v>28440</v>
      </c>
      <c r="N305" s="124">
        <v>0</v>
      </c>
      <c r="O305" s="125">
        <v>0</v>
      </c>
      <c r="P305" s="123">
        <v>92</v>
      </c>
      <c r="Q305" s="124">
        <f t="shared" si="25"/>
        <v>50358</v>
      </c>
      <c r="R305" s="124">
        <v>40158</v>
      </c>
      <c r="S305" s="124">
        <v>10200</v>
      </c>
      <c r="T305" s="124">
        <v>0</v>
      </c>
      <c r="U305" s="125">
        <v>0</v>
      </c>
      <c r="V305" s="116">
        <f t="shared" si="26"/>
        <v>14</v>
      </c>
      <c r="W305" s="117">
        <f t="shared" si="26"/>
        <v>-10735.300000000003</v>
      </c>
      <c r="X305" s="117">
        <f t="shared" si="27"/>
        <v>0</v>
      </c>
      <c r="Y305" s="118">
        <f t="shared" si="27"/>
        <v>0</v>
      </c>
      <c r="Z305" s="119">
        <f t="shared" si="28"/>
        <v>29</v>
      </c>
      <c r="AA305" s="117">
        <f t="shared" si="28"/>
        <v>-7560</v>
      </c>
      <c r="AB305" s="117">
        <f t="shared" si="29"/>
        <v>0</v>
      </c>
      <c r="AC305" s="118">
        <f t="shared" si="29"/>
        <v>0</v>
      </c>
    </row>
    <row r="306" spans="1:29" x14ac:dyDescent="0.2">
      <c r="A306" s="126" t="s">
        <v>725</v>
      </c>
      <c r="B306" s="127" t="s">
        <v>835</v>
      </c>
      <c r="C306" s="122" t="s">
        <v>836</v>
      </c>
      <c r="D306" s="123">
        <v>37</v>
      </c>
      <c r="E306" s="124">
        <v>46820.5</v>
      </c>
      <c r="F306" s="124">
        <v>16340.5</v>
      </c>
      <c r="G306" s="124">
        <v>30480</v>
      </c>
      <c r="H306" s="124">
        <v>0</v>
      </c>
      <c r="I306" s="125">
        <v>0</v>
      </c>
      <c r="J306" s="123">
        <v>29</v>
      </c>
      <c r="K306" s="124">
        <v>41642.800000000003</v>
      </c>
      <c r="L306" s="124">
        <v>12122.8</v>
      </c>
      <c r="M306" s="124">
        <v>29520</v>
      </c>
      <c r="N306" s="124">
        <v>0</v>
      </c>
      <c r="O306" s="125">
        <v>0</v>
      </c>
      <c r="P306" s="123">
        <v>28</v>
      </c>
      <c r="Q306" s="124">
        <f t="shared" si="25"/>
        <v>24773.64</v>
      </c>
      <c r="R306" s="124">
        <v>14933.64</v>
      </c>
      <c r="S306" s="124">
        <v>9840</v>
      </c>
      <c r="T306" s="124">
        <v>0</v>
      </c>
      <c r="U306" s="125">
        <v>0</v>
      </c>
      <c r="V306" s="116">
        <f t="shared" si="26"/>
        <v>-9</v>
      </c>
      <c r="W306" s="117">
        <f t="shared" si="26"/>
        <v>-22046.86</v>
      </c>
      <c r="X306" s="117">
        <f t="shared" si="27"/>
        <v>0</v>
      </c>
      <c r="Y306" s="118">
        <f t="shared" si="27"/>
        <v>0</v>
      </c>
      <c r="Z306" s="119">
        <f t="shared" si="28"/>
        <v>-1</v>
      </c>
      <c r="AA306" s="117">
        <f t="shared" si="28"/>
        <v>-16869.160000000003</v>
      </c>
      <c r="AB306" s="117">
        <f t="shared" si="29"/>
        <v>0</v>
      </c>
      <c r="AC306" s="118">
        <f t="shared" si="29"/>
        <v>0</v>
      </c>
    </row>
    <row r="307" spans="1:29" x14ac:dyDescent="0.2">
      <c r="A307" s="126" t="s">
        <v>725</v>
      </c>
      <c r="B307" s="127" t="s">
        <v>837</v>
      </c>
      <c r="C307" s="122" t="s">
        <v>838</v>
      </c>
      <c r="D307" s="123">
        <v>91</v>
      </c>
      <c r="E307" s="124">
        <v>78202.2</v>
      </c>
      <c r="F307" s="124">
        <v>46162.2</v>
      </c>
      <c r="G307" s="124">
        <v>32040</v>
      </c>
      <c r="H307" s="124">
        <v>0</v>
      </c>
      <c r="I307" s="125">
        <v>0</v>
      </c>
      <c r="J307" s="123">
        <v>48</v>
      </c>
      <c r="K307" s="124">
        <v>61256.4</v>
      </c>
      <c r="L307" s="124">
        <v>40136.400000000001</v>
      </c>
      <c r="M307" s="124">
        <v>21120</v>
      </c>
      <c r="N307" s="124">
        <v>0</v>
      </c>
      <c r="O307" s="125">
        <v>0</v>
      </c>
      <c r="P307" s="123">
        <v>81</v>
      </c>
      <c r="Q307" s="124">
        <f t="shared" si="25"/>
        <v>74802.51999999999</v>
      </c>
      <c r="R307" s="124">
        <v>54042.52</v>
      </c>
      <c r="S307" s="124">
        <v>20760</v>
      </c>
      <c r="T307" s="124">
        <v>0</v>
      </c>
      <c r="U307" s="125">
        <v>0</v>
      </c>
      <c r="V307" s="116">
        <f t="shared" si="26"/>
        <v>-10</v>
      </c>
      <c r="W307" s="117">
        <f t="shared" si="26"/>
        <v>-3399.6800000000076</v>
      </c>
      <c r="X307" s="117">
        <f t="shared" si="27"/>
        <v>0</v>
      </c>
      <c r="Y307" s="118">
        <f t="shared" si="27"/>
        <v>0</v>
      </c>
      <c r="Z307" s="119">
        <f t="shared" si="28"/>
        <v>33</v>
      </c>
      <c r="AA307" s="117">
        <f t="shared" si="28"/>
        <v>13546.119999999988</v>
      </c>
      <c r="AB307" s="117">
        <f t="shared" si="29"/>
        <v>0</v>
      </c>
      <c r="AC307" s="118">
        <f t="shared" si="29"/>
        <v>0</v>
      </c>
    </row>
    <row r="308" spans="1:29" x14ac:dyDescent="0.2">
      <c r="A308" s="126" t="s">
        <v>725</v>
      </c>
      <c r="B308" s="127" t="s">
        <v>839</v>
      </c>
      <c r="C308" s="122" t="s">
        <v>840</v>
      </c>
      <c r="D308" s="123">
        <v>3539</v>
      </c>
      <c r="E308" s="124">
        <v>313330.40000000002</v>
      </c>
      <c r="F308" s="124">
        <v>258130.40000000002</v>
      </c>
      <c r="G308" s="124">
        <v>55200</v>
      </c>
      <c r="H308" s="124">
        <v>0</v>
      </c>
      <c r="I308" s="125">
        <v>0</v>
      </c>
      <c r="J308" s="123">
        <v>3486</v>
      </c>
      <c r="K308" s="124">
        <v>314738</v>
      </c>
      <c r="L308" s="124">
        <v>262658</v>
      </c>
      <c r="M308" s="124">
        <v>52080</v>
      </c>
      <c r="N308" s="124">
        <v>0</v>
      </c>
      <c r="O308" s="125">
        <v>0</v>
      </c>
      <c r="P308" s="123">
        <v>3752</v>
      </c>
      <c r="Q308" s="124">
        <f t="shared" si="25"/>
        <v>295784.28999999998</v>
      </c>
      <c r="R308" s="124">
        <v>278504.28999999998</v>
      </c>
      <c r="S308" s="124">
        <v>17280</v>
      </c>
      <c r="T308" s="124">
        <v>0</v>
      </c>
      <c r="U308" s="125">
        <v>0</v>
      </c>
      <c r="V308" s="116">
        <f t="shared" si="26"/>
        <v>213</v>
      </c>
      <c r="W308" s="117">
        <f t="shared" si="26"/>
        <v>-17546.110000000044</v>
      </c>
      <c r="X308" s="117">
        <f t="shared" si="27"/>
        <v>0</v>
      </c>
      <c r="Y308" s="118">
        <f t="shared" si="27"/>
        <v>0</v>
      </c>
      <c r="Z308" s="119">
        <f t="shared" si="28"/>
        <v>266</v>
      </c>
      <c r="AA308" s="117">
        <f t="shared" si="28"/>
        <v>-18953.710000000021</v>
      </c>
      <c r="AB308" s="117">
        <f t="shared" si="29"/>
        <v>0</v>
      </c>
      <c r="AC308" s="118">
        <f t="shared" si="29"/>
        <v>0</v>
      </c>
    </row>
    <row r="309" spans="1:29" x14ac:dyDescent="0.2">
      <c r="A309" s="126" t="s">
        <v>725</v>
      </c>
      <c r="B309" s="127" t="s">
        <v>841</v>
      </c>
      <c r="C309" s="122" t="s">
        <v>842</v>
      </c>
      <c r="D309" s="123">
        <v>3060</v>
      </c>
      <c r="E309" s="124">
        <v>725449.39999999991</v>
      </c>
      <c r="F309" s="124">
        <v>686209.39999999991</v>
      </c>
      <c r="G309" s="124">
        <v>39240</v>
      </c>
      <c r="H309" s="124">
        <v>0</v>
      </c>
      <c r="I309" s="125">
        <v>0</v>
      </c>
      <c r="J309" s="123">
        <v>1682</v>
      </c>
      <c r="K309" s="124">
        <v>598106.5</v>
      </c>
      <c r="L309" s="124">
        <v>572906.5</v>
      </c>
      <c r="M309" s="124">
        <v>25200</v>
      </c>
      <c r="N309" s="124">
        <v>0</v>
      </c>
      <c r="O309" s="125">
        <v>0</v>
      </c>
      <c r="P309" s="123">
        <v>3525</v>
      </c>
      <c r="Q309" s="124">
        <f t="shared" si="25"/>
        <v>1058720.5</v>
      </c>
      <c r="R309" s="124">
        <v>1034720.5</v>
      </c>
      <c r="S309" s="124">
        <v>24000</v>
      </c>
      <c r="T309" s="124">
        <v>0</v>
      </c>
      <c r="U309" s="125">
        <v>0</v>
      </c>
      <c r="V309" s="116">
        <f t="shared" si="26"/>
        <v>465</v>
      </c>
      <c r="W309" s="117">
        <f t="shared" si="26"/>
        <v>333271.10000000009</v>
      </c>
      <c r="X309" s="117">
        <f t="shared" si="27"/>
        <v>0</v>
      </c>
      <c r="Y309" s="118">
        <f t="shared" si="27"/>
        <v>0</v>
      </c>
      <c r="Z309" s="119">
        <f t="shared" si="28"/>
        <v>1843</v>
      </c>
      <c r="AA309" s="117">
        <f t="shared" si="28"/>
        <v>460614</v>
      </c>
      <c r="AB309" s="117">
        <f t="shared" si="29"/>
        <v>0</v>
      </c>
      <c r="AC309" s="118">
        <f t="shared" si="29"/>
        <v>0</v>
      </c>
    </row>
    <row r="310" spans="1:29" ht="12.75" customHeight="1" x14ac:dyDescent="0.2">
      <c r="A310" s="126" t="s">
        <v>725</v>
      </c>
      <c r="B310" s="127" t="s">
        <v>843</v>
      </c>
      <c r="C310" s="122" t="s">
        <v>844</v>
      </c>
      <c r="D310" s="123">
        <v>216</v>
      </c>
      <c r="E310" s="124">
        <v>185613.5</v>
      </c>
      <c r="F310" s="124">
        <v>136533.5</v>
      </c>
      <c r="G310" s="124">
        <v>49080</v>
      </c>
      <c r="H310" s="124">
        <v>0</v>
      </c>
      <c r="I310" s="125">
        <v>0</v>
      </c>
      <c r="J310" s="123">
        <v>141</v>
      </c>
      <c r="K310" s="124">
        <v>217876.7</v>
      </c>
      <c r="L310" s="124">
        <v>167116.70000000001</v>
      </c>
      <c r="M310" s="124">
        <v>50760</v>
      </c>
      <c r="N310" s="124">
        <v>0</v>
      </c>
      <c r="O310" s="125">
        <v>0</v>
      </c>
      <c r="P310" s="123">
        <v>410</v>
      </c>
      <c r="Q310" s="124">
        <f t="shared" si="25"/>
        <v>196573.3</v>
      </c>
      <c r="R310" s="124">
        <v>179173.3</v>
      </c>
      <c r="S310" s="124">
        <v>17400</v>
      </c>
      <c r="T310" s="124">
        <v>0</v>
      </c>
      <c r="U310" s="125">
        <v>0</v>
      </c>
      <c r="V310" s="116">
        <f t="shared" si="26"/>
        <v>194</v>
      </c>
      <c r="W310" s="117">
        <f t="shared" si="26"/>
        <v>10959.799999999988</v>
      </c>
      <c r="X310" s="117">
        <f t="shared" si="27"/>
        <v>0</v>
      </c>
      <c r="Y310" s="118">
        <f t="shared" si="27"/>
        <v>0</v>
      </c>
      <c r="Z310" s="119">
        <f t="shared" si="28"/>
        <v>269</v>
      </c>
      <c r="AA310" s="117">
        <f t="shared" si="28"/>
        <v>-21303.400000000023</v>
      </c>
      <c r="AB310" s="117">
        <f t="shared" si="29"/>
        <v>0</v>
      </c>
      <c r="AC310" s="118">
        <f t="shared" si="29"/>
        <v>0</v>
      </c>
    </row>
    <row r="311" spans="1:29" x14ac:dyDescent="0.2">
      <c r="A311" s="126" t="s">
        <v>725</v>
      </c>
      <c r="B311" s="127" t="s">
        <v>845</v>
      </c>
      <c r="C311" s="122" t="s">
        <v>846</v>
      </c>
      <c r="D311" s="123">
        <v>955</v>
      </c>
      <c r="E311" s="124">
        <v>577059</v>
      </c>
      <c r="F311" s="124">
        <v>507939</v>
      </c>
      <c r="G311" s="124">
        <v>69120</v>
      </c>
      <c r="H311" s="124">
        <v>0</v>
      </c>
      <c r="I311" s="125">
        <v>0</v>
      </c>
      <c r="J311" s="123">
        <v>459</v>
      </c>
      <c r="K311" s="124">
        <v>655247.30000000005</v>
      </c>
      <c r="L311" s="124">
        <v>589247.30000000005</v>
      </c>
      <c r="M311" s="124">
        <v>66000</v>
      </c>
      <c r="N311" s="124">
        <v>0</v>
      </c>
      <c r="O311" s="125">
        <v>0</v>
      </c>
      <c r="P311" s="123">
        <v>1507</v>
      </c>
      <c r="Q311" s="124">
        <f t="shared" si="25"/>
        <v>650589.69999999995</v>
      </c>
      <c r="R311" s="124">
        <v>626829.69999999995</v>
      </c>
      <c r="S311" s="124">
        <v>23760</v>
      </c>
      <c r="T311" s="124">
        <v>0</v>
      </c>
      <c r="U311" s="125">
        <v>0</v>
      </c>
      <c r="V311" s="116">
        <f t="shared" si="26"/>
        <v>552</v>
      </c>
      <c r="W311" s="117">
        <f t="shared" si="26"/>
        <v>73530.699999999953</v>
      </c>
      <c r="X311" s="117">
        <f t="shared" si="27"/>
        <v>0</v>
      </c>
      <c r="Y311" s="118">
        <f t="shared" si="27"/>
        <v>0</v>
      </c>
      <c r="Z311" s="119">
        <f t="shared" si="28"/>
        <v>1048</v>
      </c>
      <c r="AA311" s="117">
        <f t="shared" si="28"/>
        <v>-4657.6000000000931</v>
      </c>
      <c r="AB311" s="117">
        <f t="shared" si="29"/>
        <v>0</v>
      </c>
      <c r="AC311" s="118">
        <f t="shared" si="29"/>
        <v>0</v>
      </c>
    </row>
    <row r="312" spans="1:29" ht="12.75" customHeight="1" x14ac:dyDescent="0.2">
      <c r="A312" s="126" t="s">
        <v>725</v>
      </c>
      <c r="B312" s="127" t="s">
        <v>847</v>
      </c>
      <c r="C312" s="122" t="s">
        <v>848</v>
      </c>
      <c r="D312" s="123">
        <v>225</v>
      </c>
      <c r="E312" s="124">
        <v>104359.5</v>
      </c>
      <c r="F312" s="124">
        <v>79159.5</v>
      </c>
      <c r="G312" s="124">
        <v>25200</v>
      </c>
      <c r="H312" s="124">
        <v>0</v>
      </c>
      <c r="I312" s="125">
        <v>0</v>
      </c>
      <c r="J312" s="123">
        <v>187</v>
      </c>
      <c r="K312" s="124">
        <v>117969.5</v>
      </c>
      <c r="L312" s="124">
        <v>91089.5</v>
      </c>
      <c r="M312" s="124">
        <v>26880</v>
      </c>
      <c r="N312" s="124">
        <v>0</v>
      </c>
      <c r="O312" s="125">
        <v>0</v>
      </c>
      <c r="P312" s="123">
        <v>433</v>
      </c>
      <c r="Q312" s="124">
        <f t="shared" si="25"/>
        <v>121653.5</v>
      </c>
      <c r="R312" s="124">
        <v>112413.5</v>
      </c>
      <c r="S312" s="124">
        <v>9240</v>
      </c>
      <c r="T312" s="124">
        <v>0</v>
      </c>
      <c r="U312" s="125">
        <v>0</v>
      </c>
      <c r="V312" s="116">
        <f t="shared" si="26"/>
        <v>208</v>
      </c>
      <c r="W312" s="117">
        <f t="shared" si="26"/>
        <v>17294</v>
      </c>
      <c r="X312" s="117">
        <f t="shared" si="27"/>
        <v>0</v>
      </c>
      <c r="Y312" s="118">
        <f t="shared" si="27"/>
        <v>0</v>
      </c>
      <c r="Z312" s="119">
        <f t="shared" si="28"/>
        <v>246</v>
      </c>
      <c r="AA312" s="117">
        <f t="shared" si="28"/>
        <v>3684</v>
      </c>
      <c r="AB312" s="117">
        <f t="shared" si="29"/>
        <v>0</v>
      </c>
      <c r="AC312" s="118">
        <f t="shared" si="29"/>
        <v>0</v>
      </c>
    </row>
    <row r="313" spans="1:29" x14ac:dyDescent="0.2">
      <c r="A313" s="126" t="s">
        <v>725</v>
      </c>
      <c r="B313" s="127" t="s">
        <v>849</v>
      </c>
      <c r="C313" s="122" t="s">
        <v>850</v>
      </c>
      <c r="D313" s="123">
        <v>411</v>
      </c>
      <c r="E313" s="124">
        <v>207211.6</v>
      </c>
      <c r="F313" s="124">
        <v>172411.6</v>
      </c>
      <c r="G313" s="124">
        <v>34800</v>
      </c>
      <c r="H313" s="124">
        <v>0</v>
      </c>
      <c r="I313" s="125">
        <v>0</v>
      </c>
      <c r="J313" s="123">
        <v>660</v>
      </c>
      <c r="K313" s="124">
        <v>312412.5</v>
      </c>
      <c r="L313" s="124">
        <v>256972.5</v>
      </c>
      <c r="M313" s="124">
        <v>55440</v>
      </c>
      <c r="N313" s="124">
        <v>0</v>
      </c>
      <c r="O313" s="125">
        <v>0</v>
      </c>
      <c r="P313" s="123">
        <v>785</v>
      </c>
      <c r="Q313" s="124">
        <f t="shared" si="25"/>
        <v>296933.5</v>
      </c>
      <c r="R313" s="124">
        <v>278453.5</v>
      </c>
      <c r="S313" s="124">
        <v>18480</v>
      </c>
      <c r="T313" s="124">
        <v>0</v>
      </c>
      <c r="U313" s="125">
        <v>0</v>
      </c>
      <c r="V313" s="116">
        <f t="shared" si="26"/>
        <v>374</v>
      </c>
      <c r="W313" s="117">
        <f t="shared" si="26"/>
        <v>89721.9</v>
      </c>
      <c r="X313" s="117">
        <f t="shared" si="27"/>
        <v>0</v>
      </c>
      <c r="Y313" s="118">
        <f t="shared" si="27"/>
        <v>0</v>
      </c>
      <c r="Z313" s="119">
        <f t="shared" si="28"/>
        <v>125</v>
      </c>
      <c r="AA313" s="117">
        <f t="shared" si="28"/>
        <v>-15479</v>
      </c>
      <c r="AB313" s="117">
        <f t="shared" si="29"/>
        <v>0</v>
      </c>
      <c r="AC313" s="118">
        <f t="shared" si="29"/>
        <v>0</v>
      </c>
    </row>
    <row r="314" spans="1:29" ht="12.75" customHeight="1" x14ac:dyDescent="0.2">
      <c r="A314" s="126" t="s">
        <v>725</v>
      </c>
      <c r="B314" s="127" t="s">
        <v>851</v>
      </c>
      <c r="C314" s="122" t="s">
        <v>852</v>
      </c>
      <c r="D314" s="123">
        <v>459</v>
      </c>
      <c r="E314" s="124">
        <v>204407.6</v>
      </c>
      <c r="F314" s="124">
        <v>118367.6</v>
      </c>
      <c r="G314" s="124">
        <v>86040</v>
      </c>
      <c r="H314" s="124">
        <v>0</v>
      </c>
      <c r="I314" s="125">
        <v>0</v>
      </c>
      <c r="J314" s="123">
        <v>682</v>
      </c>
      <c r="K314" s="124">
        <v>138931.60000000003</v>
      </c>
      <c r="L314" s="124">
        <v>101971.60000000002</v>
      </c>
      <c r="M314" s="124">
        <v>36960</v>
      </c>
      <c r="N314" s="124">
        <v>0</v>
      </c>
      <c r="O314" s="125">
        <v>0</v>
      </c>
      <c r="P314" s="123">
        <v>855</v>
      </c>
      <c r="Q314" s="124">
        <f t="shared" si="25"/>
        <v>178102.46</v>
      </c>
      <c r="R314" s="124">
        <v>141862.46</v>
      </c>
      <c r="S314" s="124">
        <v>36240</v>
      </c>
      <c r="T314" s="124">
        <v>0</v>
      </c>
      <c r="U314" s="125">
        <v>0</v>
      </c>
      <c r="V314" s="116">
        <f t="shared" si="26"/>
        <v>396</v>
      </c>
      <c r="W314" s="117">
        <f t="shared" si="26"/>
        <v>-26305.140000000014</v>
      </c>
      <c r="X314" s="117">
        <f t="shared" si="27"/>
        <v>0</v>
      </c>
      <c r="Y314" s="118">
        <f t="shared" si="27"/>
        <v>0</v>
      </c>
      <c r="Z314" s="119">
        <f t="shared" si="28"/>
        <v>173</v>
      </c>
      <c r="AA314" s="117">
        <f t="shared" si="28"/>
        <v>39170.859999999957</v>
      </c>
      <c r="AB314" s="117">
        <f t="shared" si="29"/>
        <v>0</v>
      </c>
      <c r="AC314" s="118">
        <f t="shared" si="29"/>
        <v>0</v>
      </c>
    </row>
    <row r="315" spans="1:29" ht="12.75" customHeight="1" x14ac:dyDescent="0.2">
      <c r="A315" s="126" t="s">
        <v>725</v>
      </c>
      <c r="B315" s="127" t="s">
        <v>853</v>
      </c>
      <c r="C315" s="122" t="s">
        <v>854</v>
      </c>
      <c r="D315" s="123">
        <v>110</v>
      </c>
      <c r="E315" s="124">
        <v>84460.4</v>
      </c>
      <c r="F315" s="124">
        <v>60220.4</v>
      </c>
      <c r="G315" s="124">
        <v>24240</v>
      </c>
      <c r="H315" s="124">
        <v>0</v>
      </c>
      <c r="I315" s="125">
        <v>0</v>
      </c>
      <c r="J315" s="123">
        <v>115</v>
      </c>
      <c r="K315" s="124">
        <v>93359.4</v>
      </c>
      <c r="L315" s="124">
        <v>64679.399999999994</v>
      </c>
      <c r="M315" s="124">
        <v>28680</v>
      </c>
      <c r="N315" s="124">
        <v>0</v>
      </c>
      <c r="O315" s="125">
        <v>0</v>
      </c>
      <c r="P315" s="123">
        <v>297</v>
      </c>
      <c r="Q315" s="124">
        <f t="shared" si="25"/>
        <v>80312.600000000006</v>
      </c>
      <c r="R315" s="124">
        <v>70952.600000000006</v>
      </c>
      <c r="S315" s="124">
        <v>9360</v>
      </c>
      <c r="T315" s="124">
        <v>0</v>
      </c>
      <c r="U315" s="125">
        <v>0</v>
      </c>
      <c r="V315" s="116">
        <f t="shared" si="26"/>
        <v>187</v>
      </c>
      <c r="W315" s="117">
        <f t="shared" si="26"/>
        <v>-4147.7999999999884</v>
      </c>
      <c r="X315" s="117">
        <f t="shared" si="27"/>
        <v>0</v>
      </c>
      <c r="Y315" s="118">
        <f t="shared" si="27"/>
        <v>0</v>
      </c>
      <c r="Z315" s="119">
        <f t="shared" si="28"/>
        <v>182</v>
      </c>
      <c r="AA315" s="117">
        <f t="shared" si="28"/>
        <v>-13046.799999999988</v>
      </c>
      <c r="AB315" s="117">
        <f t="shared" si="29"/>
        <v>0</v>
      </c>
      <c r="AC315" s="118">
        <f t="shared" si="29"/>
        <v>0</v>
      </c>
    </row>
    <row r="316" spans="1:29" x14ac:dyDescent="0.2">
      <c r="A316" s="126" t="s">
        <v>725</v>
      </c>
      <c r="B316" s="127" t="s">
        <v>855</v>
      </c>
      <c r="C316" s="122" t="s">
        <v>856</v>
      </c>
      <c r="D316" s="123">
        <v>0</v>
      </c>
      <c r="E316" s="124">
        <v>88</v>
      </c>
      <c r="F316" s="124">
        <v>88</v>
      </c>
      <c r="G316" s="124">
        <v>0</v>
      </c>
      <c r="H316" s="124">
        <v>0</v>
      </c>
      <c r="I316" s="125">
        <v>0</v>
      </c>
      <c r="J316" s="123">
        <v>0</v>
      </c>
      <c r="K316" s="124">
        <v>22</v>
      </c>
      <c r="L316" s="124">
        <v>22</v>
      </c>
      <c r="M316" s="124">
        <v>0</v>
      </c>
      <c r="N316" s="124">
        <v>0</v>
      </c>
      <c r="O316" s="125">
        <v>0</v>
      </c>
      <c r="P316" s="123">
        <v>0</v>
      </c>
      <c r="Q316" s="124">
        <f t="shared" si="25"/>
        <v>160</v>
      </c>
      <c r="R316" s="124">
        <v>160</v>
      </c>
      <c r="S316" s="124">
        <v>0</v>
      </c>
      <c r="T316" s="124">
        <v>0</v>
      </c>
      <c r="U316" s="125">
        <v>0</v>
      </c>
      <c r="V316" s="116">
        <f t="shared" si="26"/>
        <v>0</v>
      </c>
      <c r="W316" s="117">
        <f t="shared" si="26"/>
        <v>72</v>
      </c>
      <c r="X316" s="117">
        <f t="shared" si="27"/>
        <v>0</v>
      </c>
      <c r="Y316" s="118">
        <f t="shared" si="27"/>
        <v>0</v>
      </c>
      <c r="Z316" s="119">
        <f t="shared" si="28"/>
        <v>0</v>
      </c>
      <c r="AA316" s="117">
        <f t="shared" si="28"/>
        <v>138</v>
      </c>
      <c r="AB316" s="117">
        <f t="shared" si="29"/>
        <v>0</v>
      </c>
      <c r="AC316" s="118">
        <f t="shared" si="29"/>
        <v>0</v>
      </c>
    </row>
    <row r="317" spans="1:29" x14ac:dyDescent="0.2">
      <c r="A317" s="126" t="s">
        <v>725</v>
      </c>
      <c r="B317" s="127" t="s">
        <v>857</v>
      </c>
      <c r="C317" s="122" t="s">
        <v>858</v>
      </c>
      <c r="D317" s="123">
        <v>0</v>
      </c>
      <c r="E317" s="124">
        <v>705506</v>
      </c>
      <c r="F317" s="124">
        <v>699026</v>
      </c>
      <c r="G317" s="124">
        <v>6480</v>
      </c>
      <c r="H317" s="124">
        <v>0</v>
      </c>
      <c r="I317" s="125">
        <v>0</v>
      </c>
      <c r="J317" s="123">
        <v>0</v>
      </c>
      <c r="K317" s="124">
        <v>670286</v>
      </c>
      <c r="L317" s="124">
        <v>661886</v>
      </c>
      <c r="M317" s="124">
        <v>8400</v>
      </c>
      <c r="N317" s="124">
        <v>0</v>
      </c>
      <c r="O317" s="125">
        <v>0</v>
      </c>
      <c r="P317" s="123">
        <v>0</v>
      </c>
      <c r="Q317" s="124">
        <f t="shared" si="25"/>
        <v>716601</v>
      </c>
      <c r="R317" s="124">
        <v>714201</v>
      </c>
      <c r="S317" s="124">
        <v>2400</v>
      </c>
      <c r="T317" s="124">
        <v>0</v>
      </c>
      <c r="U317" s="125">
        <v>0</v>
      </c>
      <c r="V317" s="116">
        <f t="shared" si="26"/>
        <v>0</v>
      </c>
      <c r="W317" s="117">
        <f t="shared" si="26"/>
        <v>11095</v>
      </c>
      <c r="X317" s="117">
        <f t="shared" si="27"/>
        <v>0</v>
      </c>
      <c r="Y317" s="118">
        <f t="shared" si="27"/>
        <v>0</v>
      </c>
      <c r="Z317" s="119">
        <f t="shared" si="28"/>
        <v>0</v>
      </c>
      <c r="AA317" s="117">
        <f t="shared" si="28"/>
        <v>46315</v>
      </c>
      <c r="AB317" s="117">
        <f t="shared" si="29"/>
        <v>0</v>
      </c>
      <c r="AC317" s="118">
        <f t="shared" si="29"/>
        <v>0</v>
      </c>
    </row>
    <row r="318" spans="1:29" x14ac:dyDescent="0.2">
      <c r="A318" s="126" t="s">
        <v>725</v>
      </c>
      <c r="B318" s="127" t="s">
        <v>859</v>
      </c>
      <c r="C318" s="122" t="s">
        <v>860</v>
      </c>
      <c r="D318" s="123">
        <v>0</v>
      </c>
      <c r="E318" s="124">
        <v>904340</v>
      </c>
      <c r="F318" s="124">
        <v>880940</v>
      </c>
      <c r="G318" s="124">
        <v>23400</v>
      </c>
      <c r="H318" s="124">
        <v>0</v>
      </c>
      <c r="I318" s="125">
        <v>0</v>
      </c>
      <c r="J318" s="123">
        <v>0</v>
      </c>
      <c r="K318" s="124">
        <v>816190</v>
      </c>
      <c r="L318" s="124">
        <v>791350</v>
      </c>
      <c r="M318" s="124">
        <v>24840</v>
      </c>
      <c r="N318" s="124">
        <v>0</v>
      </c>
      <c r="O318" s="125">
        <v>0</v>
      </c>
      <c r="P318" s="123">
        <v>0</v>
      </c>
      <c r="Q318" s="124">
        <f t="shared" si="25"/>
        <v>812830</v>
      </c>
      <c r="R318" s="124">
        <v>804790</v>
      </c>
      <c r="S318" s="124">
        <v>8040</v>
      </c>
      <c r="T318" s="124">
        <v>0</v>
      </c>
      <c r="U318" s="125">
        <v>0</v>
      </c>
      <c r="V318" s="116">
        <f t="shared" si="26"/>
        <v>0</v>
      </c>
      <c r="W318" s="117">
        <f t="shared" si="26"/>
        <v>-91510</v>
      </c>
      <c r="X318" s="117">
        <f t="shared" si="27"/>
        <v>0</v>
      </c>
      <c r="Y318" s="118">
        <f t="shared" si="27"/>
        <v>0</v>
      </c>
      <c r="Z318" s="119">
        <f t="shared" si="28"/>
        <v>0</v>
      </c>
      <c r="AA318" s="117">
        <f t="shared" si="28"/>
        <v>-3360</v>
      </c>
      <c r="AB318" s="117">
        <f t="shared" si="29"/>
        <v>0</v>
      </c>
      <c r="AC318" s="118">
        <f t="shared" si="29"/>
        <v>0</v>
      </c>
    </row>
    <row r="319" spans="1:29" x14ac:dyDescent="0.2">
      <c r="A319" s="126" t="s">
        <v>725</v>
      </c>
      <c r="B319" s="127" t="s">
        <v>861</v>
      </c>
      <c r="C319" s="122" t="s">
        <v>862</v>
      </c>
      <c r="D319" s="123">
        <v>0</v>
      </c>
      <c r="E319" s="124">
        <v>0</v>
      </c>
      <c r="F319" s="124">
        <v>0</v>
      </c>
      <c r="G319" s="124">
        <v>0</v>
      </c>
      <c r="H319" s="124">
        <v>0</v>
      </c>
      <c r="I319" s="125">
        <v>0</v>
      </c>
      <c r="J319" s="123">
        <v>0</v>
      </c>
      <c r="K319" s="124">
        <v>220970</v>
      </c>
      <c r="L319" s="124">
        <v>208250</v>
      </c>
      <c r="M319" s="124">
        <v>12720</v>
      </c>
      <c r="N319" s="124">
        <v>0</v>
      </c>
      <c r="O319" s="125">
        <v>0</v>
      </c>
      <c r="P319" s="123">
        <v>0</v>
      </c>
      <c r="Q319" s="124">
        <f t="shared" si="25"/>
        <v>326760</v>
      </c>
      <c r="R319" s="124">
        <v>322200</v>
      </c>
      <c r="S319" s="124">
        <v>4560</v>
      </c>
      <c r="T319" s="124">
        <v>0</v>
      </c>
      <c r="U319" s="125">
        <v>0</v>
      </c>
      <c r="V319" s="116">
        <f t="shared" si="26"/>
        <v>0</v>
      </c>
      <c r="W319" s="117">
        <f t="shared" si="26"/>
        <v>326760</v>
      </c>
      <c r="X319" s="117">
        <f t="shared" si="27"/>
        <v>0</v>
      </c>
      <c r="Y319" s="118">
        <f t="shared" si="27"/>
        <v>0</v>
      </c>
      <c r="Z319" s="119">
        <f t="shared" si="28"/>
        <v>0</v>
      </c>
      <c r="AA319" s="117">
        <f t="shared" si="28"/>
        <v>105790</v>
      </c>
      <c r="AB319" s="117">
        <f t="shared" si="29"/>
        <v>0</v>
      </c>
      <c r="AC319" s="118">
        <f t="shared" si="29"/>
        <v>0</v>
      </c>
    </row>
    <row r="320" spans="1:29" ht="12.75" customHeight="1" x14ac:dyDescent="0.2">
      <c r="A320" s="126" t="s">
        <v>725</v>
      </c>
      <c r="B320" s="127" t="s">
        <v>863</v>
      </c>
      <c r="C320" s="122" t="s">
        <v>864</v>
      </c>
      <c r="D320" s="123">
        <v>1765</v>
      </c>
      <c r="E320" s="124">
        <v>3053982.2800000003</v>
      </c>
      <c r="F320" s="124">
        <v>2512902.2800000003</v>
      </c>
      <c r="G320" s="124">
        <v>541080</v>
      </c>
      <c r="H320" s="124">
        <v>14195</v>
      </c>
      <c r="I320" s="125">
        <v>0</v>
      </c>
      <c r="J320" s="123">
        <v>2035</v>
      </c>
      <c r="K320" s="124">
        <v>3304007.6799999997</v>
      </c>
      <c r="L320" s="124">
        <v>2819207.6799999997</v>
      </c>
      <c r="M320" s="124">
        <v>484800</v>
      </c>
      <c r="N320" s="124">
        <v>3195</v>
      </c>
      <c r="O320" s="125">
        <v>0</v>
      </c>
      <c r="P320" s="123">
        <v>2570</v>
      </c>
      <c r="Q320" s="124">
        <f t="shared" si="25"/>
        <v>3545845.18</v>
      </c>
      <c r="R320" s="124">
        <v>3351445.18</v>
      </c>
      <c r="S320" s="124">
        <v>194400</v>
      </c>
      <c r="T320" s="124">
        <v>14581</v>
      </c>
      <c r="U320" s="125">
        <v>0</v>
      </c>
      <c r="V320" s="116">
        <f t="shared" si="26"/>
        <v>805</v>
      </c>
      <c r="W320" s="117">
        <f t="shared" si="26"/>
        <v>491862.89999999991</v>
      </c>
      <c r="X320" s="117">
        <f t="shared" si="27"/>
        <v>386</v>
      </c>
      <c r="Y320" s="118">
        <f t="shared" si="27"/>
        <v>0</v>
      </c>
      <c r="Z320" s="119">
        <f t="shared" si="28"/>
        <v>535</v>
      </c>
      <c r="AA320" s="117">
        <f t="shared" si="28"/>
        <v>241837.50000000047</v>
      </c>
      <c r="AB320" s="117">
        <f t="shared" si="29"/>
        <v>11386</v>
      </c>
      <c r="AC320" s="118">
        <f t="shared" si="29"/>
        <v>0</v>
      </c>
    </row>
    <row r="321" spans="1:29" ht="12.75" customHeight="1" x14ac:dyDescent="0.2">
      <c r="A321" s="126" t="s">
        <v>725</v>
      </c>
      <c r="B321" s="127" t="s">
        <v>865</v>
      </c>
      <c r="C321" s="122" t="s">
        <v>866</v>
      </c>
      <c r="D321" s="123">
        <v>8141</v>
      </c>
      <c r="E321" s="124">
        <v>14169726.960000001</v>
      </c>
      <c r="F321" s="124">
        <v>12731526.960000001</v>
      </c>
      <c r="G321" s="124">
        <v>1438200</v>
      </c>
      <c r="H321" s="124">
        <v>302206</v>
      </c>
      <c r="I321" s="125">
        <v>3313682.05</v>
      </c>
      <c r="J321" s="123">
        <v>7509</v>
      </c>
      <c r="K321" s="124">
        <v>12577263.179999996</v>
      </c>
      <c r="L321" s="124">
        <v>11078223.179999996</v>
      </c>
      <c r="M321" s="124">
        <v>1499040</v>
      </c>
      <c r="N321" s="124">
        <v>321007.37000000011</v>
      </c>
      <c r="O321" s="125">
        <v>3376464.8500000006</v>
      </c>
      <c r="P321" s="123">
        <v>10047</v>
      </c>
      <c r="Q321" s="124">
        <f t="shared" si="25"/>
        <v>14947163.949999999</v>
      </c>
      <c r="R321" s="124">
        <v>14438243.949999999</v>
      </c>
      <c r="S321" s="124">
        <v>508920</v>
      </c>
      <c r="T321" s="124">
        <v>679727.13</v>
      </c>
      <c r="U321" s="125">
        <v>3620300.0599999991</v>
      </c>
      <c r="V321" s="116">
        <f t="shared" si="26"/>
        <v>1906</v>
      </c>
      <c r="W321" s="117">
        <f t="shared" si="26"/>
        <v>777436.98999999836</v>
      </c>
      <c r="X321" s="117">
        <f t="shared" si="27"/>
        <v>377521.13</v>
      </c>
      <c r="Y321" s="118">
        <f t="shared" si="27"/>
        <v>306618.00999999931</v>
      </c>
      <c r="Z321" s="119">
        <f t="shared" si="28"/>
        <v>2538</v>
      </c>
      <c r="AA321" s="117">
        <f t="shared" si="28"/>
        <v>2369900.7700000033</v>
      </c>
      <c r="AB321" s="117">
        <f t="shared" si="29"/>
        <v>358719.75999999989</v>
      </c>
      <c r="AC321" s="118">
        <f t="shared" si="29"/>
        <v>243835.20999999857</v>
      </c>
    </row>
    <row r="322" spans="1:29" ht="12.75" customHeight="1" x14ac:dyDescent="0.2">
      <c r="A322" s="126" t="s">
        <v>725</v>
      </c>
      <c r="B322" s="127" t="s">
        <v>867</v>
      </c>
      <c r="C322" s="122" t="s">
        <v>868</v>
      </c>
      <c r="D322" s="123">
        <v>286</v>
      </c>
      <c r="E322" s="124">
        <v>730176</v>
      </c>
      <c r="F322" s="124">
        <v>472416</v>
      </c>
      <c r="G322" s="124">
        <v>257760</v>
      </c>
      <c r="H322" s="124">
        <v>0</v>
      </c>
      <c r="I322" s="125">
        <v>0</v>
      </c>
      <c r="J322" s="123">
        <v>429</v>
      </c>
      <c r="K322" s="124">
        <v>890243</v>
      </c>
      <c r="L322" s="124">
        <v>629003</v>
      </c>
      <c r="M322" s="124">
        <v>261240</v>
      </c>
      <c r="N322" s="124">
        <v>0</v>
      </c>
      <c r="O322" s="125">
        <v>0</v>
      </c>
      <c r="P322" s="123">
        <v>947</v>
      </c>
      <c r="Q322" s="124">
        <f t="shared" si="25"/>
        <v>827857.45</v>
      </c>
      <c r="R322" s="124">
        <v>741337.45</v>
      </c>
      <c r="S322" s="124">
        <v>86520</v>
      </c>
      <c r="T322" s="124">
        <v>0</v>
      </c>
      <c r="U322" s="125">
        <v>0</v>
      </c>
      <c r="V322" s="116">
        <f t="shared" si="26"/>
        <v>661</v>
      </c>
      <c r="W322" s="117">
        <f t="shared" si="26"/>
        <v>97681.449999999953</v>
      </c>
      <c r="X322" s="117">
        <f t="shared" si="27"/>
        <v>0</v>
      </c>
      <c r="Y322" s="118">
        <f t="shared" si="27"/>
        <v>0</v>
      </c>
      <c r="Z322" s="119">
        <f t="shared" si="28"/>
        <v>518</v>
      </c>
      <c r="AA322" s="117">
        <f t="shared" si="28"/>
        <v>-62385.550000000047</v>
      </c>
      <c r="AB322" s="117">
        <f t="shared" si="29"/>
        <v>0</v>
      </c>
      <c r="AC322" s="118">
        <f t="shared" si="29"/>
        <v>0</v>
      </c>
    </row>
    <row r="323" spans="1:29" ht="12.75" customHeight="1" x14ac:dyDescent="0.2">
      <c r="A323" s="126" t="s">
        <v>725</v>
      </c>
      <c r="B323" s="127" t="s">
        <v>869</v>
      </c>
      <c r="C323" s="122" t="s">
        <v>870</v>
      </c>
      <c r="D323" s="123">
        <v>0</v>
      </c>
      <c r="E323" s="124">
        <v>3065</v>
      </c>
      <c r="F323" s="124">
        <v>3065</v>
      </c>
      <c r="G323" s="124">
        <v>0</v>
      </c>
      <c r="H323" s="124">
        <v>0</v>
      </c>
      <c r="I323" s="125">
        <v>0</v>
      </c>
      <c r="J323" s="123">
        <v>0</v>
      </c>
      <c r="K323" s="124">
        <v>3987</v>
      </c>
      <c r="L323" s="124">
        <v>3987</v>
      </c>
      <c r="M323" s="124">
        <v>0</v>
      </c>
      <c r="N323" s="124">
        <v>0</v>
      </c>
      <c r="O323" s="125">
        <v>0</v>
      </c>
      <c r="P323" s="123">
        <v>0</v>
      </c>
      <c r="Q323" s="124">
        <f t="shared" si="25"/>
        <v>4713</v>
      </c>
      <c r="R323" s="124">
        <v>4713</v>
      </c>
      <c r="S323" s="124">
        <v>0</v>
      </c>
      <c r="T323" s="124">
        <v>0</v>
      </c>
      <c r="U323" s="125">
        <v>0</v>
      </c>
      <c r="V323" s="116">
        <f t="shared" si="26"/>
        <v>0</v>
      </c>
      <c r="W323" s="117">
        <f t="shared" si="26"/>
        <v>1648</v>
      </c>
      <c r="X323" s="117">
        <f t="shared" si="27"/>
        <v>0</v>
      </c>
      <c r="Y323" s="118">
        <f t="shared" si="27"/>
        <v>0</v>
      </c>
      <c r="Z323" s="119">
        <f t="shared" si="28"/>
        <v>0</v>
      </c>
      <c r="AA323" s="117">
        <f t="shared" si="28"/>
        <v>726</v>
      </c>
      <c r="AB323" s="117">
        <f t="shared" si="29"/>
        <v>0</v>
      </c>
      <c r="AC323" s="118">
        <f t="shared" si="29"/>
        <v>0</v>
      </c>
    </row>
    <row r="324" spans="1:29" ht="12.75" customHeight="1" x14ac:dyDescent="0.2">
      <c r="A324" s="126" t="s">
        <v>725</v>
      </c>
      <c r="B324" s="127" t="s">
        <v>871</v>
      </c>
      <c r="C324" s="122" t="s">
        <v>872</v>
      </c>
      <c r="D324" s="123">
        <v>0</v>
      </c>
      <c r="E324" s="124">
        <v>102106</v>
      </c>
      <c r="F324" s="124">
        <v>102106</v>
      </c>
      <c r="G324" s="124">
        <v>0</v>
      </c>
      <c r="H324" s="124">
        <v>0</v>
      </c>
      <c r="I324" s="125">
        <v>0</v>
      </c>
      <c r="J324" s="123">
        <v>0</v>
      </c>
      <c r="K324" s="124">
        <v>99343</v>
      </c>
      <c r="L324" s="124">
        <v>99343</v>
      </c>
      <c r="M324" s="124">
        <v>0</v>
      </c>
      <c r="N324" s="124">
        <v>0</v>
      </c>
      <c r="O324" s="125">
        <v>0</v>
      </c>
      <c r="P324" s="123">
        <v>0</v>
      </c>
      <c r="Q324" s="124">
        <f t="shared" si="25"/>
        <v>138618</v>
      </c>
      <c r="R324" s="124">
        <v>138618</v>
      </c>
      <c r="S324" s="124">
        <v>0</v>
      </c>
      <c r="T324" s="124">
        <v>0</v>
      </c>
      <c r="U324" s="125">
        <v>0</v>
      </c>
      <c r="V324" s="116">
        <f t="shared" si="26"/>
        <v>0</v>
      </c>
      <c r="W324" s="117">
        <f t="shared" si="26"/>
        <v>36512</v>
      </c>
      <c r="X324" s="117">
        <f t="shared" si="27"/>
        <v>0</v>
      </c>
      <c r="Y324" s="118">
        <f t="shared" si="27"/>
        <v>0</v>
      </c>
      <c r="Z324" s="119">
        <f t="shared" si="28"/>
        <v>0</v>
      </c>
      <c r="AA324" s="117">
        <f t="shared" si="28"/>
        <v>39275</v>
      </c>
      <c r="AB324" s="117">
        <f t="shared" si="29"/>
        <v>0</v>
      </c>
      <c r="AC324" s="118">
        <f t="shared" si="29"/>
        <v>0</v>
      </c>
    </row>
    <row r="325" spans="1:29" x14ac:dyDescent="0.2">
      <c r="A325" s="126" t="s">
        <v>725</v>
      </c>
      <c r="B325" s="127" t="s">
        <v>873</v>
      </c>
      <c r="C325" s="122" t="s">
        <v>874</v>
      </c>
      <c r="D325" s="123">
        <v>0</v>
      </c>
      <c r="E325" s="124">
        <v>34961</v>
      </c>
      <c r="F325" s="124">
        <v>34961</v>
      </c>
      <c r="G325" s="124">
        <v>0</v>
      </c>
      <c r="H325" s="124">
        <v>0</v>
      </c>
      <c r="I325" s="125">
        <v>0</v>
      </c>
      <c r="J325" s="123">
        <v>0</v>
      </c>
      <c r="K325" s="124">
        <v>33381</v>
      </c>
      <c r="L325" s="124">
        <v>33381</v>
      </c>
      <c r="M325" s="124">
        <v>0</v>
      </c>
      <c r="N325" s="124">
        <v>0</v>
      </c>
      <c r="O325" s="125">
        <v>0</v>
      </c>
      <c r="P325" s="123">
        <v>0</v>
      </c>
      <c r="Q325" s="124">
        <f t="shared" si="25"/>
        <v>46179</v>
      </c>
      <c r="R325" s="124">
        <v>46179</v>
      </c>
      <c r="S325" s="124">
        <v>0</v>
      </c>
      <c r="T325" s="124">
        <v>0</v>
      </c>
      <c r="U325" s="125">
        <v>0</v>
      </c>
      <c r="V325" s="116">
        <f t="shared" si="26"/>
        <v>0</v>
      </c>
      <c r="W325" s="117">
        <f t="shared" si="26"/>
        <v>11218</v>
      </c>
      <c r="X325" s="117">
        <f t="shared" si="27"/>
        <v>0</v>
      </c>
      <c r="Y325" s="118">
        <f t="shared" si="27"/>
        <v>0</v>
      </c>
      <c r="Z325" s="119">
        <f t="shared" si="28"/>
        <v>0</v>
      </c>
      <c r="AA325" s="117">
        <f t="shared" si="28"/>
        <v>12798</v>
      </c>
      <c r="AB325" s="117">
        <f t="shared" si="29"/>
        <v>0</v>
      </c>
      <c r="AC325" s="118">
        <f t="shared" si="29"/>
        <v>0</v>
      </c>
    </row>
    <row r="326" spans="1:29" ht="12.75" customHeight="1" x14ac:dyDescent="0.2">
      <c r="A326" s="126" t="s">
        <v>725</v>
      </c>
      <c r="B326" s="127" t="s">
        <v>875</v>
      </c>
      <c r="C326" s="122" t="s">
        <v>876</v>
      </c>
      <c r="D326" s="123">
        <v>0</v>
      </c>
      <c r="E326" s="124">
        <v>42618</v>
      </c>
      <c r="F326" s="124">
        <v>42618</v>
      </c>
      <c r="G326" s="124">
        <v>0</v>
      </c>
      <c r="H326" s="124">
        <v>0</v>
      </c>
      <c r="I326" s="125">
        <v>0</v>
      </c>
      <c r="J326" s="123">
        <v>0</v>
      </c>
      <c r="K326" s="124">
        <v>45467</v>
      </c>
      <c r="L326" s="124">
        <v>45467</v>
      </c>
      <c r="M326" s="124">
        <v>0</v>
      </c>
      <c r="N326" s="124">
        <v>0</v>
      </c>
      <c r="O326" s="125">
        <v>0</v>
      </c>
      <c r="P326" s="123">
        <v>0</v>
      </c>
      <c r="Q326" s="124">
        <f t="shared" si="25"/>
        <v>49062</v>
      </c>
      <c r="R326" s="124">
        <v>49062</v>
      </c>
      <c r="S326" s="124">
        <v>0</v>
      </c>
      <c r="T326" s="124">
        <v>0</v>
      </c>
      <c r="U326" s="125">
        <v>0</v>
      </c>
      <c r="V326" s="116">
        <f t="shared" si="26"/>
        <v>0</v>
      </c>
      <c r="W326" s="117">
        <f t="shared" si="26"/>
        <v>6444</v>
      </c>
      <c r="X326" s="117">
        <f t="shared" si="27"/>
        <v>0</v>
      </c>
      <c r="Y326" s="118">
        <f t="shared" si="27"/>
        <v>0</v>
      </c>
      <c r="Z326" s="119">
        <f t="shared" si="28"/>
        <v>0</v>
      </c>
      <c r="AA326" s="117">
        <f t="shared" si="28"/>
        <v>3595</v>
      </c>
      <c r="AB326" s="117">
        <f t="shared" si="29"/>
        <v>0</v>
      </c>
      <c r="AC326" s="118">
        <f t="shared" si="29"/>
        <v>0</v>
      </c>
    </row>
    <row r="327" spans="1:29" x14ac:dyDescent="0.2">
      <c r="A327" s="126" t="s">
        <v>725</v>
      </c>
      <c r="B327" s="127" t="s">
        <v>877</v>
      </c>
      <c r="C327" s="122" t="s">
        <v>878</v>
      </c>
      <c r="D327" s="123">
        <v>0</v>
      </c>
      <c r="E327" s="124">
        <v>24746</v>
      </c>
      <c r="F327" s="124">
        <v>24746</v>
      </c>
      <c r="G327" s="124">
        <v>0</v>
      </c>
      <c r="H327" s="124">
        <v>0</v>
      </c>
      <c r="I327" s="125">
        <v>0</v>
      </c>
      <c r="J327" s="123">
        <v>0</v>
      </c>
      <c r="K327" s="124">
        <v>25066</v>
      </c>
      <c r="L327" s="124">
        <v>25066</v>
      </c>
      <c r="M327" s="124">
        <v>0</v>
      </c>
      <c r="N327" s="124">
        <v>0</v>
      </c>
      <c r="O327" s="125">
        <v>0</v>
      </c>
      <c r="P327" s="123">
        <v>0</v>
      </c>
      <c r="Q327" s="124">
        <f t="shared" si="25"/>
        <v>31774</v>
      </c>
      <c r="R327" s="124">
        <v>31774</v>
      </c>
      <c r="S327" s="124">
        <v>0</v>
      </c>
      <c r="T327" s="124">
        <v>0</v>
      </c>
      <c r="U327" s="125">
        <v>0</v>
      </c>
      <c r="V327" s="116">
        <f t="shared" si="26"/>
        <v>0</v>
      </c>
      <c r="W327" s="117">
        <f t="shared" si="26"/>
        <v>7028</v>
      </c>
      <c r="X327" s="117">
        <f t="shared" si="27"/>
        <v>0</v>
      </c>
      <c r="Y327" s="118">
        <f t="shared" si="27"/>
        <v>0</v>
      </c>
      <c r="Z327" s="119">
        <f t="shared" si="28"/>
        <v>0</v>
      </c>
      <c r="AA327" s="117">
        <f t="shared" si="28"/>
        <v>6708</v>
      </c>
      <c r="AB327" s="117">
        <f t="shared" si="29"/>
        <v>0</v>
      </c>
      <c r="AC327" s="118">
        <f t="shared" si="29"/>
        <v>0</v>
      </c>
    </row>
    <row r="328" spans="1:29" ht="12.75" customHeight="1" x14ac:dyDescent="0.2">
      <c r="A328" s="126" t="s">
        <v>725</v>
      </c>
      <c r="B328" s="127" t="s">
        <v>879</v>
      </c>
      <c r="C328" s="122" t="s">
        <v>880</v>
      </c>
      <c r="D328" s="123">
        <v>0</v>
      </c>
      <c r="E328" s="124">
        <v>95406</v>
      </c>
      <c r="F328" s="124">
        <v>95406</v>
      </c>
      <c r="G328" s="124">
        <v>0</v>
      </c>
      <c r="H328" s="124">
        <v>0</v>
      </c>
      <c r="I328" s="125">
        <v>0</v>
      </c>
      <c r="J328" s="123">
        <v>0</v>
      </c>
      <c r="K328" s="124">
        <v>99819</v>
      </c>
      <c r="L328" s="124">
        <v>99819</v>
      </c>
      <c r="M328" s="124">
        <v>0</v>
      </c>
      <c r="N328" s="124">
        <v>0</v>
      </c>
      <c r="O328" s="125">
        <v>0</v>
      </c>
      <c r="P328" s="123">
        <v>0</v>
      </c>
      <c r="Q328" s="124">
        <f t="shared" ref="Q328:Q382" si="30">SUM(R328:S328)</f>
        <v>118354</v>
      </c>
      <c r="R328" s="124">
        <v>118354</v>
      </c>
      <c r="S328" s="124">
        <v>0</v>
      </c>
      <c r="T328" s="124">
        <v>0</v>
      </c>
      <c r="U328" s="125">
        <v>0</v>
      </c>
      <c r="V328" s="116">
        <f t="shared" ref="V328:W382" si="31">P328-D328</f>
        <v>0</v>
      </c>
      <c r="W328" s="117">
        <f t="shared" si="31"/>
        <v>22948</v>
      </c>
      <c r="X328" s="117">
        <f t="shared" si="27"/>
        <v>0</v>
      </c>
      <c r="Y328" s="118">
        <f t="shared" si="27"/>
        <v>0</v>
      </c>
      <c r="Z328" s="119">
        <f t="shared" si="28"/>
        <v>0</v>
      </c>
      <c r="AA328" s="117">
        <f t="shared" si="28"/>
        <v>18535</v>
      </c>
      <c r="AB328" s="117">
        <f t="shared" si="29"/>
        <v>0</v>
      </c>
      <c r="AC328" s="118">
        <f t="shared" si="29"/>
        <v>0</v>
      </c>
    </row>
    <row r="329" spans="1:29" ht="12.75" customHeight="1" x14ac:dyDescent="0.2">
      <c r="A329" s="126" t="s">
        <v>725</v>
      </c>
      <c r="B329" s="127" t="s">
        <v>881</v>
      </c>
      <c r="C329" s="122" t="s">
        <v>882</v>
      </c>
      <c r="D329" s="123">
        <v>0</v>
      </c>
      <c r="E329" s="124">
        <v>2515</v>
      </c>
      <c r="F329" s="124">
        <v>2515</v>
      </c>
      <c r="G329" s="124">
        <v>0</v>
      </c>
      <c r="H329" s="124">
        <v>0</v>
      </c>
      <c r="I329" s="125">
        <v>0</v>
      </c>
      <c r="J329" s="123">
        <v>0</v>
      </c>
      <c r="K329" s="124">
        <v>0</v>
      </c>
      <c r="L329" s="124">
        <v>0</v>
      </c>
      <c r="M329" s="124">
        <v>0</v>
      </c>
      <c r="N329" s="124">
        <v>0</v>
      </c>
      <c r="O329" s="125">
        <v>0</v>
      </c>
      <c r="P329" s="123">
        <v>0</v>
      </c>
      <c r="Q329" s="124">
        <f t="shared" si="30"/>
        <v>2068</v>
      </c>
      <c r="R329" s="124">
        <v>2068</v>
      </c>
      <c r="S329" s="124">
        <v>0</v>
      </c>
      <c r="T329" s="124">
        <v>0</v>
      </c>
      <c r="U329" s="125">
        <v>0</v>
      </c>
      <c r="V329" s="116">
        <f t="shared" si="31"/>
        <v>0</v>
      </c>
      <c r="W329" s="117">
        <f t="shared" si="31"/>
        <v>-447</v>
      </c>
      <c r="X329" s="117">
        <f t="shared" si="27"/>
        <v>0</v>
      </c>
      <c r="Y329" s="118">
        <f t="shared" si="27"/>
        <v>0</v>
      </c>
      <c r="Z329" s="119">
        <f t="shared" si="28"/>
        <v>0</v>
      </c>
      <c r="AA329" s="117">
        <f t="shared" si="28"/>
        <v>2068</v>
      </c>
      <c r="AB329" s="117">
        <f t="shared" si="29"/>
        <v>0</v>
      </c>
      <c r="AC329" s="118">
        <f t="shared" si="29"/>
        <v>0</v>
      </c>
    </row>
    <row r="330" spans="1:29" ht="12.75" customHeight="1" x14ac:dyDescent="0.2">
      <c r="A330" s="126" t="s">
        <v>725</v>
      </c>
      <c r="B330" s="127" t="s">
        <v>883</v>
      </c>
      <c r="C330" s="122" t="s">
        <v>884</v>
      </c>
      <c r="D330" s="123">
        <v>0</v>
      </c>
      <c r="E330" s="124">
        <v>270</v>
      </c>
      <c r="F330" s="124">
        <v>270</v>
      </c>
      <c r="G330" s="124">
        <v>0</v>
      </c>
      <c r="H330" s="124">
        <v>0</v>
      </c>
      <c r="I330" s="125">
        <v>0</v>
      </c>
      <c r="J330" s="123">
        <v>0</v>
      </c>
      <c r="K330" s="124">
        <v>510</v>
      </c>
      <c r="L330" s="124">
        <v>510</v>
      </c>
      <c r="M330" s="124">
        <v>0</v>
      </c>
      <c r="N330" s="124">
        <v>0</v>
      </c>
      <c r="O330" s="125">
        <v>0</v>
      </c>
      <c r="P330" s="123">
        <v>0</v>
      </c>
      <c r="Q330" s="124">
        <f t="shared" si="30"/>
        <v>1225</v>
      </c>
      <c r="R330" s="124">
        <v>1225</v>
      </c>
      <c r="S330" s="124">
        <v>0</v>
      </c>
      <c r="T330" s="124">
        <v>0</v>
      </c>
      <c r="U330" s="125">
        <v>0</v>
      </c>
      <c r="V330" s="116">
        <f t="shared" si="31"/>
        <v>0</v>
      </c>
      <c r="W330" s="117">
        <f t="shared" si="31"/>
        <v>955</v>
      </c>
      <c r="X330" s="117">
        <f t="shared" si="27"/>
        <v>0</v>
      </c>
      <c r="Y330" s="118">
        <f t="shared" si="27"/>
        <v>0</v>
      </c>
      <c r="Z330" s="119">
        <f t="shared" si="28"/>
        <v>0</v>
      </c>
      <c r="AA330" s="117">
        <f t="shared" si="28"/>
        <v>715</v>
      </c>
      <c r="AB330" s="117">
        <f t="shared" si="29"/>
        <v>0</v>
      </c>
      <c r="AC330" s="118">
        <f t="shared" si="29"/>
        <v>0</v>
      </c>
    </row>
    <row r="331" spans="1:29" x14ac:dyDescent="0.2">
      <c r="A331" s="126" t="s">
        <v>885</v>
      </c>
      <c r="B331" s="127" t="s">
        <v>886</v>
      </c>
      <c r="C331" s="122" t="s">
        <v>887</v>
      </c>
      <c r="D331" s="123">
        <v>622</v>
      </c>
      <c r="E331" s="124">
        <v>661752.5</v>
      </c>
      <c r="F331" s="124">
        <v>571512.5</v>
      </c>
      <c r="G331" s="124">
        <v>90240</v>
      </c>
      <c r="H331" s="124">
        <v>0</v>
      </c>
      <c r="I331" s="125">
        <v>1835189.5100000002</v>
      </c>
      <c r="J331" s="123">
        <v>608</v>
      </c>
      <c r="K331" s="124">
        <v>713636.8</v>
      </c>
      <c r="L331" s="124">
        <v>619436.80000000005</v>
      </c>
      <c r="M331" s="124">
        <v>94200</v>
      </c>
      <c r="N331" s="124">
        <v>0</v>
      </c>
      <c r="O331" s="125">
        <v>2049911.13</v>
      </c>
      <c r="P331" s="123">
        <v>736</v>
      </c>
      <c r="Q331" s="124">
        <f t="shared" si="30"/>
        <v>686374.40999999992</v>
      </c>
      <c r="R331" s="124">
        <v>655534.40999999992</v>
      </c>
      <c r="S331" s="124">
        <v>30840</v>
      </c>
      <c r="T331" s="124">
        <v>0</v>
      </c>
      <c r="U331" s="125">
        <v>1906748.1000000006</v>
      </c>
      <c r="V331" s="116">
        <f t="shared" si="31"/>
        <v>114</v>
      </c>
      <c r="W331" s="117">
        <f t="shared" si="31"/>
        <v>24621.909999999916</v>
      </c>
      <c r="X331" s="117">
        <f t="shared" si="27"/>
        <v>0</v>
      </c>
      <c r="Y331" s="118">
        <f t="shared" si="27"/>
        <v>71558.590000000317</v>
      </c>
      <c r="Z331" s="119">
        <f t="shared" si="28"/>
        <v>128</v>
      </c>
      <c r="AA331" s="117">
        <f t="shared" si="28"/>
        <v>-27262.39000000013</v>
      </c>
      <c r="AB331" s="117">
        <f t="shared" si="29"/>
        <v>0</v>
      </c>
      <c r="AC331" s="118">
        <f t="shared" si="29"/>
        <v>-143163.02999999933</v>
      </c>
    </row>
    <row r="332" spans="1:29" x14ac:dyDescent="0.2">
      <c r="A332" s="126" t="s">
        <v>885</v>
      </c>
      <c r="B332" s="127" t="s">
        <v>888</v>
      </c>
      <c r="C332" s="122" t="s">
        <v>889</v>
      </c>
      <c r="D332" s="123">
        <v>231</v>
      </c>
      <c r="E332" s="124">
        <v>267770.40000000002</v>
      </c>
      <c r="F332" s="124">
        <v>227810.4</v>
      </c>
      <c r="G332" s="124">
        <v>39960</v>
      </c>
      <c r="H332" s="124">
        <v>0</v>
      </c>
      <c r="I332" s="125">
        <v>0</v>
      </c>
      <c r="J332" s="123">
        <v>201</v>
      </c>
      <c r="K332" s="124">
        <v>245272.59999999998</v>
      </c>
      <c r="L332" s="124">
        <v>201472.59999999998</v>
      </c>
      <c r="M332" s="124">
        <v>43800</v>
      </c>
      <c r="N332" s="124">
        <v>0</v>
      </c>
      <c r="O332" s="125">
        <v>0</v>
      </c>
      <c r="P332" s="123">
        <v>201</v>
      </c>
      <c r="Q332" s="124">
        <f t="shared" si="30"/>
        <v>224571.14999999997</v>
      </c>
      <c r="R332" s="124">
        <v>209811.14999999997</v>
      </c>
      <c r="S332" s="124">
        <v>14760</v>
      </c>
      <c r="T332" s="124">
        <v>0</v>
      </c>
      <c r="U332" s="125">
        <v>0</v>
      </c>
      <c r="V332" s="116">
        <f t="shared" si="31"/>
        <v>-30</v>
      </c>
      <c r="W332" s="117">
        <f t="shared" si="31"/>
        <v>-43199.250000000058</v>
      </c>
      <c r="X332" s="117">
        <f t="shared" si="27"/>
        <v>0</v>
      </c>
      <c r="Y332" s="118">
        <f t="shared" si="27"/>
        <v>0</v>
      </c>
      <c r="Z332" s="119">
        <f t="shared" si="28"/>
        <v>0</v>
      </c>
      <c r="AA332" s="117">
        <f t="shared" si="28"/>
        <v>-20701.450000000012</v>
      </c>
      <c r="AB332" s="117">
        <f t="shared" si="29"/>
        <v>0</v>
      </c>
      <c r="AC332" s="118">
        <f t="shared" si="29"/>
        <v>0</v>
      </c>
    </row>
    <row r="333" spans="1:29" x14ac:dyDescent="0.2">
      <c r="A333" s="126" t="s">
        <v>885</v>
      </c>
      <c r="B333" s="127" t="s">
        <v>890</v>
      </c>
      <c r="C333" s="122" t="s">
        <v>891</v>
      </c>
      <c r="D333" s="123">
        <v>1255</v>
      </c>
      <c r="E333" s="124">
        <v>1258875.05</v>
      </c>
      <c r="F333" s="124">
        <v>1110555.05</v>
      </c>
      <c r="G333" s="124">
        <v>148320</v>
      </c>
      <c r="H333" s="124">
        <v>0</v>
      </c>
      <c r="I333" s="125">
        <v>0</v>
      </c>
      <c r="J333" s="123">
        <v>1079</v>
      </c>
      <c r="K333" s="124">
        <v>1266509.3</v>
      </c>
      <c r="L333" s="124">
        <v>1116869.3</v>
      </c>
      <c r="M333" s="124">
        <v>149640</v>
      </c>
      <c r="N333" s="124">
        <v>0</v>
      </c>
      <c r="O333" s="125">
        <v>0</v>
      </c>
      <c r="P333" s="123">
        <v>1261</v>
      </c>
      <c r="Q333" s="124">
        <f t="shared" si="30"/>
        <v>1267202.69</v>
      </c>
      <c r="R333" s="124">
        <v>1216322.69</v>
      </c>
      <c r="S333" s="124">
        <v>50880</v>
      </c>
      <c r="T333" s="124">
        <v>0</v>
      </c>
      <c r="U333" s="125">
        <v>0</v>
      </c>
      <c r="V333" s="116">
        <f t="shared" si="31"/>
        <v>6</v>
      </c>
      <c r="W333" s="117">
        <f t="shared" si="31"/>
        <v>8327.6399999998976</v>
      </c>
      <c r="X333" s="117">
        <f t="shared" si="27"/>
        <v>0</v>
      </c>
      <c r="Y333" s="118">
        <f t="shared" si="27"/>
        <v>0</v>
      </c>
      <c r="Z333" s="119">
        <f t="shared" si="28"/>
        <v>182</v>
      </c>
      <c r="AA333" s="117">
        <f t="shared" si="28"/>
        <v>693.38999999989755</v>
      </c>
      <c r="AB333" s="117">
        <f t="shared" si="29"/>
        <v>0</v>
      </c>
      <c r="AC333" s="118">
        <f t="shared" si="29"/>
        <v>0</v>
      </c>
    </row>
    <row r="334" spans="1:29" x14ac:dyDescent="0.2">
      <c r="A334" s="126" t="s">
        <v>885</v>
      </c>
      <c r="B334" s="127" t="s">
        <v>892</v>
      </c>
      <c r="C334" s="122" t="s">
        <v>893</v>
      </c>
      <c r="D334" s="123">
        <v>404</v>
      </c>
      <c r="E334" s="124">
        <v>444988.19999999995</v>
      </c>
      <c r="F334" s="124">
        <v>378148.19999999995</v>
      </c>
      <c r="G334" s="124">
        <v>66840</v>
      </c>
      <c r="H334" s="124">
        <v>0</v>
      </c>
      <c r="I334" s="125">
        <v>0</v>
      </c>
      <c r="J334" s="123">
        <v>362</v>
      </c>
      <c r="K334" s="124">
        <v>511643.7</v>
      </c>
      <c r="L334" s="124">
        <v>442763.7</v>
      </c>
      <c r="M334" s="124">
        <v>68880</v>
      </c>
      <c r="N334" s="124">
        <v>0</v>
      </c>
      <c r="O334" s="125">
        <v>0</v>
      </c>
      <c r="P334" s="123">
        <v>489</v>
      </c>
      <c r="Q334" s="124">
        <f t="shared" si="30"/>
        <v>476257.79999999993</v>
      </c>
      <c r="R334" s="124">
        <v>450697.79999999993</v>
      </c>
      <c r="S334" s="124">
        <v>25560</v>
      </c>
      <c r="T334" s="124">
        <v>0</v>
      </c>
      <c r="U334" s="125">
        <v>0</v>
      </c>
      <c r="V334" s="116">
        <f t="shared" si="31"/>
        <v>85</v>
      </c>
      <c r="W334" s="117">
        <f t="shared" si="31"/>
        <v>31269.599999999977</v>
      </c>
      <c r="X334" s="117">
        <f t="shared" si="27"/>
        <v>0</v>
      </c>
      <c r="Y334" s="118">
        <f t="shared" si="27"/>
        <v>0</v>
      </c>
      <c r="Z334" s="119">
        <f t="shared" si="28"/>
        <v>127</v>
      </c>
      <c r="AA334" s="117">
        <f t="shared" si="28"/>
        <v>-35385.900000000081</v>
      </c>
      <c r="AB334" s="117">
        <f t="shared" si="29"/>
        <v>0</v>
      </c>
      <c r="AC334" s="118">
        <f t="shared" si="29"/>
        <v>0</v>
      </c>
    </row>
    <row r="335" spans="1:29" ht="12.75" customHeight="1" x14ac:dyDescent="0.2">
      <c r="A335" s="126" t="s">
        <v>885</v>
      </c>
      <c r="B335" s="127" t="s">
        <v>894</v>
      </c>
      <c r="C335" s="122" t="s">
        <v>895</v>
      </c>
      <c r="D335" s="123">
        <v>741</v>
      </c>
      <c r="E335" s="124">
        <v>1363189.7999999998</v>
      </c>
      <c r="F335" s="124">
        <v>1299949.7999999998</v>
      </c>
      <c r="G335" s="124">
        <v>63240</v>
      </c>
      <c r="H335" s="124">
        <v>7020</v>
      </c>
      <c r="I335" s="125">
        <v>0</v>
      </c>
      <c r="J335" s="123">
        <v>659</v>
      </c>
      <c r="K335" s="124">
        <v>1226147.7</v>
      </c>
      <c r="L335" s="124">
        <v>1162907.7</v>
      </c>
      <c r="M335" s="124">
        <v>63240</v>
      </c>
      <c r="N335" s="124">
        <v>3240</v>
      </c>
      <c r="O335" s="125">
        <v>0</v>
      </c>
      <c r="P335" s="123">
        <v>793</v>
      </c>
      <c r="Q335" s="124">
        <f t="shared" si="30"/>
        <v>1591831.0500000003</v>
      </c>
      <c r="R335" s="124">
        <v>1570951.0500000003</v>
      </c>
      <c r="S335" s="124">
        <v>20880</v>
      </c>
      <c r="T335" s="124">
        <v>17450</v>
      </c>
      <c r="U335" s="125">
        <v>0</v>
      </c>
      <c r="V335" s="116">
        <f t="shared" si="31"/>
        <v>52</v>
      </c>
      <c r="W335" s="117">
        <f t="shared" si="31"/>
        <v>228641.25000000047</v>
      </c>
      <c r="X335" s="117">
        <f t="shared" si="27"/>
        <v>10430</v>
      </c>
      <c r="Y335" s="118">
        <f t="shared" si="27"/>
        <v>0</v>
      </c>
      <c r="Z335" s="119">
        <f t="shared" si="28"/>
        <v>134</v>
      </c>
      <c r="AA335" s="117">
        <f t="shared" si="28"/>
        <v>365683.35000000033</v>
      </c>
      <c r="AB335" s="117">
        <f t="shared" si="29"/>
        <v>14210</v>
      </c>
      <c r="AC335" s="118">
        <f t="shared" si="29"/>
        <v>0</v>
      </c>
    </row>
    <row r="336" spans="1:29" x14ac:dyDescent="0.2">
      <c r="A336" s="126" t="s">
        <v>885</v>
      </c>
      <c r="B336" s="127" t="s">
        <v>896</v>
      </c>
      <c r="C336" s="122" t="s">
        <v>897</v>
      </c>
      <c r="D336" s="123">
        <v>649</v>
      </c>
      <c r="E336" s="124">
        <v>555419.10000000009</v>
      </c>
      <c r="F336" s="124">
        <v>465659.10000000003</v>
      </c>
      <c r="G336" s="124">
        <v>89760</v>
      </c>
      <c r="H336" s="124">
        <v>0</v>
      </c>
      <c r="I336" s="125">
        <v>0</v>
      </c>
      <c r="J336" s="123">
        <v>627</v>
      </c>
      <c r="K336" s="124">
        <v>575738.80000000005</v>
      </c>
      <c r="L336" s="124">
        <v>482258.80000000005</v>
      </c>
      <c r="M336" s="124">
        <v>93480</v>
      </c>
      <c r="N336" s="124">
        <v>0</v>
      </c>
      <c r="O336" s="125">
        <v>0</v>
      </c>
      <c r="P336" s="123">
        <v>688</v>
      </c>
      <c r="Q336" s="124">
        <f t="shared" si="30"/>
        <v>525226.77</v>
      </c>
      <c r="R336" s="124">
        <v>493066.77</v>
      </c>
      <c r="S336" s="124">
        <v>32160</v>
      </c>
      <c r="T336" s="124">
        <v>0</v>
      </c>
      <c r="U336" s="125">
        <v>0</v>
      </c>
      <c r="V336" s="116">
        <f t="shared" si="31"/>
        <v>39</v>
      </c>
      <c r="W336" s="117">
        <f t="shared" si="31"/>
        <v>-30192.330000000075</v>
      </c>
      <c r="X336" s="117">
        <f t="shared" si="27"/>
        <v>0</v>
      </c>
      <c r="Y336" s="118">
        <f t="shared" si="27"/>
        <v>0</v>
      </c>
      <c r="Z336" s="119">
        <f t="shared" si="28"/>
        <v>61</v>
      </c>
      <c r="AA336" s="117">
        <f t="shared" si="28"/>
        <v>-50512.030000000028</v>
      </c>
      <c r="AB336" s="117">
        <f t="shared" si="29"/>
        <v>0</v>
      </c>
      <c r="AC336" s="118">
        <f t="shared" si="29"/>
        <v>0</v>
      </c>
    </row>
    <row r="337" spans="1:29" x14ac:dyDescent="0.2">
      <c r="A337" s="126" t="s">
        <v>885</v>
      </c>
      <c r="B337" s="127" t="s">
        <v>898</v>
      </c>
      <c r="C337" s="122" t="s">
        <v>899</v>
      </c>
      <c r="D337" s="123">
        <v>524</v>
      </c>
      <c r="E337" s="124">
        <v>569160.19999999995</v>
      </c>
      <c r="F337" s="124">
        <v>494160.19999999995</v>
      </c>
      <c r="G337" s="124">
        <v>75000</v>
      </c>
      <c r="H337" s="124">
        <v>0</v>
      </c>
      <c r="I337" s="125">
        <v>0</v>
      </c>
      <c r="J337" s="123">
        <v>611</v>
      </c>
      <c r="K337" s="124">
        <v>611300.52</v>
      </c>
      <c r="L337" s="124">
        <v>536060.52</v>
      </c>
      <c r="M337" s="124">
        <v>75240</v>
      </c>
      <c r="N337" s="124">
        <v>0</v>
      </c>
      <c r="O337" s="125">
        <v>0</v>
      </c>
      <c r="P337" s="123">
        <v>756</v>
      </c>
      <c r="Q337" s="124">
        <f t="shared" si="30"/>
        <v>652027.23</v>
      </c>
      <c r="R337" s="124">
        <v>625387.23</v>
      </c>
      <c r="S337" s="124">
        <v>26640</v>
      </c>
      <c r="T337" s="124">
        <v>0</v>
      </c>
      <c r="U337" s="125">
        <v>0</v>
      </c>
      <c r="V337" s="116">
        <f t="shared" si="31"/>
        <v>232</v>
      </c>
      <c r="W337" s="117">
        <f t="shared" si="31"/>
        <v>82867.030000000028</v>
      </c>
      <c r="X337" s="117">
        <f t="shared" si="27"/>
        <v>0</v>
      </c>
      <c r="Y337" s="118">
        <f t="shared" si="27"/>
        <v>0</v>
      </c>
      <c r="Z337" s="119">
        <f t="shared" si="28"/>
        <v>145</v>
      </c>
      <c r="AA337" s="117">
        <f t="shared" si="28"/>
        <v>40726.709999999963</v>
      </c>
      <c r="AB337" s="117">
        <f t="shared" si="29"/>
        <v>0</v>
      </c>
      <c r="AC337" s="118">
        <f t="shared" si="29"/>
        <v>0</v>
      </c>
    </row>
    <row r="338" spans="1:29" x14ac:dyDescent="0.2">
      <c r="A338" s="126" t="s">
        <v>885</v>
      </c>
      <c r="B338" s="127" t="s">
        <v>900</v>
      </c>
      <c r="C338" s="122" t="s">
        <v>901</v>
      </c>
      <c r="D338" s="123">
        <v>64</v>
      </c>
      <c r="E338" s="124">
        <v>41266.699999999997</v>
      </c>
      <c r="F338" s="124">
        <v>31546.699999999997</v>
      </c>
      <c r="G338" s="124">
        <v>9720</v>
      </c>
      <c r="H338" s="124">
        <v>0</v>
      </c>
      <c r="I338" s="125">
        <v>0</v>
      </c>
      <c r="J338" s="123">
        <v>75</v>
      </c>
      <c r="K338" s="124">
        <v>40899</v>
      </c>
      <c r="L338" s="124">
        <v>29979</v>
      </c>
      <c r="M338" s="124">
        <v>10920</v>
      </c>
      <c r="N338" s="124">
        <v>0</v>
      </c>
      <c r="O338" s="125">
        <v>0</v>
      </c>
      <c r="P338" s="123">
        <v>78</v>
      </c>
      <c r="Q338" s="124">
        <f t="shared" si="30"/>
        <v>36687.4</v>
      </c>
      <c r="R338" s="124">
        <v>32847.4</v>
      </c>
      <c r="S338" s="124">
        <v>3840</v>
      </c>
      <c r="T338" s="124">
        <v>0</v>
      </c>
      <c r="U338" s="125">
        <v>0</v>
      </c>
      <c r="V338" s="116">
        <f t="shared" si="31"/>
        <v>14</v>
      </c>
      <c r="W338" s="117">
        <f t="shared" si="31"/>
        <v>-4579.2999999999956</v>
      </c>
      <c r="X338" s="117">
        <f t="shared" si="27"/>
        <v>0</v>
      </c>
      <c r="Y338" s="118">
        <f t="shared" si="27"/>
        <v>0</v>
      </c>
      <c r="Z338" s="119">
        <f t="shared" si="28"/>
        <v>3</v>
      </c>
      <c r="AA338" s="117">
        <f t="shared" si="28"/>
        <v>-4211.5999999999985</v>
      </c>
      <c r="AB338" s="117">
        <f t="shared" si="29"/>
        <v>0</v>
      </c>
      <c r="AC338" s="118">
        <f t="shared" si="29"/>
        <v>0</v>
      </c>
    </row>
    <row r="339" spans="1:29" x14ac:dyDescent="0.2">
      <c r="A339" s="126" t="s">
        <v>885</v>
      </c>
      <c r="B339" s="127" t="s">
        <v>902</v>
      </c>
      <c r="C339" s="122" t="s">
        <v>903</v>
      </c>
      <c r="D339" s="123">
        <v>970</v>
      </c>
      <c r="E339" s="124">
        <v>249978</v>
      </c>
      <c r="F339" s="124">
        <v>198858</v>
      </c>
      <c r="G339" s="124">
        <v>51120</v>
      </c>
      <c r="H339" s="124">
        <v>0</v>
      </c>
      <c r="I339" s="125">
        <v>0</v>
      </c>
      <c r="J339" s="123">
        <v>339</v>
      </c>
      <c r="K339" s="124">
        <v>237385.9</v>
      </c>
      <c r="L339" s="124">
        <v>190345.9</v>
      </c>
      <c r="M339" s="124">
        <v>47040</v>
      </c>
      <c r="N339" s="124">
        <v>0</v>
      </c>
      <c r="O339" s="125">
        <v>0</v>
      </c>
      <c r="P339" s="123">
        <v>939</v>
      </c>
      <c r="Q339" s="124">
        <f t="shared" si="30"/>
        <v>240755.22</v>
      </c>
      <c r="R339" s="124">
        <v>223595.22</v>
      </c>
      <c r="S339" s="124">
        <v>17160</v>
      </c>
      <c r="T339" s="124">
        <v>0</v>
      </c>
      <c r="U339" s="125">
        <v>0</v>
      </c>
      <c r="V339" s="116">
        <f t="shared" si="31"/>
        <v>-31</v>
      </c>
      <c r="W339" s="117">
        <f t="shared" si="31"/>
        <v>-9222.7799999999988</v>
      </c>
      <c r="X339" s="117">
        <f t="shared" si="27"/>
        <v>0</v>
      </c>
      <c r="Y339" s="118">
        <f t="shared" si="27"/>
        <v>0</v>
      </c>
      <c r="Z339" s="119">
        <f t="shared" si="28"/>
        <v>600</v>
      </c>
      <c r="AA339" s="117">
        <f t="shared" si="28"/>
        <v>3369.320000000007</v>
      </c>
      <c r="AB339" s="117">
        <f t="shared" si="29"/>
        <v>0</v>
      </c>
      <c r="AC339" s="118">
        <f t="shared" si="29"/>
        <v>0</v>
      </c>
    </row>
    <row r="340" spans="1:29" x14ac:dyDescent="0.2">
      <c r="A340" s="126" t="s">
        <v>885</v>
      </c>
      <c r="B340" s="127" t="s">
        <v>904</v>
      </c>
      <c r="C340" s="122" t="s">
        <v>905</v>
      </c>
      <c r="D340" s="123">
        <v>2005</v>
      </c>
      <c r="E340" s="124">
        <v>1862235.7199999997</v>
      </c>
      <c r="F340" s="124">
        <v>1679835.7199999997</v>
      </c>
      <c r="G340" s="124">
        <v>182400</v>
      </c>
      <c r="H340" s="124">
        <v>0</v>
      </c>
      <c r="I340" s="125">
        <v>0</v>
      </c>
      <c r="J340" s="123">
        <v>1668</v>
      </c>
      <c r="K340" s="124">
        <v>1660126.5999999996</v>
      </c>
      <c r="L340" s="124">
        <v>1475446.5999999996</v>
      </c>
      <c r="M340" s="124">
        <v>184680</v>
      </c>
      <c r="N340" s="124">
        <v>0</v>
      </c>
      <c r="O340" s="125">
        <v>0</v>
      </c>
      <c r="P340" s="123">
        <v>1740</v>
      </c>
      <c r="Q340" s="124">
        <f t="shared" si="30"/>
        <v>1632439.7199999997</v>
      </c>
      <c r="R340" s="124">
        <v>1570999.7199999997</v>
      </c>
      <c r="S340" s="124">
        <v>61440</v>
      </c>
      <c r="T340" s="124">
        <v>0</v>
      </c>
      <c r="U340" s="125">
        <v>0</v>
      </c>
      <c r="V340" s="116">
        <f t="shared" si="31"/>
        <v>-265</v>
      </c>
      <c r="W340" s="117">
        <f t="shared" si="31"/>
        <v>-229796</v>
      </c>
      <c r="X340" s="117">
        <f t="shared" si="27"/>
        <v>0</v>
      </c>
      <c r="Y340" s="118">
        <f t="shared" si="27"/>
        <v>0</v>
      </c>
      <c r="Z340" s="119">
        <f t="shared" si="28"/>
        <v>72</v>
      </c>
      <c r="AA340" s="117">
        <f t="shared" si="28"/>
        <v>-27686.879999999888</v>
      </c>
      <c r="AB340" s="117">
        <f t="shared" si="29"/>
        <v>0</v>
      </c>
      <c r="AC340" s="118">
        <f t="shared" si="29"/>
        <v>0</v>
      </c>
    </row>
    <row r="341" spans="1:29" x14ac:dyDescent="0.2">
      <c r="A341" s="126" t="s">
        <v>885</v>
      </c>
      <c r="B341" s="127" t="s">
        <v>906</v>
      </c>
      <c r="C341" s="122" t="s">
        <v>907</v>
      </c>
      <c r="D341" s="123">
        <v>618</v>
      </c>
      <c r="E341" s="124">
        <v>563964.89999999991</v>
      </c>
      <c r="F341" s="124">
        <v>506244.89999999991</v>
      </c>
      <c r="G341" s="124">
        <v>57720</v>
      </c>
      <c r="H341" s="124">
        <v>0</v>
      </c>
      <c r="I341" s="125">
        <v>0</v>
      </c>
      <c r="J341" s="123">
        <v>507</v>
      </c>
      <c r="K341" s="124">
        <v>543394.42000000004</v>
      </c>
      <c r="L341" s="124">
        <v>481714.42000000004</v>
      </c>
      <c r="M341" s="124">
        <v>61680</v>
      </c>
      <c r="N341" s="124">
        <v>0</v>
      </c>
      <c r="O341" s="125">
        <v>0</v>
      </c>
      <c r="P341" s="123">
        <v>579</v>
      </c>
      <c r="Q341" s="124">
        <f t="shared" si="30"/>
        <v>537687.6</v>
      </c>
      <c r="R341" s="124">
        <v>516807.6</v>
      </c>
      <c r="S341" s="124">
        <v>20880</v>
      </c>
      <c r="T341" s="124">
        <v>0</v>
      </c>
      <c r="U341" s="125">
        <v>0</v>
      </c>
      <c r="V341" s="116">
        <f t="shared" si="31"/>
        <v>-39</v>
      </c>
      <c r="W341" s="117">
        <f t="shared" si="31"/>
        <v>-26277.29999999993</v>
      </c>
      <c r="X341" s="117">
        <f t="shared" si="27"/>
        <v>0</v>
      </c>
      <c r="Y341" s="118">
        <f t="shared" si="27"/>
        <v>0</v>
      </c>
      <c r="Z341" s="119">
        <f t="shared" si="28"/>
        <v>72</v>
      </c>
      <c r="AA341" s="117">
        <f t="shared" si="28"/>
        <v>-5706.8200000000652</v>
      </c>
      <c r="AB341" s="117">
        <f t="shared" si="29"/>
        <v>0</v>
      </c>
      <c r="AC341" s="118">
        <f t="shared" si="29"/>
        <v>0</v>
      </c>
    </row>
    <row r="342" spans="1:29" x14ac:dyDescent="0.2">
      <c r="A342" s="126" t="s">
        <v>885</v>
      </c>
      <c r="B342" s="127" t="s">
        <v>908</v>
      </c>
      <c r="C342" s="122" t="s">
        <v>909</v>
      </c>
      <c r="D342" s="123">
        <v>366</v>
      </c>
      <c r="E342" s="124">
        <v>390014.6</v>
      </c>
      <c r="F342" s="124">
        <v>350774.6</v>
      </c>
      <c r="G342" s="124">
        <v>39240</v>
      </c>
      <c r="H342" s="124">
        <v>0</v>
      </c>
      <c r="I342" s="125">
        <v>0</v>
      </c>
      <c r="J342" s="123">
        <v>368</v>
      </c>
      <c r="K342" s="124">
        <v>397666.80000000005</v>
      </c>
      <c r="L342" s="124">
        <v>356386.80000000005</v>
      </c>
      <c r="M342" s="124">
        <v>41280</v>
      </c>
      <c r="N342" s="124">
        <v>0</v>
      </c>
      <c r="O342" s="125">
        <v>0</v>
      </c>
      <c r="P342" s="123">
        <v>381</v>
      </c>
      <c r="Q342" s="124">
        <f t="shared" si="30"/>
        <v>406171.63</v>
      </c>
      <c r="R342" s="124">
        <v>391411.63</v>
      </c>
      <c r="S342" s="124">
        <v>14760</v>
      </c>
      <c r="T342" s="124">
        <v>0</v>
      </c>
      <c r="U342" s="125">
        <v>0</v>
      </c>
      <c r="V342" s="116">
        <f t="shared" si="31"/>
        <v>15</v>
      </c>
      <c r="W342" s="117">
        <f t="shared" si="31"/>
        <v>16157.030000000028</v>
      </c>
      <c r="X342" s="117">
        <f t="shared" si="27"/>
        <v>0</v>
      </c>
      <c r="Y342" s="118">
        <f t="shared" si="27"/>
        <v>0</v>
      </c>
      <c r="Z342" s="119">
        <f t="shared" si="28"/>
        <v>13</v>
      </c>
      <c r="AA342" s="117">
        <f t="shared" si="28"/>
        <v>8504.8299999999581</v>
      </c>
      <c r="AB342" s="117">
        <f t="shared" si="29"/>
        <v>0</v>
      </c>
      <c r="AC342" s="118">
        <f t="shared" si="29"/>
        <v>0</v>
      </c>
    </row>
    <row r="343" spans="1:29" x14ac:dyDescent="0.2">
      <c r="A343" s="126" t="s">
        <v>885</v>
      </c>
      <c r="B343" s="127" t="s">
        <v>910</v>
      </c>
      <c r="C343" s="122" t="s">
        <v>911</v>
      </c>
      <c r="D343" s="123">
        <v>451</v>
      </c>
      <c r="E343" s="124">
        <v>413890</v>
      </c>
      <c r="F343" s="124">
        <v>340450</v>
      </c>
      <c r="G343" s="124">
        <v>73440</v>
      </c>
      <c r="H343" s="124">
        <v>0</v>
      </c>
      <c r="I343" s="125">
        <v>0</v>
      </c>
      <c r="J343" s="123">
        <v>415</v>
      </c>
      <c r="K343" s="124">
        <v>429162.79999999993</v>
      </c>
      <c r="L343" s="124">
        <v>354642.79999999993</v>
      </c>
      <c r="M343" s="124">
        <v>74520</v>
      </c>
      <c r="N343" s="124">
        <v>0</v>
      </c>
      <c r="O343" s="125">
        <v>0</v>
      </c>
      <c r="P343" s="123">
        <v>495</v>
      </c>
      <c r="Q343" s="124">
        <f t="shared" si="30"/>
        <v>437628.03</v>
      </c>
      <c r="R343" s="124">
        <v>412908.03</v>
      </c>
      <c r="S343" s="124">
        <v>24720</v>
      </c>
      <c r="T343" s="124">
        <v>0</v>
      </c>
      <c r="U343" s="125">
        <v>0</v>
      </c>
      <c r="V343" s="116">
        <f t="shared" si="31"/>
        <v>44</v>
      </c>
      <c r="W343" s="117">
        <f t="shared" si="31"/>
        <v>23738.030000000028</v>
      </c>
      <c r="X343" s="117">
        <f t="shared" ref="X343:Y382" si="32">T343-H343</f>
        <v>0</v>
      </c>
      <c r="Y343" s="118">
        <f t="shared" si="32"/>
        <v>0</v>
      </c>
      <c r="Z343" s="119">
        <f t="shared" ref="Z343:AA382" si="33">IFERROR((P343-J343),"")</f>
        <v>80</v>
      </c>
      <c r="AA343" s="117">
        <f t="shared" si="33"/>
        <v>8465.2300000000978</v>
      </c>
      <c r="AB343" s="117">
        <f t="shared" ref="AB343:AC382" si="34">IFERROR((T343-N343),"")</f>
        <v>0</v>
      </c>
      <c r="AC343" s="118">
        <f t="shared" si="34"/>
        <v>0</v>
      </c>
    </row>
    <row r="344" spans="1:29" x14ac:dyDescent="0.2">
      <c r="A344" s="126" t="s">
        <v>912</v>
      </c>
      <c r="B344" s="127" t="s">
        <v>913</v>
      </c>
      <c r="C344" s="122" t="s">
        <v>149</v>
      </c>
      <c r="D344" s="123">
        <v>607</v>
      </c>
      <c r="E344" s="124">
        <v>530766.80000000005</v>
      </c>
      <c r="F344" s="124">
        <v>444006.8</v>
      </c>
      <c r="G344" s="124">
        <v>86760</v>
      </c>
      <c r="H344" s="124">
        <v>0</v>
      </c>
      <c r="I344" s="125">
        <v>0</v>
      </c>
      <c r="J344" s="123">
        <v>612</v>
      </c>
      <c r="K344" s="124">
        <v>576737</v>
      </c>
      <c r="L344" s="124">
        <v>487696.99999999994</v>
      </c>
      <c r="M344" s="124">
        <v>89040</v>
      </c>
      <c r="N344" s="124">
        <v>0</v>
      </c>
      <c r="O344" s="125">
        <v>0</v>
      </c>
      <c r="P344" s="123">
        <v>603</v>
      </c>
      <c r="Q344" s="124">
        <f t="shared" si="30"/>
        <v>570467</v>
      </c>
      <c r="R344" s="124">
        <v>541067</v>
      </c>
      <c r="S344" s="124">
        <v>29400</v>
      </c>
      <c r="T344" s="124">
        <v>0</v>
      </c>
      <c r="U344" s="125">
        <v>0</v>
      </c>
      <c r="V344" s="116">
        <f t="shared" si="31"/>
        <v>-4</v>
      </c>
      <c r="W344" s="117">
        <f t="shared" si="31"/>
        <v>39700.199999999953</v>
      </c>
      <c r="X344" s="117">
        <f t="shared" si="32"/>
        <v>0</v>
      </c>
      <c r="Y344" s="118">
        <f t="shared" si="32"/>
        <v>0</v>
      </c>
      <c r="Z344" s="119">
        <f t="shared" si="33"/>
        <v>-9</v>
      </c>
      <c r="AA344" s="117">
        <f t="shared" si="33"/>
        <v>-6270</v>
      </c>
      <c r="AB344" s="117">
        <f t="shared" si="34"/>
        <v>0</v>
      </c>
      <c r="AC344" s="118">
        <f t="shared" si="34"/>
        <v>0</v>
      </c>
    </row>
    <row r="345" spans="1:29" x14ac:dyDescent="0.2">
      <c r="A345" s="126" t="s">
        <v>912</v>
      </c>
      <c r="B345" s="127" t="s">
        <v>914</v>
      </c>
      <c r="C345" s="122" t="s">
        <v>915</v>
      </c>
      <c r="D345" s="123">
        <v>1914</v>
      </c>
      <c r="E345" s="124">
        <v>2301898.34</v>
      </c>
      <c r="F345" s="124">
        <v>2009338.3399999999</v>
      </c>
      <c r="G345" s="124">
        <v>292560</v>
      </c>
      <c r="H345" s="124">
        <v>0</v>
      </c>
      <c r="I345" s="125">
        <v>0</v>
      </c>
      <c r="J345" s="123">
        <v>1492</v>
      </c>
      <c r="K345" s="124">
        <v>2058500.98</v>
      </c>
      <c r="L345" s="124">
        <v>1772900.98</v>
      </c>
      <c r="M345" s="124">
        <v>285600</v>
      </c>
      <c r="N345" s="124">
        <v>99</v>
      </c>
      <c r="O345" s="125">
        <v>0</v>
      </c>
      <c r="P345" s="123">
        <v>1722</v>
      </c>
      <c r="Q345" s="124">
        <f t="shared" si="30"/>
        <v>1935334.8</v>
      </c>
      <c r="R345" s="124">
        <v>1838854.8</v>
      </c>
      <c r="S345" s="124">
        <v>96480</v>
      </c>
      <c r="T345" s="124">
        <v>1204.8</v>
      </c>
      <c r="U345" s="125">
        <v>0</v>
      </c>
      <c r="V345" s="116">
        <f t="shared" si="31"/>
        <v>-192</v>
      </c>
      <c r="W345" s="117">
        <f t="shared" si="31"/>
        <v>-366563.5399999998</v>
      </c>
      <c r="X345" s="117">
        <f t="shared" si="32"/>
        <v>1204.8</v>
      </c>
      <c r="Y345" s="118">
        <f t="shared" si="32"/>
        <v>0</v>
      </c>
      <c r="Z345" s="119">
        <f t="shared" si="33"/>
        <v>230</v>
      </c>
      <c r="AA345" s="117">
        <f t="shared" si="33"/>
        <v>-123166.17999999993</v>
      </c>
      <c r="AB345" s="117">
        <f t="shared" si="34"/>
        <v>1105.8</v>
      </c>
      <c r="AC345" s="118">
        <f t="shared" si="34"/>
        <v>0</v>
      </c>
    </row>
    <row r="346" spans="1:29" ht="12.75" customHeight="1" x14ac:dyDescent="0.2">
      <c r="A346" s="126" t="s">
        <v>912</v>
      </c>
      <c r="B346" s="127" t="s">
        <v>916</v>
      </c>
      <c r="C346" s="122" t="s">
        <v>917</v>
      </c>
      <c r="D346" s="123">
        <v>269</v>
      </c>
      <c r="E346" s="124">
        <v>215834.5</v>
      </c>
      <c r="F346" s="124">
        <v>194474.5</v>
      </c>
      <c r="G346" s="124">
        <v>21360</v>
      </c>
      <c r="H346" s="124">
        <v>0</v>
      </c>
      <c r="I346" s="125">
        <v>0</v>
      </c>
      <c r="J346" s="123">
        <v>277</v>
      </c>
      <c r="K346" s="124">
        <v>207460.40000000002</v>
      </c>
      <c r="L346" s="124">
        <v>187300.40000000002</v>
      </c>
      <c r="M346" s="124">
        <v>20160</v>
      </c>
      <c r="N346" s="124">
        <v>0</v>
      </c>
      <c r="O346" s="125">
        <v>0</v>
      </c>
      <c r="P346" s="123">
        <v>278</v>
      </c>
      <c r="Q346" s="124">
        <f t="shared" si="30"/>
        <v>203031</v>
      </c>
      <c r="R346" s="124">
        <v>196311</v>
      </c>
      <c r="S346" s="124">
        <v>6720</v>
      </c>
      <c r="T346" s="124">
        <v>0</v>
      </c>
      <c r="U346" s="125">
        <v>0</v>
      </c>
      <c r="V346" s="116">
        <f t="shared" si="31"/>
        <v>9</v>
      </c>
      <c r="W346" s="117">
        <f t="shared" si="31"/>
        <v>-12803.5</v>
      </c>
      <c r="X346" s="117">
        <f t="shared" si="32"/>
        <v>0</v>
      </c>
      <c r="Y346" s="118">
        <f t="shared" si="32"/>
        <v>0</v>
      </c>
      <c r="Z346" s="119">
        <f t="shared" si="33"/>
        <v>1</v>
      </c>
      <c r="AA346" s="117">
        <f t="shared" si="33"/>
        <v>-4429.4000000000233</v>
      </c>
      <c r="AB346" s="117">
        <f t="shared" si="34"/>
        <v>0</v>
      </c>
      <c r="AC346" s="118">
        <f t="shared" si="34"/>
        <v>0</v>
      </c>
    </row>
    <row r="347" spans="1:29" x14ac:dyDescent="0.2">
      <c r="A347" s="126" t="s">
        <v>912</v>
      </c>
      <c r="B347" s="121" t="s">
        <v>918</v>
      </c>
      <c r="C347" s="122" t="s">
        <v>919</v>
      </c>
      <c r="D347" s="123">
        <v>1165</v>
      </c>
      <c r="E347" s="124">
        <v>521237.39999999997</v>
      </c>
      <c r="F347" s="124">
        <v>456317.39999999997</v>
      </c>
      <c r="G347" s="124">
        <v>64920</v>
      </c>
      <c r="H347" s="124">
        <v>0</v>
      </c>
      <c r="I347" s="125">
        <v>0</v>
      </c>
      <c r="J347" s="123">
        <v>870</v>
      </c>
      <c r="K347" s="124">
        <v>454996</v>
      </c>
      <c r="L347" s="124">
        <v>389116</v>
      </c>
      <c r="M347" s="124">
        <v>65880</v>
      </c>
      <c r="N347" s="124">
        <v>0</v>
      </c>
      <c r="O347" s="125">
        <v>0</v>
      </c>
      <c r="P347" s="123">
        <v>1629</v>
      </c>
      <c r="Q347" s="124">
        <f t="shared" si="30"/>
        <v>535362</v>
      </c>
      <c r="R347" s="124">
        <v>512802</v>
      </c>
      <c r="S347" s="124">
        <v>22560</v>
      </c>
      <c r="T347" s="124">
        <v>0</v>
      </c>
      <c r="U347" s="125">
        <v>0</v>
      </c>
      <c r="V347" s="116">
        <f t="shared" si="31"/>
        <v>464</v>
      </c>
      <c r="W347" s="117">
        <f t="shared" si="31"/>
        <v>14124.600000000035</v>
      </c>
      <c r="X347" s="117">
        <f t="shared" si="32"/>
        <v>0</v>
      </c>
      <c r="Y347" s="118">
        <f t="shared" si="32"/>
        <v>0</v>
      </c>
      <c r="Z347" s="119">
        <f t="shared" si="33"/>
        <v>759</v>
      </c>
      <c r="AA347" s="117">
        <f t="shared" si="33"/>
        <v>80366</v>
      </c>
      <c r="AB347" s="117">
        <f t="shared" si="34"/>
        <v>0</v>
      </c>
      <c r="AC347" s="118">
        <f t="shared" si="34"/>
        <v>0</v>
      </c>
    </row>
    <row r="348" spans="1:29" x14ac:dyDescent="0.2">
      <c r="A348" s="126" t="s">
        <v>912</v>
      </c>
      <c r="B348" s="121" t="s">
        <v>920</v>
      </c>
      <c r="C348" s="122" t="s">
        <v>921</v>
      </c>
      <c r="D348" s="123">
        <v>104</v>
      </c>
      <c r="E348" s="124">
        <v>183499.30000000002</v>
      </c>
      <c r="F348" s="124">
        <v>152899.30000000002</v>
      </c>
      <c r="G348" s="124">
        <v>30600</v>
      </c>
      <c r="H348" s="124">
        <v>0</v>
      </c>
      <c r="I348" s="125">
        <v>0</v>
      </c>
      <c r="J348" s="123">
        <v>0</v>
      </c>
      <c r="K348" s="124">
        <v>0</v>
      </c>
      <c r="L348" s="124">
        <v>0</v>
      </c>
      <c r="M348" s="124">
        <v>0</v>
      </c>
      <c r="N348" s="124">
        <v>0</v>
      </c>
      <c r="O348" s="125">
        <v>0</v>
      </c>
      <c r="P348" s="123">
        <v>0</v>
      </c>
      <c r="Q348" s="124">
        <f t="shared" si="30"/>
        <v>0</v>
      </c>
      <c r="R348" s="124">
        <v>0</v>
      </c>
      <c r="S348" s="124">
        <v>0</v>
      </c>
      <c r="T348" s="124">
        <v>0</v>
      </c>
      <c r="U348" s="125">
        <v>0</v>
      </c>
      <c r="V348" s="116">
        <f t="shared" si="31"/>
        <v>-104</v>
      </c>
      <c r="W348" s="117">
        <f t="shared" si="31"/>
        <v>-183499.30000000002</v>
      </c>
      <c r="X348" s="117">
        <f t="shared" si="32"/>
        <v>0</v>
      </c>
      <c r="Y348" s="118">
        <f t="shared" si="32"/>
        <v>0</v>
      </c>
      <c r="Z348" s="119">
        <f t="shared" si="33"/>
        <v>0</v>
      </c>
      <c r="AA348" s="117">
        <f t="shared" si="33"/>
        <v>0</v>
      </c>
      <c r="AB348" s="117">
        <f t="shared" si="34"/>
        <v>0</v>
      </c>
      <c r="AC348" s="118">
        <f t="shared" si="34"/>
        <v>0</v>
      </c>
    </row>
    <row r="349" spans="1:29" ht="12.75" customHeight="1" x14ac:dyDescent="0.2">
      <c r="A349" s="126" t="s">
        <v>912</v>
      </c>
      <c r="B349" s="121" t="s">
        <v>922</v>
      </c>
      <c r="C349" s="122" t="s">
        <v>923</v>
      </c>
      <c r="D349" s="123">
        <v>0</v>
      </c>
      <c r="E349" s="124">
        <v>102420</v>
      </c>
      <c r="F349" s="124">
        <v>102420</v>
      </c>
      <c r="G349" s="124">
        <v>0</v>
      </c>
      <c r="H349" s="124">
        <v>0</v>
      </c>
      <c r="I349" s="125">
        <v>0</v>
      </c>
      <c r="J349" s="123">
        <v>0</v>
      </c>
      <c r="K349" s="124">
        <v>91844</v>
      </c>
      <c r="L349" s="124">
        <v>91844</v>
      </c>
      <c r="M349" s="124">
        <v>0</v>
      </c>
      <c r="N349" s="124">
        <v>0</v>
      </c>
      <c r="O349" s="125">
        <v>0</v>
      </c>
      <c r="P349" s="123">
        <v>0</v>
      </c>
      <c r="Q349" s="124">
        <f t="shared" si="30"/>
        <v>120189</v>
      </c>
      <c r="R349" s="124">
        <v>120189</v>
      </c>
      <c r="S349" s="124">
        <v>0</v>
      </c>
      <c r="T349" s="124">
        <v>0</v>
      </c>
      <c r="U349" s="125">
        <v>0</v>
      </c>
      <c r="V349" s="116">
        <f t="shared" si="31"/>
        <v>0</v>
      </c>
      <c r="W349" s="117">
        <f t="shared" si="31"/>
        <v>17769</v>
      </c>
      <c r="X349" s="117">
        <f t="shared" si="32"/>
        <v>0</v>
      </c>
      <c r="Y349" s="118">
        <f t="shared" si="32"/>
        <v>0</v>
      </c>
      <c r="Z349" s="119">
        <f t="shared" si="33"/>
        <v>0</v>
      </c>
      <c r="AA349" s="117">
        <f t="shared" si="33"/>
        <v>28345</v>
      </c>
      <c r="AB349" s="117">
        <f t="shared" si="34"/>
        <v>0</v>
      </c>
      <c r="AC349" s="118">
        <f t="shared" si="34"/>
        <v>0</v>
      </c>
    </row>
    <row r="350" spans="1:29" ht="12.75" customHeight="1" x14ac:dyDescent="0.2">
      <c r="A350" s="126" t="s">
        <v>912</v>
      </c>
      <c r="B350" s="121" t="s">
        <v>924</v>
      </c>
      <c r="C350" s="122" t="s">
        <v>925</v>
      </c>
      <c r="D350" s="123">
        <v>0</v>
      </c>
      <c r="E350" s="124">
        <v>223644</v>
      </c>
      <c r="F350" s="124">
        <v>223644</v>
      </c>
      <c r="G350" s="124">
        <v>0</v>
      </c>
      <c r="H350" s="124">
        <v>0</v>
      </c>
      <c r="I350" s="125">
        <v>0</v>
      </c>
      <c r="J350" s="123">
        <v>0</v>
      </c>
      <c r="K350" s="124">
        <v>183204</v>
      </c>
      <c r="L350" s="124">
        <v>183204</v>
      </c>
      <c r="M350" s="124">
        <v>0</v>
      </c>
      <c r="N350" s="124">
        <v>0</v>
      </c>
      <c r="O350" s="125">
        <v>0</v>
      </c>
      <c r="P350" s="123">
        <v>0</v>
      </c>
      <c r="Q350" s="124">
        <f t="shared" si="30"/>
        <v>267336</v>
      </c>
      <c r="R350" s="124">
        <v>267336</v>
      </c>
      <c r="S350" s="124">
        <v>0</v>
      </c>
      <c r="T350" s="124">
        <v>0</v>
      </c>
      <c r="U350" s="125">
        <v>0</v>
      </c>
      <c r="V350" s="116">
        <f t="shared" si="31"/>
        <v>0</v>
      </c>
      <c r="W350" s="117">
        <f t="shared" si="31"/>
        <v>43692</v>
      </c>
      <c r="X350" s="117">
        <f t="shared" si="32"/>
        <v>0</v>
      </c>
      <c r="Y350" s="118">
        <f t="shared" si="32"/>
        <v>0</v>
      </c>
      <c r="Z350" s="119">
        <f t="shared" si="33"/>
        <v>0</v>
      </c>
      <c r="AA350" s="117">
        <f t="shared" si="33"/>
        <v>84132</v>
      </c>
      <c r="AB350" s="117">
        <f t="shared" si="34"/>
        <v>0</v>
      </c>
      <c r="AC350" s="118">
        <f t="shared" si="34"/>
        <v>0</v>
      </c>
    </row>
    <row r="351" spans="1:29" x14ac:dyDescent="0.2">
      <c r="A351" s="126" t="s">
        <v>912</v>
      </c>
      <c r="B351" s="121" t="s">
        <v>926</v>
      </c>
      <c r="C351" s="122" t="s">
        <v>927</v>
      </c>
      <c r="D351" s="123">
        <v>6474</v>
      </c>
      <c r="E351" s="124">
        <v>8073267.0199999996</v>
      </c>
      <c r="F351" s="124">
        <v>7351587.0199999996</v>
      </c>
      <c r="G351" s="124">
        <v>721680</v>
      </c>
      <c r="H351" s="124">
        <v>99094</v>
      </c>
      <c r="I351" s="125">
        <v>38901.240000000005</v>
      </c>
      <c r="J351" s="123">
        <v>5899</v>
      </c>
      <c r="K351" s="124">
        <v>7793516.2799999993</v>
      </c>
      <c r="L351" s="124">
        <v>7086116.2799999993</v>
      </c>
      <c r="M351" s="124">
        <v>707400</v>
      </c>
      <c r="N351" s="124">
        <v>32884</v>
      </c>
      <c r="O351" s="125">
        <v>27390.320000000003</v>
      </c>
      <c r="P351" s="123">
        <v>6315</v>
      </c>
      <c r="Q351" s="124">
        <f t="shared" si="30"/>
        <v>7686691.9299999997</v>
      </c>
      <c r="R351" s="124">
        <v>7445971.9299999997</v>
      </c>
      <c r="S351" s="124">
        <v>240720</v>
      </c>
      <c r="T351" s="124">
        <v>80118</v>
      </c>
      <c r="U351" s="125">
        <v>31062.86</v>
      </c>
      <c r="V351" s="116">
        <f t="shared" si="31"/>
        <v>-159</v>
      </c>
      <c r="W351" s="117">
        <f t="shared" si="31"/>
        <v>-386575.08999999985</v>
      </c>
      <c r="X351" s="117">
        <f t="shared" si="32"/>
        <v>-18976</v>
      </c>
      <c r="Y351" s="118">
        <f t="shared" si="32"/>
        <v>-7838.3800000000047</v>
      </c>
      <c r="Z351" s="119">
        <f t="shared" si="33"/>
        <v>416</v>
      </c>
      <c r="AA351" s="117">
        <f t="shared" si="33"/>
        <v>-106824.34999999963</v>
      </c>
      <c r="AB351" s="117">
        <f t="shared" si="34"/>
        <v>47234</v>
      </c>
      <c r="AC351" s="118">
        <f t="shared" si="34"/>
        <v>3672.5399999999972</v>
      </c>
    </row>
    <row r="352" spans="1:29" ht="12.75" customHeight="1" x14ac:dyDescent="0.2">
      <c r="A352" s="126" t="s">
        <v>912</v>
      </c>
      <c r="B352" s="121" t="s">
        <v>928</v>
      </c>
      <c r="C352" s="122" t="s">
        <v>929</v>
      </c>
      <c r="D352" s="123">
        <v>548</v>
      </c>
      <c r="E352" s="124">
        <v>545765.69999999995</v>
      </c>
      <c r="F352" s="124">
        <v>450125.69999999995</v>
      </c>
      <c r="G352" s="124">
        <v>95640</v>
      </c>
      <c r="H352" s="124">
        <v>0</v>
      </c>
      <c r="I352" s="125">
        <v>0</v>
      </c>
      <c r="J352" s="123">
        <v>550</v>
      </c>
      <c r="K352" s="124">
        <v>546507.69999999995</v>
      </c>
      <c r="L352" s="124">
        <v>453627.7</v>
      </c>
      <c r="M352" s="124">
        <v>92880</v>
      </c>
      <c r="N352" s="124">
        <v>0</v>
      </c>
      <c r="O352" s="125">
        <v>0</v>
      </c>
      <c r="P352" s="123">
        <v>508</v>
      </c>
      <c r="Q352" s="124">
        <f t="shared" si="30"/>
        <v>473287.67999999993</v>
      </c>
      <c r="R352" s="124">
        <v>442567.67999999993</v>
      </c>
      <c r="S352" s="124">
        <v>30720</v>
      </c>
      <c r="T352" s="124">
        <v>0</v>
      </c>
      <c r="U352" s="125">
        <v>0</v>
      </c>
      <c r="V352" s="116">
        <f t="shared" si="31"/>
        <v>-40</v>
      </c>
      <c r="W352" s="117">
        <f t="shared" si="31"/>
        <v>-72478.020000000019</v>
      </c>
      <c r="X352" s="117">
        <f t="shared" si="32"/>
        <v>0</v>
      </c>
      <c r="Y352" s="118">
        <f t="shared" si="32"/>
        <v>0</v>
      </c>
      <c r="Z352" s="119">
        <f t="shared" si="33"/>
        <v>-42</v>
      </c>
      <c r="AA352" s="117">
        <f t="shared" si="33"/>
        <v>-73220.020000000019</v>
      </c>
      <c r="AB352" s="117">
        <f t="shared" si="34"/>
        <v>0</v>
      </c>
      <c r="AC352" s="118">
        <f t="shared" si="34"/>
        <v>0</v>
      </c>
    </row>
    <row r="353" spans="1:29" ht="12.75" customHeight="1" x14ac:dyDescent="0.2">
      <c r="A353" s="126" t="s">
        <v>912</v>
      </c>
      <c r="B353" s="121" t="s">
        <v>930</v>
      </c>
      <c r="C353" s="122" t="s">
        <v>931</v>
      </c>
      <c r="D353" s="123">
        <v>2746</v>
      </c>
      <c r="E353" s="124">
        <v>4107018.6799999992</v>
      </c>
      <c r="F353" s="124">
        <v>3684618.6799999992</v>
      </c>
      <c r="G353" s="124">
        <v>422400</v>
      </c>
      <c r="H353" s="124">
        <v>243354</v>
      </c>
      <c r="I353" s="125">
        <v>0</v>
      </c>
      <c r="J353" s="123">
        <v>2406</v>
      </c>
      <c r="K353" s="124">
        <v>4353360.1800000006</v>
      </c>
      <c r="L353" s="124">
        <v>3928080.1800000006</v>
      </c>
      <c r="M353" s="124">
        <v>425280</v>
      </c>
      <c r="N353" s="124">
        <v>133718.02000000002</v>
      </c>
      <c r="O353" s="125">
        <v>0</v>
      </c>
      <c r="P353" s="123">
        <v>3177</v>
      </c>
      <c r="Q353" s="124">
        <f t="shared" si="30"/>
        <v>4581032.03</v>
      </c>
      <c r="R353" s="124">
        <v>4434752.03</v>
      </c>
      <c r="S353" s="124">
        <v>146280</v>
      </c>
      <c r="T353" s="124">
        <v>298555</v>
      </c>
      <c r="U353" s="125">
        <v>0</v>
      </c>
      <c r="V353" s="116">
        <f t="shared" si="31"/>
        <v>431</v>
      </c>
      <c r="W353" s="117">
        <f t="shared" si="31"/>
        <v>474013.35000000102</v>
      </c>
      <c r="X353" s="117">
        <f t="shared" si="32"/>
        <v>55201</v>
      </c>
      <c r="Y353" s="118">
        <f t="shared" si="32"/>
        <v>0</v>
      </c>
      <c r="Z353" s="119">
        <f t="shared" si="33"/>
        <v>771</v>
      </c>
      <c r="AA353" s="117">
        <f t="shared" si="33"/>
        <v>227671.84999999963</v>
      </c>
      <c r="AB353" s="117">
        <f t="shared" si="34"/>
        <v>164836.97999999998</v>
      </c>
      <c r="AC353" s="118">
        <f t="shared" si="34"/>
        <v>0</v>
      </c>
    </row>
    <row r="354" spans="1:29" ht="12.75" customHeight="1" x14ac:dyDescent="0.2">
      <c r="A354" s="126" t="s">
        <v>912</v>
      </c>
      <c r="B354" s="121" t="s">
        <v>932</v>
      </c>
      <c r="C354" s="122" t="s">
        <v>933</v>
      </c>
      <c r="D354" s="123">
        <v>1644</v>
      </c>
      <c r="E354" s="124">
        <v>1998003.6800000004</v>
      </c>
      <c r="F354" s="124">
        <v>1832643.6800000004</v>
      </c>
      <c r="G354" s="124">
        <v>165360</v>
      </c>
      <c r="H354" s="124">
        <v>73749</v>
      </c>
      <c r="I354" s="125">
        <v>0</v>
      </c>
      <c r="J354" s="123">
        <v>1512</v>
      </c>
      <c r="K354" s="124">
        <v>1965791.48</v>
      </c>
      <c r="L354" s="124">
        <v>1804031.48</v>
      </c>
      <c r="M354" s="124">
        <v>161760</v>
      </c>
      <c r="N354" s="124">
        <v>48367</v>
      </c>
      <c r="O354" s="125">
        <v>0</v>
      </c>
      <c r="P354" s="123">
        <v>1532</v>
      </c>
      <c r="Q354" s="124">
        <f t="shared" si="30"/>
        <v>1891431</v>
      </c>
      <c r="R354" s="124">
        <v>1835031</v>
      </c>
      <c r="S354" s="124">
        <v>56400</v>
      </c>
      <c r="T354" s="124">
        <v>60449</v>
      </c>
      <c r="U354" s="125">
        <v>0</v>
      </c>
      <c r="V354" s="116">
        <f t="shared" si="31"/>
        <v>-112</v>
      </c>
      <c r="W354" s="117">
        <f t="shared" si="31"/>
        <v>-106572.6800000004</v>
      </c>
      <c r="X354" s="117">
        <f t="shared" si="32"/>
        <v>-13300</v>
      </c>
      <c r="Y354" s="118">
        <f t="shared" si="32"/>
        <v>0</v>
      </c>
      <c r="Z354" s="119">
        <f t="shared" si="33"/>
        <v>20</v>
      </c>
      <c r="AA354" s="117">
        <f t="shared" si="33"/>
        <v>-74360.479999999981</v>
      </c>
      <c r="AB354" s="117">
        <f t="shared" si="34"/>
        <v>12082</v>
      </c>
      <c r="AC354" s="118">
        <f t="shared" si="34"/>
        <v>0</v>
      </c>
    </row>
    <row r="355" spans="1:29" x14ac:dyDescent="0.2">
      <c r="A355" s="126" t="s">
        <v>912</v>
      </c>
      <c r="B355" s="121" t="s">
        <v>934</v>
      </c>
      <c r="C355" s="122" t="s">
        <v>127</v>
      </c>
      <c r="D355" s="123">
        <v>250</v>
      </c>
      <c r="E355" s="124">
        <v>278103.39999999997</v>
      </c>
      <c r="F355" s="124">
        <v>247023.39999999997</v>
      </c>
      <c r="G355" s="124">
        <v>31080</v>
      </c>
      <c r="H355" s="124">
        <v>0</v>
      </c>
      <c r="I355" s="125">
        <v>0</v>
      </c>
      <c r="J355" s="123">
        <v>283</v>
      </c>
      <c r="K355" s="124">
        <v>281813.10000000003</v>
      </c>
      <c r="L355" s="124">
        <v>249293.10000000003</v>
      </c>
      <c r="M355" s="124">
        <v>32520</v>
      </c>
      <c r="N355" s="124">
        <v>0</v>
      </c>
      <c r="O355" s="125">
        <v>0</v>
      </c>
      <c r="P355" s="123">
        <v>257</v>
      </c>
      <c r="Q355" s="124">
        <f t="shared" si="30"/>
        <v>272588</v>
      </c>
      <c r="R355" s="124">
        <v>262268</v>
      </c>
      <c r="S355" s="124">
        <v>10320</v>
      </c>
      <c r="T355" s="124">
        <v>0</v>
      </c>
      <c r="U355" s="125">
        <v>0</v>
      </c>
      <c r="V355" s="116">
        <f t="shared" si="31"/>
        <v>7</v>
      </c>
      <c r="W355" s="117">
        <f t="shared" si="31"/>
        <v>-5515.3999999999651</v>
      </c>
      <c r="X355" s="117">
        <f t="shared" si="32"/>
        <v>0</v>
      </c>
      <c r="Y355" s="118">
        <f t="shared" si="32"/>
        <v>0</v>
      </c>
      <c r="Z355" s="119">
        <f t="shared" si="33"/>
        <v>-26</v>
      </c>
      <c r="AA355" s="117">
        <f t="shared" si="33"/>
        <v>-9225.1000000000349</v>
      </c>
      <c r="AB355" s="117">
        <f t="shared" si="34"/>
        <v>0</v>
      </c>
      <c r="AC355" s="118">
        <f t="shared" si="34"/>
        <v>0</v>
      </c>
    </row>
    <row r="356" spans="1:29" x14ac:dyDescent="0.2">
      <c r="A356" s="126" t="s">
        <v>912</v>
      </c>
      <c r="B356" s="121" t="s">
        <v>935</v>
      </c>
      <c r="C356" s="122" t="s">
        <v>109</v>
      </c>
      <c r="D356" s="123">
        <v>1371</v>
      </c>
      <c r="E356" s="124">
        <v>2106509.4000000004</v>
      </c>
      <c r="F356" s="124">
        <v>1900109.4000000001</v>
      </c>
      <c r="G356" s="124">
        <v>206400</v>
      </c>
      <c r="H356" s="124">
        <v>0</v>
      </c>
      <c r="I356" s="125">
        <v>6410418.169999999</v>
      </c>
      <c r="J356" s="123">
        <v>1352</v>
      </c>
      <c r="K356" s="124">
        <v>2093311.3</v>
      </c>
      <c r="L356" s="124">
        <v>1873591.3</v>
      </c>
      <c r="M356" s="124">
        <v>219720</v>
      </c>
      <c r="N356" s="124">
        <v>0</v>
      </c>
      <c r="O356" s="125">
        <v>7625912.0200000014</v>
      </c>
      <c r="P356" s="123">
        <v>1537</v>
      </c>
      <c r="Q356" s="124">
        <f t="shared" si="30"/>
        <v>2217883.63</v>
      </c>
      <c r="R356" s="124">
        <v>2146603.63</v>
      </c>
      <c r="S356" s="124">
        <v>71280</v>
      </c>
      <c r="T356" s="124">
        <v>0</v>
      </c>
      <c r="U356" s="125">
        <v>7605266.2799999984</v>
      </c>
      <c r="V356" s="116">
        <f t="shared" si="31"/>
        <v>166</v>
      </c>
      <c r="W356" s="117">
        <f t="shared" si="31"/>
        <v>111374.22999999952</v>
      </c>
      <c r="X356" s="117">
        <f t="shared" si="32"/>
        <v>0</v>
      </c>
      <c r="Y356" s="118">
        <f t="shared" si="32"/>
        <v>1194848.1099999994</v>
      </c>
      <c r="Z356" s="119">
        <f t="shared" si="33"/>
        <v>185</v>
      </c>
      <c r="AA356" s="117">
        <f t="shared" si="33"/>
        <v>124572.32999999984</v>
      </c>
      <c r="AB356" s="117">
        <f t="shared" si="34"/>
        <v>0</v>
      </c>
      <c r="AC356" s="118">
        <f t="shared" si="34"/>
        <v>-20645.740000003017</v>
      </c>
    </row>
    <row r="357" spans="1:29" ht="12.75" customHeight="1" x14ac:dyDescent="0.2">
      <c r="A357" s="126" t="s">
        <v>912</v>
      </c>
      <c r="B357" s="121" t="s">
        <v>936</v>
      </c>
      <c r="C357" s="122" t="s">
        <v>937</v>
      </c>
      <c r="D357" s="123">
        <v>0</v>
      </c>
      <c r="E357" s="124">
        <v>381756</v>
      </c>
      <c r="F357" s="124">
        <v>365556</v>
      </c>
      <c r="G357" s="124">
        <v>16200</v>
      </c>
      <c r="H357" s="124">
        <v>0</v>
      </c>
      <c r="I357" s="125">
        <v>0</v>
      </c>
      <c r="J357" s="123">
        <v>0</v>
      </c>
      <c r="K357" s="124">
        <v>366615</v>
      </c>
      <c r="L357" s="124">
        <v>350415</v>
      </c>
      <c r="M357" s="124">
        <v>16200</v>
      </c>
      <c r="N357" s="124">
        <v>0</v>
      </c>
      <c r="O357" s="125">
        <v>0</v>
      </c>
      <c r="P357" s="123">
        <v>0</v>
      </c>
      <c r="Q357" s="124">
        <f t="shared" si="30"/>
        <v>381782</v>
      </c>
      <c r="R357" s="124">
        <v>376382</v>
      </c>
      <c r="S357" s="124">
        <v>5400</v>
      </c>
      <c r="T357" s="124">
        <v>0</v>
      </c>
      <c r="U357" s="125">
        <v>0</v>
      </c>
      <c r="V357" s="116">
        <f t="shared" si="31"/>
        <v>0</v>
      </c>
      <c r="W357" s="117">
        <f t="shared" si="31"/>
        <v>26</v>
      </c>
      <c r="X357" s="117">
        <f t="shared" si="32"/>
        <v>0</v>
      </c>
      <c r="Y357" s="118">
        <f t="shared" si="32"/>
        <v>0</v>
      </c>
      <c r="Z357" s="119">
        <f t="shared" si="33"/>
        <v>0</v>
      </c>
      <c r="AA357" s="117">
        <f t="shared" si="33"/>
        <v>15167</v>
      </c>
      <c r="AB357" s="117">
        <f t="shared" si="34"/>
        <v>0</v>
      </c>
      <c r="AC357" s="118">
        <f t="shared" si="34"/>
        <v>0</v>
      </c>
    </row>
    <row r="358" spans="1:29" x14ac:dyDescent="0.2">
      <c r="A358" s="126" t="s">
        <v>912</v>
      </c>
      <c r="B358" s="121" t="s">
        <v>938</v>
      </c>
      <c r="C358" s="122" t="s">
        <v>151</v>
      </c>
      <c r="D358" s="123">
        <v>890</v>
      </c>
      <c r="E358" s="124">
        <v>905808</v>
      </c>
      <c r="F358" s="124">
        <v>794448</v>
      </c>
      <c r="G358" s="124">
        <v>111360</v>
      </c>
      <c r="H358" s="124">
        <v>0</v>
      </c>
      <c r="I358" s="125">
        <v>0</v>
      </c>
      <c r="J358" s="123">
        <v>772</v>
      </c>
      <c r="K358" s="124">
        <v>804727.9</v>
      </c>
      <c r="L358" s="124">
        <v>698167.9</v>
      </c>
      <c r="M358" s="124">
        <v>106560</v>
      </c>
      <c r="N358" s="124">
        <v>0</v>
      </c>
      <c r="O358" s="125">
        <v>0</v>
      </c>
      <c r="P358" s="123">
        <v>778</v>
      </c>
      <c r="Q358" s="124">
        <f t="shared" si="30"/>
        <v>790737.58999999985</v>
      </c>
      <c r="R358" s="124">
        <v>755217.58999999985</v>
      </c>
      <c r="S358" s="124">
        <v>35520</v>
      </c>
      <c r="T358" s="124">
        <v>0</v>
      </c>
      <c r="U358" s="125">
        <v>0</v>
      </c>
      <c r="V358" s="116">
        <f t="shared" si="31"/>
        <v>-112</v>
      </c>
      <c r="W358" s="117">
        <f t="shared" si="31"/>
        <v>-115070.41000000015</v>
      </c>
      <c r="X358" s="117">
        <f t="shared" si="32"/>
        <v>0</v>
      </c>
      <c r="Y358" s="118">
        <f t="shared" si="32"/>
        <v>0</v>
      </c>
      <c r="Z358" s="119">
        <f t="shared" si="33"/>
        <v>6</v>
      </c>
      <c r="AA358" s="117">
        <f t="shared" si="33"/>
        <v>-13990.310000000172</v>
      </c>
      <c r="AB358" s="117">
        <f t="shared" si="34"/>
        <v>0</v>
      </c>
      <c r="AC358" s="118">
        <f t="shared" si="34"/>
        <v>0</v>
      </c>
    </row>
    <row r="359" spans="1:29" x14ac:dyDescent="0.2">
      <c r="A359" s="126" t="s">
        <v>939</v>
      </c>
      <c r="B359" s="121" t="s">
        <v>940</v>
      </c>
      <c r="C359" s="122" t="s">
        <v>941</v>
      </c>
      <c r="D359" s="123">
        <v>873</v>
      </c>
      <c r="E359" s="124">
        <v>862710.1</v>
      </c>
      <c r="F359" s="124">
        <v>723270.1</v>
      </c>
      <c r="G359" s="124">
        <v>139440</v>
      </c>
      <c r="H359" s="124">
        <v>0</v>
      </c>
      <c r="I359" s="125">
        <v>0</v>
      </c>
      <c r="J359" s="123">
        <v>979</v>
      </c>
      <c r="K359" s="124">
        <v>969900.2</v>
      </c>
      <c r="L359" s="124">
        <v>824100.2</v>
      </c>
      <c r="M359" s="124">
        <v>145800</v>
      </c>
      <c r="N359" s="124">
        <v>0</v>
      </c>
      <c r="O359" s="125">
        <v>0</v>
      </c>
      <c r="P359" s="123">
        <v>966</v>
      </c>
      <c r="Q359" s="124">
        <f t="shared" si="30"/>
        <v>881845</v>
      </c>
      <c r="R359" s="124">
        <v>833845</v>
      </c>
      <c r="S359" s="124">
        <v>48000</v>
      </c>
      <c r="T359" s="124">
        <v>0</v>
      </c>
      <c r="U359" s="125">
        <v>0</v>
      </c>
      <c r="V359" s="116">
        <f t="shared" si="31"/>
        <v>93</v>
      </c>
      <c r="W359" s="117">
        <f t="shared" si="31"/>
        <v>19134.900000000023</v>
      </c>
      <c r="X359" s="117">
        <f t="shared" si="32"/>
        <v>0</v>
      </c>
      <c r="Y359" s="118">
        <f t="shared" si="32"/>
        <v>0</v>
      </c>
      <c r="Z359" s="119">
        <f t="shared" si="33"/>
        <v>-13</v>
      </c>
      <c r="AA359" s="117">
        <f t="shared" si="33"/>
        <v>-88055.199999999953</v>
      </c>
      <c r="AB359" s="117">
        <f t="shared" si="34"/>
        <v>0</v>
      </c>
      <c r="AC359" s="118">
        <f t="shared" si="34"/>
        <v>0</v>
      </c>
    </row>
    <row r="360" spans="1:29" x14ac:dyDescent="0.2">
      <c r="A360" s="126" t="s">
        <v>939</v>
      </c>
      <c r="B360" s="121" t="s">
        <v>942</v>
      </c>
      <c r="C360" s="122" t="s">
        <v>943</v>
      </c>
      <c r="D360" s="123">
        <v>752</v>
      </c>
      <c r="E360" s="124">
        <v>905118.10000000009</v>
      </c>
      <c r="F360" s="124">
        <v>789558.10000000009</v>
      </c>
      <c r="G360" s="124">
        <v>115560</v>
      </c>
      <c r="H360" s="124">
        <v>24114</v>
      </c>
      <c r="I360" s="125">
        <v>0</v>
      </c>
      <c r="J360" s="123">
        <v>644</v>
      </c>
      <c r="K360" s="124">
        <v>826256.6</v>
      </c>
      <c r="L360" s="124">
        <v>707576.6</v>
      </c>
      <c r="M360" s="124">
        <v>118680</v>
      </c>
      <c r="N360" s="124">
        <v>13516</v>
      </c>
      <c r="O360" s="125">
        <v>0</v>
      </c>
      <c r="P360" s="123">
        <v>744</v>
      </c>
      <c r="Q360" s="124">
        <f t="shared" si="30"/>
        <v>870247.7</v>
      </c>
      <c r="R360" s="124">
        <v>830407.7</v>
      </c>
      <c r="S360" s="124">
        <v>39840</v>
      </c>
      <c r="T360" s="124">
        <v>31642</v>
      </c>
      <c r="U360" s="125">
        <v>0</v>
      </c>
      <c r="V360" s="116">
        <f t="shared" si="31"/>
        <v>-8</v>
      </c>
      <c r="W360" s="117">
        <f t="shared" si="31"/>
        <v>-34870.40000000014</v>
      </c>
      <c r="X360" s="117">
        <f t="shared" si="32"/>
        <v>7528</v>
      </c>
      <c r="Y360" s="118">
        <f t="shared" si="32"/>
        <v>0</v>
      </c>
      <c r="Z360" s="119">
        <f t="shared" si="33"/>
        <v>100</v>
      </c>
      <c r="AA360" s="117">
        <f t="shared" si="33"/>
        <v>43991.099999999977</v>
      </c>
      <c r="AB360" s="117">
        <f t="shared" si="34"/>
        <v>18126</v>
      </c>
      <c r="AC360" s="118">
        <f t="shared" si="34"/>
        <v>0</v>
      </c>
    </row>
    <row r="361" spans="1:29" x14ac:dyDescent="0.2">
      <c r="A361" s="126" t="s">
        <v>939</v>
      </c>
      <c r="B361" s="121" t="s">
        <v>944</v>
      </c>
      <c r="C361" s="122" t="s">
        <v>945</v>
      </c>
      <c r="D361" s="123">
        <v>2394</v>
      </c>
      <c r="E361" s="124">
        <v>3283719.46</v>
      </c>
      <c r="F361" s="124">
        <v>2869119.46</v>
      </c>
      <c r="G361" s="124">
        <v>414600</v>
      </c>
      <c r="H361" s="124">
        <v>19102</v>
      </c>
      <c r="I361" s="125">
        <v>0</v>
      </c>
      <c r="J361" s="123">
        <v>2325</v>
      </c>
      <c r="K361" s="124">
        <v>3339117.9299999992</v>
      </c>
      <c r="L361" s="124">
        <v>2944317.9299999992</v>
      </c>
      <c r="M361" s="124">
        <v>394800</v>
      </c>
      <c r="N361" s="124">
        <v>6743</v>
      </c>
      <c r="O361" s="125">
        <v>0</v>
      </c>
      <c r="P361" s="123">
        <v>2412</v>
      </c>
      <c r="Q361" s="124">
        <f t="shared" si="30"/>
        <v>3307963.2700000005</v>
      </c>
      <c r="R361" s="124">
        <v>3173203.2700000005</v>
      </c>
      <c r="S361" s="124">
        <v>134760</v>
      </c>
      <c r="T361" s="124">
        <v>60049</v>
      </c>
      <c r="U361" s="125">
        <v>0</v>
      </c>
      <c r="V361" s="116">
        <f t="shared" si="31"/>
        <v>18</v>
      </c>
      <c r="W361" s="117">
        <f t="shared" si="31"/>
        <v>24243.810000000522</v>
      </c>
      <c r="X361" s="117">
        <f t="shared" si="32"/>
        <v>40947</v>
      </c>
      <c r="Y361" s="118">
        <f t="shared" si="32"/>
        <v>0</v>
      </c>
      <c r="Z361" s="119">
        <f t="shared" si="33"/>
        <v>87</v>
      </c>
      <c r="AA361" s="117">
        <f t="shared" si="33"/>
        <v>-31154.659999998752</v>
      </c>
      <c r="AB361" s="117">
        <f t="shared" si="34"/>
        <v>53306</v>
      </c>
      <c r="AC361" s="118">
        <f t="shared" si="34"/>
        <v>0</v>
      </c>
    </row>
    <row r="362" spans="1:29" ht="12.75" customHeight="1" x14ac:dyDescent="0.2">
      <c r="A362" s="126" t="s">
        <v>939</v>
      </c>
      <c r="B362" s="127" t="s">
        <v>946</v>
      </c>
      <c r="C362" s="122" t="s">
        <v>947</v>
      </c>
      <c r="D362" s="123">
        <v>221</v>
      </c>
      <c r="E362" s="124">
        <v>303378.40000000002</v>
      </c>
      <c r="F362" s="124">
        <v>273018.40000000002</v>
      </c>
      <c r="G362" s="124">
        <v>30360</v>
      </c>
      <c r="H362" s="124">
        <v>0</v>
      </c>
      <c r="I362" s="125">
        <v>0</v>
      </c>
      <c r="J362" s="123">
        <v>168</v>
      </c>
      <c r="K362" s="124">
        <v>309874.59999999998</v>
      </c>
      <c r="L362" s="124">
        <v>276994.59999999998</v>
      </c>
      <c r="M362" s="124">
        <v>32880</v>
      </c>
      <c r="N362" s="124">
        <v>0</v>
      </c>
      <c r="O362" s="125">
        <v>0</v>
      </c>
      <c r="P362" s="123">
        <v>216</v>
      </c>
      <c r="Q362" s="124">
        <f t="shared" si="30"/>
        <v>336170.39999999997</v>
      </c>
      <c r="R362" s="124">
        <v>326090.39999999997</v>
      </c>
      <c r="S362" s="124">
        <v>10080</v>
      </c>
      <c r="T362" s="124">
        <v>0</v>
      </c>
      <c r="U362" s="125">
        <v>0</v>
      </c>
      <c r="V362" s="116">
        <f t="shared" si="31"/>
        <v>-5</v>
      </c>
      <c r="W362" s="117">
        <f t="shared" si="31"/>
        <v>32791.999999999942</v>
      </c>
      <c r="X362" s="117">
        <f t="shared" si="32"/>
        <v>0</v>
      </c>
      <c r="Y362" s="118">
        <f t="shared" si="32"/>
        <v>0</v>
      </c>
      <c r="Z362" s="119">
        <f t="shared" si="33"/>
        <v>48</v>
      </c>
      <c r="AA362" s="117">
        <f t="shared" si="33"/>
        <v>26295.799999999988</v>
      </c>
      <c r="AB362" s="117">
        <f t="shared" si="34"/>
        <v>0</v>
      </c>
      <c r="AC362" s="118">
        <f t="shared" si="34"/>
        <v>0</v>
      </c>
    </row>
    <row r="363" spans="1:29" x14ac:dyDescent="0.2">
      <c r="A363" s="126" t="s">
        <v>948</v>
      </c>
      <c r="B363" s="127" t="s">
        <v>949</v>
      </c>
      <c r="C363" s="122" t="s">
        <v>950</v>
      </c>
      <c r="D363" s="123">
        <v>873</v>
      </c>
      <c r="E363" s="124">
        <v>878347.1</v>
      </c>
      <c r="F363" s="124">
        <v>739027.1</v>
      </c>
      <c r="G363" s="124">
        <v>139320</v>
      </c>
      <c r="H363" s="124">
        <v>0</v>
      </c>
      <c r="I363" s="125">
        <v>0</v>
      </c>
      <c r="J363" s="123">
        <v>781</v>
      </c>
      <c r="K363" s="124">
        <v>854886</v>
      </c>
      <c r="L363" s="124">
        <v>712566</v>
      </c>
      <c r="M363" s="124">
        <v>142320</v>
      </c>
      <c r="N363" s="124">
        <v>0</v>
      </c>
      <c r="O363" s="125">
        <v>0</v>
      </c>
      <c r="P363" s="123">
        <v>828</v>
      </c>
      <c r="Q363" s="124">
        <f t="shared" si="30"/>
        <v>780501.87999999989</v>
      </c>
      <c r="R363" s="124">
        <v>732501.87999999989</v>
      </c>
      <c r="S363" s="124">
        <v>48000</v>
      </c>
      <c r="T363" s="124">
        <v>0</v>
      </c>
      <c r="U363" s="125">
        <v>0</v>
      </c>
      <c r="V363" s="116">
        <f t="shared" si="31"/>
        <v>-45</v>
      </c>
      <c r="W363" s="117">
        <f t="shared" si="31"/>
        <v>-97845.220000000088</v>
      </c>
      <c r="X363" s="117">
        <f t="shared" si="32"/>
        <v>0</v>
      </c>
      <c r="Y363" s="118">
        <f t="shared" si="32"/>
        <v>0</v>
      </c>
      <c r="Z363" s="119">
        <f t="shared" si="33"/>
        <v>47</v>
      </c>
      <c r="AA363" s="117">
        <f t="shared" si="33"/>
        <v>-74384.120000000112</v>
      </c>
      <c r="AB363" s="117">
        <f t="shared" si="34"/>
        <v>0</v>
      </c>
      <c r="AC363" s="118">
        <f t="shared" si="34"/>
        <v>0</v>
      </c>
    </row>
    <row r="364" spans="1:29" x14ac:dyDescent="0.2">
      <c r="A364" s="126" t="s">
        <v>948</v>
      </c>
      <c r="B364" s="127" t="s">
        <v>951</v>
      </c>
      <c r="C364" s="122" t="s">
        <v>115</v>
      </c>
      <c r="D364" s="123">
        <v>459</v>
      </c>
      <c r="E364" s="124">
        <v>136368.70000000001</v>
      </c>
      <c r="F364" s="124">
        <v>107208.7</v>
      </c>
      <c r="G364" s="124">
        <v>29160</v>
      </c>
      <c r="H364" s="124">
        <v>0</v>
      </c>
      <c r="I364" s="125">
        <v>0</v>
      </c>
      <c r="J364" s="123">
        <v>265</v>
      </c>
      <c r="K364" s="124">
        <v>139820.6</v>
      </c>
      <c r="L364" s="124">
        <v>110660.6</v>
      </c>
      <c r="M364" s="124">
        <v>29160</v>
      </c>
      <c r="N364" s="124">
        <v>0</v>
      </c>
      <c r="O364" s="125">
        <v>0</v>
      </c>
      <c r="P364" s="123">
        <v>408</v>
      </c>
      <c r="Q364" s="124">
        <f t="shared" si="30"/>
        <v>134803.28999999998</v>
      </c>
      <c r="R364" s="124">
        <v>125083.29</v>
      </c>
      <c r="S364" s="124">
        <v>9720</v>
      </c>
      <c r="T364" s="124">
        <v>0</v>
      </c>
      <c r="U364" s="125">
        <v>0</v>
      </c>
      <c r="V364" s="116">
        <f t="shared" si="31"/>
        <v>-51</v>
      </c>
      <c r="W364" s="117">
        <f t="shared" si="31"/>
        <v>-1565.4100000000326</v>
      </c>
      <c r="X364" s="117">
        <f t="shared" si="32"/>
        <v>0</v>
      </c>
      <c r="Y364" s="118">
        <f t="shared" si="32"/>
        <v>0</v>
      </c>
      <c r="Z364" s="119">
        <f t="shared" si="33"/>
        <v>143</v>
      </c>
      <c r="AA364" s="117">
        <f t="shared" si="33"/>
        <v>-5017.3100000000268</v>
      </c>
      <c r="AB364" s="117">
        <f t="shared" si="34"/>
        <v>0</v>
      </c>
      <c r="AC364" s="118">
        <f t="shared" si="34"/>
        <v>0</v>
      </c>
    </row>
    <row r="365" spans="1:29" x14ac:dyDescent="0.2">
      <c r="A365" s="126" t="s">
        <v>948</v>
      </c>
      <c r="B365" s="127" t="s">
        <v>952</v>
      </c>
      <c r="C365" s="122" t="s">
        <v>953</v>
      </c>
      <c r="D365" s="123">
        <v>193</v>
      </c>
      <c r="E365" s="124">
        <v>89618.8</v>
      </c>
      <c r="F365" s="124">
        <v>75578.8</v>
      </c>
      <c r="G365" s="124">
        <v>14040</v>
      </c>
      <c r="H365" s="124">
        <v>0</v>
      </c>
      <c r="I365" s="125">
        <v>0</v>
      </c>
      <c r="J365" s="123">
        <v>163</v>
      </c>
      <c r="K365" s="124">
        <v>68144</v>
      </c>
      <c r="L365" s="124">
        <v>56984</v>
      </c>
      <c r="M365" s="124">
        <v>11160</v>
      </c>
      <c r="N365" s="124">
        <v>0</v>
      </c>
      <c r="O365" s="125">
        <v>0</v>
      </c>
      <c r="P365" s="123">
        <v>383</v>
      </c>
      <c r="Q365" s="124">
        <f t="shared" si="30"/>
        <v>84858</v>
      </c>
      <c r="R365" s="124">
        <v>80898</v>
      </c>
      <c r="S365" s="124">
        <v>3960</v>
      </c>
      <c r="T365" s="124">
        <v>0</v>
      </c>
      <c r="U365" s="125">
        <v>0</v>
      </c>
      <c r="V365" s="116">
        <f t="shared" si="31"/>
        <v>190</v>
      </c>
      <c r="W365" s="117">
        <f t="shared" si="31"/>
        <v>-4760.8000000000029</v>
      </c>
      <c r="X365" s="117">
        <f t="shared" si="32"/>
        <v>0</v>
      </c>
      <c r="Y365" s="118">
        <f t="shared" si="32"/>
        <v>0</v>
      </c>
      <c r="Z365" s="119">
        <f t="shared" si="33"/>
        <v>220</v>
      </c>
      <c r="AA365" s="117">
        <f t="shared" si="33"/>
        <v>16714</v>
      </c>
      <c r="AB365" s="117">
        <f t="shared" si="34"/>
        <v>0</v>
      </c>
      <c r="AC365" s="118">
        <f t="shared" si="34"/>
        <v>0</v>
      </c>
    </row>
    <row r="366" spans="1:29" x14ac:dyDescent="0.2">
      <c r="A366" s="126" t="s">
        <v>948</v>
      </c>
      <c r="B366" s="127" t="s">
        <v>954</v>
      </c>
      <c r="C366" s="122" t="s">
        <v>955</v>
      </c>
      <c r="D366" s="123">
        <v>1803</v>
      </c>
      <c r="E366" s="124">
        <v>2227187.04</v>
      </c>
      <c r="F366" s="124">
        <v>2087147.04</v>
      </c>
      <c r="G366" s="124">
        <v>140040</v>
      </c>
      <c r="H366" s="124">
        <v>0</v>
      </c>
      <c r="I366" s="125">
        <v>0</v>
      </c>
      <c r="J366" s="123">
        <v>1437</v>
      </c>
      <c r="K366" s="124">
        <v>2047213.9800000004</v>
      </c>
      <c r="L366" s="124">
        <v>1929493.9800000004</v>
      </c>
      <c r="M366" s="124">
        <v>117720</v>
      </c>
      <c r="N366" s="124">
        <v>0</v>
      </c>
      <c r="O366" s="125">
        <v>0</v>
      </c>
      <c r="P366" s="123">
        <v>1510</v>
      </c>
      <c r="Q366" s="124">
        <f t="shared" si="30"/>
        <v>1869463.71</v>
      </c>
      <c r="R366" s="124">
        <v>1826743.71</v>
      </c>
      <c r="S366" s="124">
        <v>42720</v>
      </c>
      <c r="T366" s="124">
        <v>0</v>
      </c>
      <c r="U366" s="125">
        <v>0</v>
      </c>
      <c r="V366" s="116">
        <f t="shared" si="31"/>
        <v>-293</v>
      </c>
      <c r="W366" s="117">
        <f t="shared" si="31"/>
        <v>-357723.33000000007</v>
      </c>
      <c r="X366" s="117">
        <f t="shared" si="32"/>
        <v>0</v>
      </c>
      <c r="Y366" s="118">
        <f t="shared" si="32"/>
        <v>0</v>
      </c>
      <c r="Z366" s="119">
        <f t="shared" si="33"/>
        <v>73</v>
      </c>
      <c r="AA366" s="117">
        <f t="shared" si="33"/>
        <v>-177750.27000000048</v>
      </c>
      <c r="AB366" s="117">
        <f t="shared" si="34"/>
        <v>0</v>
      </c>
      <c r="AC366" s="118">
        <f t="shared" si="34"/>
        <v>0</v>
      </c>
    </row>
    <row r="367" spans="1:29" x14ac:dyDescent="0.2">
      <c r="A367" s="126" t="s">
        <v>948</v>
      </c>
      <c r="B367" s="127" t="s">
        <v>956</v>
      </c>
      <c r="C367" s="122" t="s">
        <v>124</v>
      </c>
      <c r="D367" s="123">
        <v>57</v>
      </c>
      <c r="E367" s="124">
        <v>61221.899999999994</v>
      </c>
      <c r="F367" s="124">
        <v>43701.899999999994</v>
      </c>
      <c r="G367" s="124">
        <v>17520</v>
      </c>
      <c r="H367" s="124">
        <v>0</v>
      </c>
      <c r="I367" s="125">
        <v>0</v>
      </c>
      <c r="J367" s="123">
        <v>55</v>
      </c>
      <c r="K367" s="124">
        <v>58890.8</v>
      </c>
      <c r="L367" s="124">
        <v>40890.800000000003</v>
      </c>
      <c r="M367" s="124">
        <v>18000</v>
      </c>
      <c r="N367" s="124">
        <v>0</v>
      </c>
      <c r="O367" s="125">
        <v>0</v>
      </c>
      <c r="P367" s="123">
        <v>59</v>
      </c>
      <c r="Q367" s="124">
        <f t="shared" si="30"/>
        <v>63472.3</v>
      </c>
      <c r="R367" s="124">
        <v>57712.3</v>
      </c>
      <c r="S367" s="124">
        <v>5760</v>
      </c>
      <c r="T367" s="124">
        <v>0</v>
      </c>
      <c r="U367" s="125">
        <v>0</v>
      </c>
      <c r="V367" s="116">
        <f t="shared" si="31"/>
        <v>2</v>
      </c>
      <c r="W367" s="117">
        <f t="shared" si="31"/>
        <v>2250.4000000000087</v>
      </c>
      <c r="X367" s="117">
        <f t="shared" si="32"/>
        <v>0</v>
      </c>
      <c r="Y367" s="118">
        <f t="shared" si="32"/>
        <v>0</v>
      </c>
      <c r="Z367" s="119">
        <f t="shared" si="33"/>
        <v>4</v>
      </c>
      <c r="AA367" s="117">
        <f t="shared" si="33"/>
        <v>4581.5</v>
      </c>
      <c r="AB367" s="117">
        <f t="shared" si="34"/>
        <v>0</v>
      </c>
      <c r="AC367" s="118">
        <f t="shared" si="34"/>
        <v>0</v>
      </c>
    </row>
    <row r="368" spans="1:29" x14ac:dyDescent="0.2">
      <c r="A368" s="126" t="s">
        <v>948</v>
      </c>
      <c r="B368" s="127" t="s">
        <v>957</v>
      </c>
      <c r="C368" s="122" t="s">
        <v>958</v>
      </c>
      <c r="D368" s="123">
        <v>717</v>
      </c>
      <c r="E368" s="124">
        <v>769913.41999999993</v>
      </c>
      <c r="F368" s="124">
        <v>633473.41999999993</v>
      </c>
      <c r="G368" s="124">
        <v>136440</v>
      </c>
      <c r="H368" s="124">
        <v>0</v>
      </c>
      <c r="I368" s="125">
        <v>0</v>
      </c>
      <c r="J368" s="123">
        <v>507</v>
      </c>
      <c r="K368" s="124">
        <v>882956.2</v>
      </c>
      <c r="L368" s="124">
        <v>749636.2</v>
      </c>
      <c r="M368" s="124">
        <v>133320</v>
      </c>
      <c r="N368" s="124">
        <v>0</v>
      </c>
      <c r="O368" s="125">
        <v>0</v>
      </c>
      <c r="P368" s="123">
        <v>657</v>
      </c>
      <c r="Q368" s="124">
        <f t="shared" si="30"/>
        <v>785344.90999999992</v>
      </c>
      <c r="R368" s="124">
        <v>739744.90999999992</v>
      </c>
      <c r="S368" s="124">
        <v>45600</v>
      </c>
      <c r="T368" s="124">
        <v>0</v>
      </c>
      <c r="U368" s="125">
        <v>0</v>
      </c>
      <c r="V368" s="116">
        <f t="shared" si="31"/>
        <v>-60</v>
      </c>
      <c r="W368" s="117">
        <f t="shared" si="31"/>
        <v>15431.489999999991</v>
      </c>
      <c r="X368" s="117">
        <f t="shared" si="32"/>
        <v>0</v>
      </c>
      <c r="Y368" s="118">
        <f t="shared" si="32"/>
        <v>0</v>
      </c>
      <c r="Z368" s="119">
        <f t="shared" si="33"/>
        <v>150</v>
      </c>
      <c r="AA368" s="117">
        <f t="shared" si="33"/>
        <v>-97611.290000000037</v>
      </c>
      <c r="AB368" s="117">
        <f t="shared" si="34"/>
        <v>0</v>
      </c>
      <c r="AC368" s="118">
        <f t="shared" si="34"/>
        <v>0</v>
      </c>
    </row>
    <row r="369" spans="1:29" x14ac:dyDescent="0.2">
      <c r="A369" s="126" t="s">
        <v>948</v>
      </c>
      <c r="B369" s="127" t="s">
        <v>959</v>
      </c>
      <c r="C369" s="122" t="s">
        <v>960</v>
      </c>
      <c r="D369" s="123">
        <v>0</v>
      </c>
      <c r="E369" s="124">
        <v>80246</v>
      </c>
      <c r="F369" s="124">
        <v>80246</v>
      </c>
      <c r="G369" s="124">
        <v>0</v>
      </c>
      <c r="H369" s="124">
        <v>0</v>
      </c>
      <c r="I369" s="125">
        <v>0</v>
      </c>
      <c r="J369" s="123">
        <v>0</v>
      </c>
      <c r="K369" s="124">
        <v>76101</v>
      </c>
      <c r="L369" s="124">
        <v>76101</v>
      </c>
      <c r="M369" s="124">
        <v>0</v>
      </c>
      <c r="N369" s="124">
        <v>0</v>
      </c>
      <c r="O369" s="125">
        <v>0</v>
      </c>
      <c r="P369" s="123">
        <v>0</v>
      </c>
      <c r="Q369" s="124">
        <f t="shared" si="30"/>
        <v>93774</v>
      </c>
      <c r="R369" s="124">
        <v>93774</v>
      </c>
      <c r="S369" s="124">
        <v>0</v>
      </c>
      <c r="T369" s="124">
        <v>0</v>
      </c>
      <c r="U369" s="125">
        <v>0</v>
      </c>
      <c r="V369" s="116">
        <f t="shared" si="31"/>
        <v>0</v>
      </c>
      <c r="W369" s="117">
        <f t="shared" si="31"/>
        <v>13528</v>
      </c>
      <c r="X369" s="117">
        <f t="shared" si="32"/>
        <v>0</v>
      </c>
      <c r="Y369" s="118">
        <f t="shared" si="32"/>
        <v>0</v>
      </c>
      <c r="Z369" s="119">
        <f t="shared" si="33"/>
        <v>0</v>
      </c>
      <c r="AA369" s="117">
        <f t="shared" si="33"/>
        <v>17673</v>
      </c>
      <c r="AB369" s="117">
        <f t="shared" si="34"/>
        <v>0</v>
      </c>
      <c r="AC369" s="118">
        <f t="shared" si="34"/>
        <v>0</v>
      </c>
    </row>
    <row r="370" spans="1:29" ht="12.75" customHeight="1" x14ac:dyDescent="0.2">
      <c r="A370" s="126" t="s">
        <v>948</v>
      </c>
      <c r="B370" s="127" t="s">
        <v>961</v>
      </c>
      <c r="C370" s="122" t="s">
        <v>962</v>
      </c>
      <c r="D370" s="123">
        <v>4294</v>
      </c>
      <c r="E370" s="124">
        <v>6190102.8599999994</v>
      </c>
      <c r="F370" s="124">
        <v>5623342.8599999994</v>
      </c>
      <c r="G370" s="124">
        <v>566760</v>
      </c>
      <c r="H370" s="124">
        <v>26433</v>
      </c>
      <c r="I370" s="125">
        <v>0</v>
      </c>
      <c r="J370" s="123">
        <v>4139</v>
      </c>
      <c r="K370" s="124">
        <v>6139175.8600000003</v>
      </c>
      <c r="L370" s="124">
        <v>5590415.8600000003</v>
      </c>
      <c r="M370" s="124">
        <v>548760</v>
      </c>
      <c r="N370" s="124">
        <v>28270</v>
      </c>
      <c r="O370" s="125">
        <v>0</v>
      </c>
      <c r="P370" s="123">
        <v>4790</v>
      </c>
      <c r="Q370" s="124">
        <f t="shared" si="30"/>
        <v>6517871.0399999991</v>
      </c>
      <c r="R370" s="124">
        <v>6330311.0399999991</v>
      </c>
      <c r="S370" s="124">
        <v>187560</v>
      </c>
      <c r="T370" s="124">
        <v>27406</v>
      </c>
      <c r="U370" s="125">
        <v>0</v>
      </c>
      <c r="V370" s="116">
        <f t="shared" si="31"/>
        <v>496</v>
      </c>
      <c r="W370" s="117">
        <f t="shared" si="31"/>
        <v>327768.1799999997</v>
      </c>
      <c r="X370" s="117">
        <f t="shared" si="32"/>
        <v>973</v>
      </c>
      <c r="Y370" s="118">
        <f t="shared" si="32"/>
        <v>0</v>
      </c>
      <c r="Z370" s="119">
        <f t="shared" si="33"/>
        <v>651</v>
      </c>
      <c r="AA370" s="117">
        <f t="shared" si="33"/>
        <v>378695.17999999877</v>
      </c>
      <c r="AB370" s="117">
        <f t="shared" si="34"/>
        <v>-864</v>
      </c>
      <c r="AC370" s="118">
        <f t="shared" si="34"/>
        <v>0</v>
      </c>
    </row>
    <row r="371" spans="1:29" x14ac:dyDescent="0.2">
      <c r="A371" s="126" t="s">
        <v>948</v>
      </c>
      <c r="B371" s="127" t="s">
        <v>963</v>
      </c>
      <c r="C371" s="122" t="s">
        <v>964</v>
      </c>
      <c r="D371" s="123">
        <v>523</v>
      </c>
      <c r="E371" s="124">
        <v>541069.80000000005</v>
      </c>
      <c r="F371" s="124">
        <v>495829.80000000005</v>
      </c>
      <c r="G371" s="124">
        <v>45240</v>
      </c>
      <c r="H371" s="124">
        <v>0</v>
      </c>
      <c r="I371" s="125">
        <v>0</v>
      </c>
      <c r="J371" s="123">
        <v>454</v>
      </c>
      <c r="K371" s="124">
        <v>481238.20000000007</v>
      </c>
      <c r="L371" s="124">
        <v>439598.20000000007</v>
      </c>
      <c r="M371" s="124">
        <v>41640</v>
      </c>
      <c r="N371" s="124">
        <v>0</v>
      </c>
      <c r="O371" s="125">
        <v>0</v>
      </c>
      <c r="P371" s="123">
        <v>454</v>
      </c>
      <c r="Q371" s="124">
        <f t="shared" si="30"/>
        <v>496349.33999999997</v>
      </c>
      <c r="R371" s="124">
        <v>482789.33999999997</v>
      </c>
      <c r="S371" s="124">
        <v>13560</v>
      </c>
      <c r="T371" s="124">
        <v>0</v>
      </c>
      <c r="U371" s="125">
        <v>0</v>
      </c>
      <c r="V371" s="116">
        <f t="shared" si="31"/>
        <v>-69</v>
      </c>
      <c r="W371" s="117">
        <f t="shared" si="31"/>
        <v>-44720.460000000079</v>
      </c>
      <c r="X371" s="117">
        <f t="shared" si="32"/>
        <v>0</v>
      </c>
      <c r="Y371" s="118">
        <f t="shared" si="32"/>
        <v>0</v>
      </c>
      <c r="Z371" s="119">
        <f t="shared" si="33"/>
        <v>0</v>
      </c>
      <c r="AA371" s="117">
        <f t="shared" si="33"/>
        <v>15111.139999999898</v>
      </c>
      <c r="AB371" s="117">
        <f t="shared" si="34"/>
        <v>0</v>
      </c>
      <c r="AC371" s="118">
        <f t="shared" si="34"/>
        <v>0</v>
      </c>
    </row>
    <row r="372" spans="1:29" x14ac:dyDescent="0.2">
      <c r="A372" s="126" t="s">
        <v>948</v>
      </c>
      <c r="B372" s="127" t="s">
        <v>965</v>
      </c>
      <c r="C372" s="122" t="s">
        <v>126</v>
      </c>
      <c r="D372" s="123">
        <v>359</v>
      </c>
      <c r="E372" s="124">
        <v>400677.93999999994</v>
      </c>
      <c r="F372" s="124">
        <v>356757.93999999994</v>
      </c>
      <c r="G372" s="124">
        <v>43920</v>
      </c>
      <c r="H372" s="124">
        <v>0</v>
      </c>
      <c r="I372" s="125">
        <v>0</v>
      </c>
      <c r="J372" s="123">
        <v>328</v>
      </c>
      <c r="K372" s="124">
        <v>438445.20000000007</v>
      </c>
      <c r="L372" s="124">
        <v>394525.20000000007</v>
      </c>
      <c r="M372" s="124">
        <v>43920</v>
      </c>
      <c r="N372" s="124">
        <v>0</v>
      </c>
      <c r="O372" s="125">
        <v>0</v>
      </c>
      <c r="P372" s="123">
        <v>488</v>
      </c>
      <c r="Q372" s="124">
        <f t="shared" si="30"/>
        <v>398131.48</v>
      </c>
      <c r="R372" s="124">
        <v>383491.48</v>
      </c>
      <c r="S372" s="124">
        <v>14640</v>
      </c>
      <c r="T372" s="124">
        <v>0</v>
      </c>
      <c r="U372" s="125">
        <v>0</v>
      </c>
      <c r="V372" s="116">
        <f t="shared" si="31"/>
        <v>129</v>
      </c>
      <c r="W372" s="117">
        <f t="shared" si="31"/>
        <v>-2546.4599999999627</v>
      </c>
      <c r="X372" s="117">
        <f t="shared" si="32"/>
        <v>0</v>
      </c>
      <c r="Y372" s="118">
        <f t="shared" si="32"/>
        <v>0</v>
      </c>
      <c r="Z372" s="119">
        <f t="shared" si="33"/>
        <v>160</v>
      </c>
      <c r="AA372" s="117">
        <f t="shared" si="33"/>
        <v>-40313.720000000088</v>
      </c>
      <c r="AB372" s="117">
        <f t="shared" si="34"/>
        <v>0</v>
      </c>
      <c r="AC372" s="118">
        <f t="shared" si="34"/>
        <v>0</v>
      </c>
    </row>
    <row r="373" spans="1:29" ht="12.75" customHeight="1" x14ac:dyDescent="0.2">
      <c r="A373" s="126" t="s">
        <v>948</v>
      </c>
      <c r="B373" s="127" t="s">
        <v>966</v>
      </c>
      <c r="C373" s="122" t="s">
        <v>125</v>
      </c>
      <c r="D373" s="123">
        <v>472</v>
      </c>
      <c r="E373" s="124">
        <v>528463.82000000007</v>
      </c>
      <c r="F373" s="124">
        <v>450103.82</v>
      </c>
      <c r="G373" s="124">
        <v>78360</v>
      </c>
      <c r="H373" s="124">
        <v>0</v>
      </c>
      <c r="I373" s="125">
        <v>1865678.8899999997</v>
      </c>
      <c r="J373" s="123">
        <v>455</v>
      </c>
      <c r="K373" s="124">
        <v>516484.89999999991</v>
      </c>
      <c r="L373" s="124">
        <v>439444.89999999991</v>
      </c>
      <c r="M373" s="124">
        <v>77040</v>
      </c>
      <c r="N373" s="124">
        <v>0</v>
      </c>
      <c r="O373" s="125">
        <v>2179809.13</v>
      </c>
      <c r="P373" s="123">
        <v>567</v>
      </c>
      <c r="Q373" s="124">
        <f t="shared" si="30"/>
        <v>591920.1</v>
      </c>
      <c r="R373" s="124">
        <v>566720.1</v>
      </c>
      <c r="S373" s="124">
        <v>25200</v>
      </c>
      <c r="T373" s="124">
        <v>0</v>
      </c>
      <c r="U373" s="125">
        <v>2245823.1800000002</v>
      </c>
      <c r="V373" s="116">
        <f t="shared" si="31"/>
        <v>95</v>
      </c>
      <c r="W373" s="117">
        <f t="shared" si="31"/>
        <v>63456.279999999912</v>
      </c>
      <c r="X373" s="117">
        <f t="shared" si="32"/>
        <v>0</v>
      </c>
      <c r="Y373" s="118">
        <f t="shared" si="32"/>
        <v>380144.2900000005</v>
      </c>
      <c r="Z373" s="119">
        <f t="shared" si="33"/>
        <v>112</v>
      </c>
      <c r="AA373" s="117">
        <f t="shared" si="33"/>
        <v>75435.20000000007</v>
      </c>
      <c r="AB373" s="117">
        <f t="shared" si="34"/>
        <v>0</v>
      </c>
      <c r="AC373" s="118">
        <f t="shared" si="34"/>
        <v>66014.050000000279</v>
      </c>
    </row>
    <row r="374" spans="1:29" x14ac:dyDescent="0.2">
      <c r="A374" s="126" t="s">
        <v>967</v>
      </c>
      <c r="B374" s="127" t="s">
        <v>968</v>
      </c>
      <c r="C374" s="122" t="s">
        <v>969</v>
      </c>
      <c r="D374" s="123">
        <v>191</v>
      </c>
      <c r="E374" s="124">
        <v>192390.39999999999</v>
      </c>
      <c r="F374" s="124">
        <v>151230.39999999999</v>
      </c>
      <c r="G374" s="124">
        <v>41160</v>
      </c>
      <c r="H374" s="124">
        <v>0</v>
      </c>
      <c r="I374" s="125">
        <v>0</v>
      </c>
      <c r="J374" s="123">
        <v>195</v>
      </c>
      <c r="K374" s="124">
        <v>267888.09999999998</v>
      </c>
      <c r="L374" s="124">
        <v>225768.09999999998</v>
      </c>
      <c r="M374" s="124">
        <v>42120</v>
      </c>
      <c r="N374" s="124">
        <v>0</v>
      </c>
      <c r="O374" s="125">
        <v>0</v>
      </c>
      <c r="P374" s="123">
        <v>241</v>
      </c>
      <c r="Q374" s="124">
        <f t="shared" si="30"/>
        <v>203483</v>
      </c>
      <c r="R374" s="124">
        <v>189443</v>
      </c>
      <c r="S374" s="124">
        <v>14040</v>
      </c>
      <c r="T374" s="124">
        <v>0</v>
      </c>
      <c r="U374" s="125">
        <v>0</v>
      </c>
      <c r="V374" s="116">
        <f t="shared" si="31"/>
        <v>50</v>
      </c>
      <c r="W374" s="117">
        <f t="shared" si="31"/>
        <v>11092.600000000006</v>
      </c>
      <c r="X374" s="117">
        <f t="shared" si="32"/>
        <v>0</v>
      </c>
      <c r="Y374" s="118">
        <f t="shared" si="32"/>
        <v>0</v>
      </c>
      <c r="Z374" s="119">
        <f t="shared" si="33"/>
        <v>46</v>
      </c>
      <c r="AA374" s="117">
        <f t="shared" si="33"/>
        <v>-64405.099999999977</v>
      </c>
      <c r="AB374" s="117">
        <f t="shared" si="34"/>
        <v>0</v>
      </c>
      <c r="AC374" s="118">
        <f t="shared" si="34"/>
        <v>0</v>
      </c>
    </row>
    <row r="375" spans="1:29" x14ac:dyDescent="0.2">
      <c r="A375" s="126" t="s">
        <v>967</v>
      </c>
      <c r="B375" s="127" t="s">
        <v>970</v>
      </c>
      <c r="C375" s="122" t="s">
        <v>971</v>
      </c>
      <c r="D375" s="123">
        <v>4011</v>
      </c>
      <c r="E375" s="124">
        <v>5618016.3200000012</v>
      </c>
      <c r="F375" s="124">
        <v>5061576.3200000012</v>
      </c>
      <c r="G375" s="124">
        <v>556440</v>
      </c>
      <c r="H375" s="124">
        <v>23684</v>
      </c>
      <c r="I375" s="125">
        <v>0</v>
      </c>
      <c r="J375" s="123">
        <v>3654</v>
      </c>
      <c r="K375" s="124">
        <v>4968291.9400000004</v>
      </c>
      <c r="L375" s="124">
        <v>4412451.9400000004</v>
      </c>
      <c r="M375" s="124">
        <v>555840</v>
      </c>
      <c r="N375" s="124">
        <v>19998</v>
      </c>
      <c r="O375" s="125">
        <v>0</v>
      </c>
      <c r="P375" s="123">
        <v>4025</v>
      </c>
      <c r="Q375" s="124">
        <f t="shared" si="30"/>
        <v>4723764.37</v>
      </c>
      <c r="R375" s="124">
        <v>4533444.37</v>
      </c>
      <c r="S375" s="124">
        <v>190320</v>
      </c>
      <c r="T375" s="124">
        <v>95483</v>
      </c>
      <c r="U375" s="125">
        <v>0</v>
      </c>
      <c r="V375" s="116">
        <f t="shared" si="31"/>
        <v>14</v>
      </c>
      <c r="W375" s="117">
        <f t="shared" si="31"/>
        <v>-894251.95000000112</v>
      </c>
      <c r="X375" s="117">
        <f t="shared" si="32"/>
        <v>71799</v>
      </c>
      <c r="Y375" s="118">
        <f t="shared" si="32"/>
        <v>0</v>
      </c>
      <c r="Z375" s="119">
        <f t="shared" si="33"/>
        <v>371</v>
      </c>
      <c r="AA375" s="117">
        <f t="shared" si="33"/>
        <v>-244527.5700000003</v>
      </c>
      <c r="AB375" s="117">
        <f t="shared" si="34"/>
        <v>75485</v>
      </c>
      <c r="AC375" s="118">
        <f t="shared" si="34"/>
        <v>0</v>
      </c>
    </row>
    <row r="376" spans="1:29" x14ac:dyDescent="0.2">
      <c r="A376" s="126">
        <v>27</v>
      </c>
      <c r="B376" s="127" t="s">
        <v>972</v>
      </c>
      <c r="C376" s="122" t="s">
        <v>973</v>
      </c>
      <c r="D376" s="123">
        <v>425</v>
      </c>
      <c r="E376" s="124">
        <v>1149906.5999999999</v>
      </c>
      <c r="F376" s="124">
        <v>1108146.5999999999</v>
      </c>
      <c r="G376" s="124">
        <v>41760</v>
      </c>
      <c r="H376" s="124">
        <v>1920</v>
      </c>
      <c r="I376" s="125">
        <v>0</v>
      </c>
      <c r="J376" s="123">
        <v>525</v>
      </c>
      <c r="K376" s="124">
        <v>1205108.9000000001</v>
      </c>
      <c r="L376" s="124">
        <v>1156388.9000000001</v>
      </c>
      <c r="M376" s="124">
        <v>48720</v>
      </c>
      <c r="N376" s="124">
        <v>450</v>
      </c>
      <c r="O376" s="125">
        <v>0</v>
      </c>
      <c r="P376" s="123">
        <v>553</v>
      </c>
      <c r="Q376" s="124">
        <f t="shared" si="30"/>
        <v>1183492</v>
      </c>
      <c r="R376" s="124">
        <v>1168132</v>
      </c>
      <c r="S376" s="124">
        <v>15360</v>
      </c>
      <c r="T376" s="124">
        <v>240</v>
      </c>
      <c r="U376" s="125">
        <v>0</v>
      </c>
      <c r="V376" s="116">
        <f t="shared" si="31"/>
        <v>128</v>
      </c>
      <c r="W376" s="117">
        <f t="shared" si="31"/>
        <v>33585.40000000014</v>
      </c>
      <c r="X376" s="117">
        <f t="shared" si="32"/>
        <v>-1680</v>
      </c>
      <c r="Y376" s="118">
        <f t="shared" si="32"/>
        <v>0</v>
      </c>
      <c r="Z376" s="119">
        <f t="shared" si="33"/>
        <v>28</v>
      </c>
      <c r="AA376" s="117">
        <f t="shared" si="33"/>
        <v>-21616.90000000014</v>
      </c>
      <c r="AB376" s="117">
        <f t="shared" si="34"/>
        <v>-210</v>
      </c>
      <c r="AC376" s="118">
        <f t="shared" si="34"/>
        <v>0</v>
      </c>
    </row>
    <row r="377" spans="1:29" ht="12.75" customHeight="1" x14ac:dyDescent="0.2">
      <c r="A377" s="126" t="s">
        <v>967</v>
      </c>
      <c r="B377" s="127" t="s">
        <v>974</v>
      </c>
      <c r="C377" s="122" t="s">
        <v>975</v>
      </c>
      <c r="D377" s="123">
        <v>1888</v>
      </c>
      <c r="E377" s="124">
        <v>3173815.22</v>
      </c>
      <c r="F377" s="124">
        <v>2978575.22</v>
      </c>
      <c r="G377" s="124">
        <v>195240</v>
      </c>
      <c r="H377" s="124">
        <v>0</v>
      </c>
      <c r="I377" s="125">
        <v>2405158.4300000002</v>
      </c>
      <c r="J377" s="123">
        <v>1586</v>
      </c>
      <c r="K377" s="124">
        <v>2885977.7</v>
      </c>
      <c r="L377" s="124">
        <v>2693737.7</v>
      </c>
      <c r="M377" s="124">
        <v>192240</v>
      </c>
      <c r="N377" s="124">
        <v>23904</v>
      </c>
      <c r="O377" s="125">
        <v>2665222.5</v>
      </c>
      <c r="P377" s="123">
        <v>1919</v>
      </c>
      <c r="Q377" s="124">
        <f t="shared" si="30"/>
        <v>3284458.29</v>
      </c>
      <c r="R377" s="124">
        <v>3216898.29</v>
      </c>
      <c r="S377" s="124">
        <v>67560</v>
      </c>
      <c r="T377" s="124">
        <v>30000</v>
      </c>
      <c r="U377" s="125">
        <v>2431150.3200000003</v>
      </c>
      <c r="V377" s="116">
        <f t="shared" si="31"/>
        <v>31</v>
      </c>
      <c r="W377" s="117">
        <f t="shared" si="31"/>
        <v>110643.06999999983</v>
      </c>
      <c r="X377" s="117">
        <f t="shared" si="32"/>
        <v>30000</v>
      </c>
      <c r="Y377" s="118">
        <f t="shared" si="32"/>
        <v>25991.89000000013</v>
      </c>
      <c r="Z377" s="119">
        <f t="shared" si="33"/>
        <v>333</v>
      </c>
      <c r="AA377" s="117">
        <f t="shared" si="33"/>
        <v>398480.58999999985</v>
      </c>
      <c r="AB377" s="117">
        <f t="shared" si="34"/>
        <v>6096</v>
      </c>
      <c r="AC377" s="118">
        <f t="shared" si="34"/>
        <v>-234072.1799999997</v>
      </c>
    </row>
    <row r="378" spans="1:29" x14ac:dyDescent="0.2">
      <c r="A378" s="126" t="s">
        <v>967</v>
      </c>
      <c r="B378" s="127" t="s">
        <v>976</v>
      </c>
      <c r="C378" s="122" t="s">
        <v>977</v>
      </c>
      <c r="D378" s="123">
        <v>0</v>
      </c>
      <c r="E378" s="124">
        <v>252310</v>
      </c>
      <c r="F378" s="124">
        <v>242590</v>
      </c>
      <c r="G378" s="124">
        <v>9720</v>
      </c>
      <c r="H378" s="124">
        <v>0</v>
      </c>
      <c r="I378" s="125">
        <v>0</v>
      </c>
      <c r="J378" s="123">
        <v>0</v>
      </c>
      <c r="K378" s="124">
        <v>252990</v>
      </c>
      <c r="L378" s="124">
        <v>243270</v>
      </c>
      <c r="M378" s="124">
        <v>9720</v>
      </c>
      <c r="N378" s="124">
        <v>0</v>
      </c>
      <c r="O378" s="125">
        <v>0</v>
      </c>
      <c r="P378" s="123">
        <v>0</v>
      </c>
      <c r="Q378" s="124">
        <f t="shared" si="30"/>
        <v>261540</v>
      </c>
      <c r="R378" s="124">
        <v>258300</v>
      </c>
      <c r="S378" s="124">
        <v>3240</v>
      </c>
      <c r="T378" s="124">
        <v>0</v>
      </c>
      <c r="U378" s="125">
        <v>0</v>
      </c>
      <c r="V378" s="116">
        <f t="shared" si="31"/>
        <v>0</v>
      </c>
      <c r="W378" s="117">
        <f t="shared" si="31"/>
        <v>9230</v>
      </c>
      <c r="X378" s="117">
        <f t="shared" si="32"/>
        <v>0</v>
      </c>
      <c r="Y378" s="118">
        <f t="shared" si="32"/>
        <v>0</v>
      </c>
      <c r="Z378" s="119">
        <f t="shared" si="33"/>
        <v>0</v>
      </c>
      <c r="AA378" s="117">
        <f t="shared" si="33"/>
        <v>8550</v>
      </c>
      <c r="AB378" s="117">
        <f t="shared" si="34"/>
        <v>0</v>
      </c>
      <c r="AC378" s="118">
        <f t="shared" si="34"/>
        <v>0</v>
      </c>
    </row>
    <row r="379" spans="1:29" x14ac:dyDescent="0.2">
      <c r="A379" s="126" t="s">
        <v>978</v>
      </c>
      <c r="B379" s="127" t="s">
        <v>979</v>
      </c>
      <c r="C379" s="122" t="s">
        <v>472</v>
      </c>
      <c r="D379" s="123">
        <v>227</v>
      </c>
      <c r="E379" s="124">
        <v>351640.7</v>
      </c>
      <c r="F379" s="124">
        <v>288520.7</v>
      </c>
      <c r="G379" s="124">
        <v>63120</v>
      </c>
      <c r="H379" s="124">
        <v>0</v>
      </c>
      <c r="I379" s="125">
        <v>0</v>
      </c>
      <c r="J379" s="123">
        <v>207</v>
      </c>
      <c r="K379" s="124">
        <v>362679</v>
      </c>
      <c r="L379" s="124">
        <v>308679</v>
      </c>
      <c r="M379" s="124">
        <v>54000</v>
      </c>
      <c r="N379" s="124">
        <v>0</v>
      </c>
      <c r="O379" s="125">
        <v>0</v>
      </c>
      <c r="P379" s="123">
        <v>285</v>
      </c>
      <c r="Q379" s="124">
        <f t="shared" si="30"/>
        <v>331217.7</v>
      </c>
      <c r="R379" s="124">
        <v>311777.7</v>
      </c>
      <c r="S379" s="124">
        <v>19440</v>
      </c>
      <c r="T379" s="124">
        <v>0</v>
      </c>
      <c r="U379" s="125">
        <v>0</v>
      </c>
      <c r="V379" s="116">
        <f t="shared" si="31"/>
        <v>58</v>
      </c>
      <c r="W379" s="117">
        <f t="shared" si="31"/>
        <v>-20423</v>
      </c>
      <c r="X379" s="117">
        <f t="shared" si="32"/>
        <v>0</v>
      </c>
      <c r="Y379" s="118">
        <f t="shared" si="32"/>
        <v>0</v>
      </c>
      <c r="Z379" s="119">
        <f t="shared" si="33"/>
        <v>78</v>
      </c>
      <c r="AA379" s="117">
        <f t="shared" si="33"/>
        <v>-31461.299999999988</v>
      </c>
      <c r="AB379" s="117">
        <f t="shared" si="34"/>
        <v>0</v>
      </c>
      <c r="AC379" s="118">
        <f t="shared" si="34"/>
        <v>0</v>
      </c>
    </row>
    <row r="380" spans="1:29" x14ac:dyDescent="0.2">
      <c r="A380" s="126" t="s">
        <v>978</v>
      </c>
      <c r="B380" s="127" t="s">
        <v>980</v>
      </c>
      <c r="C380" s="122" t="s">
        <v>981</v>
      </c>
      <c r="D380" s="123">
        <v>2085</v>
      </c>
      <c r="E380" s="124">
        <v>3315940.66</v>
      </c>
      <c r="F380" s="124">
        <v>2932180.66</v>
      </c>
      <c r="G380" s="124">
        <v>383760</v>
      </c>
      <c r="H380" s="124">
        <v>19412</v>
      </c>
      <c r="I380" s="125">
        <v>0</v>
      </c>
      <c r="J380" s="123">
        <v>1573</v>
      </c>
      <c r="K380" s="124">
        <v>2755164.0999999996</v>
      </c>
      <c r="L380" s="124">
        <v>2390244.0999999996</v>
      </c>
      <c r="M380" s="124">
        <v>364920</v>
      </c>
      <c r="N380" s="124">
        <v>22637</v>
      </c>
      <c r="O380" s="125">
        <v>0</v>
      </c>
      <c r="P380" s="123">
        <v>1952</v>
      </c>
      <c r="Q380" s="124">
        <f t="shared" si="30"/>
        <v>2755497.8</v>
      </c>
      <c r="R380" s="124">
        <v>2629257.7999999998</v>
      </c>
      <c r="S380" s="124">
        <v>126240</v>
      </c>
      <c r="T380" s="124">
        <v>31835</v>
      </c>
      <c r="U380" s="125">
        <v>0</v>
      </c>
      <c r="V380" s="116">
        <f t="shared" si="31"/>
        <v>-133</v>
      </c>
      <c r="W380" s="117">
        <f t="shared" si="31"/>
        <v>-560442.86000000034</v>
      </c>
      <c r="X380" s="117">
        <f t="shared" si="32"/>
        <v>12423</v>
      </c>
      <c r="Y380" s="118">
        <f t="shared" si="32"/>
        <v>0</v>
      </c>
      <c r="Z380" s="119">
        <f t="shared" si="33"/>
        <v>379</v>
      </c>
      <c r="AA380" s="117">
        <f t="shared" si="33"/>
        <v>333.70000000018626</v>
      </c>
      <c r="AB380" s="117">
        <f t="shared" si="34"/>
        <v>9198</v>
      </c>
      <c r="AC380" s="118">
        <f t="shared" si="34"/>
        <v>0</v>
      </c>
    </row>
    <row r="381" spans="1:29" ht="12.75" customHeight="1" x14ac:dyDescent="0.2">
      <c r="A381" s="126" t="s">
        <v>978</v>
      </c>
      <c r="B381" s="127" t="s">
        <v>982</v>
      </c>
      <c r="C381" s="122" t="s">
        <v>983</v>
      </c>
      <c r="D381" s="123">
        <v>782</v>
      </c>
      <c r="E381" s="124">
        <v>562496.99999999988</v>
      </c>
      <c r="F381" s="124">
        <v>487616.99999999988</v>
      </c>
      <c r="G381" s="124">
        <v>74880</v>
      </c>
      <c r="H381" s="124">
        <v>0</v>
      </c>
      <c r="I381" s="125">
        <v>0</v>
      </c>
      <c r="J381" s="123">
        <v>611</v>
      </c>
      <c r="K381" s="124">
        <v>691516.89999999991</v>
      </c>
      <c r="L381" s="124">
        <v>601516.89999999991</v>
      </c>
      <c r="M381" s="124">
        <v>90000</v>
      </c>
      <c r="N381" s="124">
        <v>0</v>
      </c>
      <c r="O381" s="125">
        <v>0</v>
      </c>
      <c r="P381" s="123">
        <v>611</v>
      </c>
      <c r="Q381" s="124">
        <f t="shared" si="30"/>
        <v>654541.06000000006</v>
      </c>
      <c r="R381" s="124">
        <v>625261.06000000006</v>
      </c>
      <c r="S381" s="124">
        <v>29280</v>
      </c>
      <c r="T381" s="124">
        <v>0</v>
      </c>
      <c r="U381" s="125">
        <v>0</v>
      </c>
      <c r="V381" s="116">
        <f t="shared" si="31"/>
        <v>-171</v>
      </c>
      <c r="W381" s="117">
        <f t="shared" si="31"/>
        <v>92044.060000000172</v>
      </c>
      <c r="X381" s="117">
        <f t="shared" si="32"/>
        <v>0</v>
      </c>
      <c r="Y381" s="118">
        <f t="shared" si="32"/>
        <v>0</v>
      </c>
      <c r="Z381" s="119">
        <f t="shared" si="33"/>
        <v>0</v>
      </c>
      <c r="AA381" s="117">
        <f t="shared" si="33"/>
        <v>-36975.839999999851</v>
      </c>
      <c r="AB381" s="117">
        <f t="shared" si="34"/>
        <v>0</v>
      </c>
      <c r="AC381" s="118">
        <f t="shared" si="34"/>
        <v>0</v>
      </c>
    </row>
    <row r="382" spans="1:29" ht="12.75" customHeight="1" thickBot="1" x14ac:dyDescent="0.25">
      <c r="A382" s="130" t="s">
        <v>978</v>
      </c>
      <c r="B382" s="131" t="s">
        <v>984</v>
      </c>
      <c r="C382" s="132" t="s">
        <v>985</v>
      </c>
      <c r="D382" s="133">
        <v>779</v>
      </c>
      <c r="E382" s="134">
        <v>1699075.5</v>
      </c>
      <c r="F382" s="134">
        <v>1646155.5</v>
      </c>
      <c r="G382" s="134">
        <v>52920</v>
      </c>
      <c r="H382" s="134">
        <v>480</v>
      </c>
      <c r="I382" s="135">
        <v>0</v>
      </c>
      <c r="J382" s="133">
        <v>719</v>
      </c>
      <c r="K382" s="134">
        <v>1601088.1</v>
      </c>
      <c r="L382" s="134">
        <v>1547448.1</v>
      </c>
      <c r="M382" s="134">
        <v>53640</v>
      </c>
      <c r="N382" s="134">
        <v>900</v>
      </c>
      <c r="O382" s="135">
        <v>0</v>
      </c>
      <c r="P382" s="133">
        <v>681</v>
      </c>
      <c r="Q382" s="134">
        <f t="shared" si="30"/>
        <v>1598361.51</v>
      </c>
      <c r="R382" s="134">
        <v>1581441.51</v>
      </c>
      <c r="S382" s="134">
        <v>16920</v>
      </c>
      <c r="T382" s="134">
        <v>450</v>
      </c>
      <c r="U382" s="135">
        <v>0</v>
      </c>
      <c r="V382" s="136">
        <f t="shared" si="31"/>
        <v>-98</v>
      </c>
      <c r="W382" s="137">
        <f t="shared" si="31"/>
        <v>-100713.98999999999</v>
      </c>
      <c r="X382" s="137">
        <f t="shared" si="32"/>
        <v>-30</v>
      </c>
      <c r="Y382" s="138">
        <f t="shared" si="32"/>
        <v>0</v>
      </c>
      <c r="Z382" s="139">
        <f t="shared" si="33"/>
        <v>-38</v>
      </c>
      <c r="AA382" s="137">
        <f t="shared" si="33"/>
        <v>-2726.5900000000838</v>
      </c>
      <c r="AB382" s="137">
        <f t="shared" si="34"/>
        <v>-450</v>
      </c>
      <c r="AC382" s="138">
        <f t="shared" si="34"/>
        <v>0</v>
      </c>
    </row>
  </sheetData>
  <sheetProtection algorithmName="SHA-512" hashValue="oC2V/O7wrD2XK1Jk3GZekLBTycGVXhfSMvPWG2UAaftDvaURIvy8+oL1exA4yJSPF1REuhaUZeheORn0wHxdLA==" saltValue="oFHvbPLyT1/KlOFZ8tO2PA==" spinCount="100000" sheet="1" objects="1" scenarios="1"/>
  <mergeCells count="36">
    <mergeCell ref="I4:I5"/>
    <mergeCell ref="A1:AC1"/>
    <mergeCell ref="A2:AC2"/>
    <mergeCell ref="A3:A5"/>
    <mergeCell ref="B3:B5"/>
    <mergeCell ref="C3:C5"/>
    <mergeCell ref="D3:I3"/>
    <mergeCell ref="J3:O3"/>
    <mergeCell ref="P3:U3"/>
    <mergeCell ref="V3:Y3"/>
    <mergeCell ref="Z3:AC3"/>
    <mergeCell ref="D4:D5"/>
    <mergeCell ref="E4:E5"/>
    <mergeCell ref="F4:F5"/>
    <mergeCell ref="G4:G5"/>
    <mergeCell ref="H4:H5"/>
    <mergeCell ref="U4:U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B4:AB5"/>
    <mergeCell ref="AC4:AC5"/>
    <mergeCell ref="V4:V5"/>
    <mergeCell ref="W4:W5"/>
    <mergeCell ref="X4:X5"/>
    <mergeCell ref="Y4:Y5"/>
    <mergeCell ref="Z4:Z5"/>
    <mergeCell ref="AA4:AA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8" orientation="portrait" horizontalDpi="300" verticalDpi="300" r:id="rId1"/>
  <headerFooter>
    <oddFooter>&amp;R&amp;P/&amp;N</oddFooter>
  </headerFooter>
  <rowBreaks count="4" manualBreakCount="4">
    <brk id="35" max="9" man="1"/>
    <brk id="206" max="9" man="1"/>
    <brk id="301" max="9" man="1"/>
    <brk id="34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Държавни</vt:lpstr>
      <vt:lpstr>Общински</vt:lpstr>
      <vt:lpstr>НЗОК Q2</vt:lpstr>
      <vt:lpstr>'НЗОК Q2'!Print_Area</vt:lpstr>
      <vt:lpstr>Държавни!Print_Titles</vt:lpstr>
      <vt:lpstr>'НЗОК Q2'!Print_Titles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Violeta Vladimirova</cp:lastModifiedBy>
  <cp:lastPrinted>2022-08-17T14:01:56Z</cp:lastPrinted>
  <dcterms:created xsi:type="dcterms:W3CDTF">2022-08-16T19:27:50Z</dcterms:created>
  <dcterms:modified xsi:type="dcterms:W3CDTF">2022-08-17T14:16:51Z</dcterms:modified>
</cp:coreProperties>
</file>