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28680" yWindow="-120" windowWidth="29040" windowHeight="15840"/>
  </bookViews>
  <sheets>
    <sheet name="Държавни ЛЗБП Q1" sheetId="4" r:id="rId1"/>
    <sheet name="Общински ЛЗБП Q1" sheetId="1" r:id="rId2"/>
    <sheet name="НЗОК Q1" sheetId="3" r:id="rId3"/>
  </sheets>
  <definedNames>
    <definedName name="_xlnm._FilterDatabase" localSheetId="2" hidden="1">'НЗОК Q1'!$A$6:$T$381</definedName>
    <definedName name="_xlnm.Print_Area" localSheetId="2">'НЗОК Q1'!$A$1:$T$381</definedName>
    <definedName name="_xlnm.Print_Titles" localSheetId="2">'НЗОК Q1'!$2:$6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3" l="1"/>
  <c r="N6" i="3"/>
  <c r="M6" i="3"/>
  <c r="L6" i="3"/>
  <c r="K6" i="3"/>
  <c r="J6" i="3"/>
  <c r="I6" i="3"/>
  <c r="H6" i="3"/>
  <c r="G6" i="3"/>
  <c r="F6" i="3"/>
  <c r="E6" i="3"/>
  <c r="D6" i="3"/>
  <c r="AB381" i="3"/>
  <c r="AA381" i="3"/>
  <c r="Y381" i="3"/>
  <c r="X381" i="3"/>
  <c r="W381" i="3"/>
  <c r="U381" i="3"/>
  <c r="Z381" i="3"/>
  <c r="AB380" i="3"/>
  <c r="AA380" i="3"/>
  <c r="Y380" i="3"/>
  <c r="X380" i="3"/>
  <c r="W380" i="3"/>
  <c r="V380" i="3"/>
  <c r="U380" i="3"/>
  <c r="Z380" i="3"/>
  <c r="AB379" i="3"/>
  <c r="AA379" i="3"/>
  <c r="Y379" i="3"/>
  <c r="X379" i="3"/>
  <c r="W379" i="3"/>
  <c r="U379" i="3"/>
  <c r="V379" i="3"/>
  <c r="AB378" i="3"/>
  <c r="AA378" i="3"/>
  <c r="Y378" i="3"/>
  <c r="X378" i="3"/>
  <c r="W378" i="3"/>
  <c r="U378" i="3"/>
  <c r="AB377" i="3"/>
  <c r="AA377" i="3"/>
  <c r="Y377" i="3"/>
  <c r="X377" i="3"/>
  <c r="W377" i="3"/>
  <c r="U377" i="3"/>
  <c r="V377" i="3"/>
  <c r="AB376" i="3"/>
  <c r="AA376" i="3"/>
  <c r="Y376" i="3"/>
  <c r="X376" i="3"/>
  <c r="W376" i="3"/>
  <c r="U376" i="3"/>
  <c r="Z376" i="3"/>
  <c r="AB375" i="3"/>
  <c r="AA375" i="3"/>
  <c r="Y375" i="3"/>
  <c r="X375" i="3"/>
  <c r="W375" i="3"/>
  <c r="U375" i="3"/>
  <c r="AB374" i="3"/>
  <c r="AA374" i="3"/>
  <c r="Y374" i="3"/>
  <c r="X374" i="3"/>
  <c r="W374" i="3"/>
  <c r="U374" i="3"/>
  <c r="Z374" i="3"/>
  <c r="AB373" i="3"/>
  <c r="AA373" i="3"/>
  <c r="Y373" i="3"/>
  <c r="X373" i="3"/>
  <c r="W373" i="3"/>
  <c r="U373" i="3"/>
  <c r="Z373" i="3"/>
  <c r="AB372" i="3"/>
  <c r="AA372" i="3"/>
  <c r="Y372" i="3"/>
  <c r="X372" i="3"/>
  <c r="W372" i="3"/>
  <c r="U372" i="3"/>
  <c r="V372" i="3"/>
  <c r="AB371" i="3"/>
  <c r="AA371" i="3"/>
  <c r="Y371" i="3"/>
  <c r="X371" i="3"/>
  <c r="W371" i="3"/>
  <c r="U371" i="3"/>
  <c r="V371" i="3"/>
  <c r="AB370" i="3"/>
  <c r="AA370" i="3"/>
  <c r="Y370" i="3"/>
  <c r="X370" i="3"/>
  <c r="W370" i="3"/>
  <c r="U370" i="3"/>
  <c r="AB369" i="3"/>
  <c r="AA369" i="3"/>
  <c r="Z369" i="3"/>
  <c r="Y369" i="3"/>
  <c r="X369" i="3"/>
  <c r="W369" i="3"/>
  <c r="U369" i="3"/>
  <c r="V369" i="3"/>
  <c r="AB368" i="3"/>
  <c r="AA368" i="3"/>
  <c r="Y368" i="3"/>
  <c r="X368" i="3"/>
  <c r="W368" i="3"/>
  <c r="U368" i="3"/>
  <c r="Z368" i="3"/>
  <c r="AB367" i="3"/>
  <c r="AA367" i="3"/>
  <c r="Y367" i="3"/>
  <c r="X367" i="3"/>
  <c r="W367" i="3"/>
  <c r="U367" i="3"/>
  <c r="AB366" i="3"/>
  <c r="AA366" i="3"/>
  <c r="Y366" i="3"/>
  <c r="X366" i="3"/>
  <c r="W366" i="3"/>
  <c r="U366" i="3"/>
  <c r="Z366" i="3"/>
  <c r="AB365" i="3"/>
  <c r="AA365" i="3"/>
  <c r="Y365" i="3"/>
  <c r="X365" i="3"/>
  <c r="W365" i="3"/>
  <c r="U365" i="3"/>
  <c r="Z365" i="3"/>
  <c r="AB364" i="3"/>
  <c r="AA364" i="3"/>
  <c r="Z364" i="3"/>
  <c r="Y364" i="3"/>
  <c r="X364" i="3"/>
  <c r="W364" i="3"/>
  <c r="U364" i="3"/>
  <c r="V364" i="3"/>
  <c r="AB363" i="3"/>
  <c r="AA363" i="3"/>
  <c r="Y363" i="3"/>
  <c r="X363" i="3"/>
  <c r="W363" i="3"/>
  <c r="U363" i="3"/>
  <c r="V363" i="3"/>
  <c r="AB362" i="3"/>
  <c r="AA362" i="3"/>
  <c r="Y362" i="3"/>
  <c r="X362" i="3"/>
  <c r="W362" i="3"/>
  <c r="U362" i="3"/>
  <c r="AB361" i="3"/>
  <c r="AA361" i="3"/>
  <c r="Y361" i="3"/>
  <c r="X361" i="3"/>
  <c r="W361" i="3"/>
  <c r="U361" i="3"/>
  <c r="V361" i="3"/>
  <c r="AB360" i="3"/>
  <c r="AA360" i="3"/>
  <c r="Y360" i="3"/>
  <c r="X360" i="3"/>
  <c r="W360" i="3"/>
  <c r="V360" i="3"/>
  <c r="U360" i="3"/>
  <c r="Z360" i="3"/>
  <c r="AB359" i="3"/>
  <c r="AA359" i="3"/>
  <c r="Y359" i="3"/>
  <c r="X359" i="3"/>
  <c r="W359" i="3"/>
  <c r="U359" i="3"/>
  <c r="AB358" i="3"/>
  <c r="AA358" i="3"/>
  <c r="Y358" i="3"/>
  <c r="X358" i="3"/>
  <c r="W358" i="3"/>
  <c r="U358" i="3"/>
  <c r="Z358" i="3"/>
  <c r="AB357" i="3"/>
  <c r="AA357" i="3"/>
  <c r="Y357" i="3"/>
  <c r="X357" i="3"/>
  <c r="W357" i="3"/>
  <c r="U357" i="3"/>
  <c r="Z357" i="3"/>
  <c r="AB356" i="3"/>
  <c r="AA356" i="3"/>
  <c r="Y356" i="3"/>
  <c r="X356" i="3"/>
  <c r="W356" i="3"/>
  <c r="U356" i="3"/>
  <c r="V356" i="3"/>
  <c r="AB355" i="3"/>
  <c r="AA355" i="3"/>
  <c r="Y355" i="3"/>
  <c r="X355" i="3"/>
  <c r="W355" i="3"/>
  <c r="U355" i="3"/>
  <c r="V355" i="3"/>
  <c r="AB354" i="3"/>
  <c r="AA354" i="3"/>
  <c r="Y354" i="3"/>
  <c r="X354" i="3"/>
  <c r="W354" i="3"/>
  <c r="U354" i="3"/>
  <c r="AB353" i="3"/>
  <c r="AA353" i="3"/>
  <c r="Z353" i="3"/>
  <c r="Y353" i="3"/>
  <c r="X353" i="3"/>
  <c r="W353" i="3"/>
  <c r="U353" i="3"/>
  <c r="V353" i="3"/>
  <c r="AB352" i="3"/>
  <c r="AA352" i="3"/>
  <c r="Y352" i="3"/>
  <c r="X352" i="3"/>
  <c r="W352" i="3"/>
  <c r="U352" i="3"/>
  <c r="Z352" i="3"/>
  <c r="AB351" i="3"/>
  <c r="AA351" i="3"/>
  <c r="Y351" i="3"/>
  <c r="X351" i="3"/>
  <c r="W351" i="3"/>
  <c r="U351" i="3"/>
  <c r="AB350" i="3"/>
  <c r="AA350" i="3"/>
  <c r="Y350" i="3"/>
  <c r="X350" i="3"/>
  <c r="W350" i="3"/>
  <c r="U350" i="3"/>
  <c r="Z350" i="3"/>
  <c r="AB349" i="3"/>
  <c r="AA349" i="3"/>
  <c r="Y349" i="3"/>
  <c r="X349" i="3"/>
  <c r="W349" i="3"/>
  <c r="U349" i="3"/>
  <c r="Z349" i="3"/>
  <c r="AB348" i="3"/>
  <c r="AA348" i="3"/>
  <c r="Y348" i="3"/>
  <c r="X348" i="3"/>
  <c r="W348" i="3"/>
  <c r="U348" i="3"/>
  <c r="V348" i="3"/>
  <c r="AB347" i="3"/>
  <c r="AA347" i="3"/>
  <c r="Y347" i="3"/>
  <c r="X347" i="3"/>
  <c r="W347" i="3"/>
  <c r="U347" i="3"/>
  <c r="V347" i="3"/>
  <c r="AB346" i="3"/>
  <c r="AA346" i="3"/>
  <c r="Y346" i="3"/>
  <c r="X346" i="3"/>
  <c r="W346" i="3"/>
  <c r="U346" i="3"/>
  <c r="AB345" i="3"/>
  <c r="AA345" i="3"/>
  <c r="Y345" i="3"/>
  <c r="X345" i="3"/>
  <c r="W345" i="3"/>
  <c r="U345" i="3"/>
  <c r="V345" i="3"/>
  <c r="AB344" i="3"/>
  <c r="AA344" i="3"/>
  <c r="Y344" i="3"/>
  <c r="X344" i="3"/>
  <c r="W344" i="3"/>
  <c r="V344" i="3"/>
  <c r="U344" i="3"/>
  <c r="Z344" i="3"/>
  <c r="AB343" i="3"/>
  <c r="AA343" i="3"/>
  <c r="Y343" i="3"/>
  <c r="X343" i="3"/>
  <c r="W343" i="3"/>
  <c r="U343" i="3"/>
  <c r="AB342" i="3"/>
  <c r="AA342" i="3"/>
  <c r="Y342" i="3"/>
  <c r="X342" i="3"/>
  <c r="W342" i="3"/>
  <c r="U342" i="3"/>
  <c r="Z342" i="3"/>
  <c r="AB341" i="3"/>
  <c r="AA341" i="3"/>
  <c r="Y341" i="3"/>
  <c r="X341" i="3"/>
  <c r="W341" i="3"/>
  <c r="U341" i="3"/>
  <c r="Z341" i="3"/>
  <c r="AB340" i="3"/>
  <c r="AA340" i="3"/>
  <c r="Y340" i="3"/>
  <c r="X340" i="3"/>
  <c r="W340" i="3"/>
  <c r="U340" i="3"/>
  <c r="V340" i="3"/>
  <c r="AB339" i="3"/>
  <c r="AA339" i="3"/>
  <c r="Y339" i="3"/>
  <c r="X339" i="3"/>
  <c r="W339" i="3"/>
  <c r="U339" i="3"/>
  <c r="V339" i="3"/>
  <c r="AB338" i="3"/>
  <c r="AA338" i="3"/>
  <c r="Y338" i="3"/>
  <c r="X338" i="3"/>
  <c r="W338" i="3"/>
  <c r="U338" i="3"/>
  <c r="AB337" i="3"/>
  <c r="AA337" i="3"/>
  <c r="Z337" i="3"/>
  <c r="Y337" i="3"/>
  <c r="X337" i="3"/>
  <c r="W337" i="3"/>
  <c r="U337" i="3"/>
  <c r="V337" i="3"/>
  <c r="AB336" i="3"/>
  <c r="AA336" i="3"/>
  <c r="Y336" i="3"/>
  <c r="X336" i="3"/>
  <c r="W336" i="3"/>
  <c r="U336" i="3"/>
  <c r="Z336" i="3"/>
  <c r="AB335" i="3"/>
  <c r="AA335" i="3"/>
  <c r="Y335" i="3"/>
  <c r="X335" i="3"/>
  <c r="W335" i="3"/>
  <c r="U335" i="3"/>
  <c r="AB334" i="3"/>
  <c r="AA334" i="3"/>
  <c r="Y334" i="3"/>
  <c r="X334" i="3"/>
  <c r="W334" i="3"/>
  <c r="U334" i="3"/>
  <c r="Z334" i="3"/>
  <c r="AB333" i="3"/>
  <c r="AA333" i="3"/>
  <c r="Y333" i="3"/>
  <c r="X333" i="3"/>
  <c r="W333" i="3"/>
  <c r="U333" i="3"/>
  <c r="Z333" i="3"/>
  <c r="AB332" i="3"/>
  <c r="AA332" i="3"/>
  <c r="Y332" i="3"/>
  <c r="X332" i="3"/>
  <c r="W332" i="3"/>
  <c r="U332" i="3"/>
  <c r="V332" i="3"/>
  <c r="AB331" i="3"/>
  <c r="AA331" i="3"/>
  <c r="Y331" i="3"/>
  <c r="X331" i="3"/>
  <c r="W331" i="3"/>
  <c r="U331" i="3"/>
  <c r="V331" i="3"/>
  <c r="AB330" i="3"/>
  <c r="AA330" i="3"/>
  <c r="Y330" i="3"/>
  <c r="X330" i="3"/>
  <c r="W330" i="3"/>
  <c r="U330" i="3"/>
  <c r="AB329" i="3"/>
  <c r="AA329" i="3"/>
  <c r="Y329" i="3"/>
  <c r="X329" i="3"/>
  <c r="W329" i="3"/>
  <c r="U329" i="3"/>
  <c r="V329" i="3"/>
  <c r="AB328" i="3"/>
  <c r="AA328" i="3"/>
  <c r="Y328" i="3"/>
  <c r="X328" i="3"/>
  <c r="W328" i="3"/>
  <c r="V328" i="3"/>
  <c r="U328" i="3"/>
  <c r="Z328" i="3"/>
  <c r="AB327" i="3"/>
  <c r="AA327" i="3"/>
  <c r="Y327" i="3"/>
  <c r="X327" i="3"/>
  <c r="W327" i="3"/>
  <c r="U327" i="3"/>
  <c r="AB326" i="3"/>
  <c r="AA326" i="3"/>
  <c r="Y326" i="3"/>
  <c r="X326" i="3"/>
  <c r="W326" i="3"/>
  <c r="U326" i="3"/>
  <c r="Z326" i="3"/>
  <c r="AB325" i="3"/>
  <c r="AA325" i="3"/>
  <c r="Y325" i="3"/>
  <c r="X325" i="3"/>
  <c r="W325" i="3"/>
  <c r="U325" i="3"/>
  <c r="Z325" i="3"/>
  <c r="AB324" i="3"/>
  <c r="AA324" i="3"/>
  <c r="Y324" i="3"/>
  <c r="X324" i="3"/>
  <c r="W324" i="3"/>
  <c r="U324" i="3"/>
  <c r="V324" i="3"/>
  <c r="AB323" i="3"/>
  <c r="AA323" i="3"/>
  <c r="Y323" i="3"/>
  <c r="X323" i="3"/>
  <c r="W323" i="3"/>
  <c r="U323" i="3"/>
  <c r="V323" i="3"/>
  <c r="AB322" i="3"/>
  <c r="AA322" i="3"/>
  <c r="Y322" i="3"/>
  <c r="X322" i="3"/>
  <c r="W322" i="3"/>
  <c r="U322" i="3"/>
  <c r="AB321" i="3"/>
  <c r="AA321" i="3"/>
  <c r="Z321" i="3"/>
  <c r="Y321" i="3"/>
  <c r="X321" i="3"/>
  <c r="W321" i="3"/>
  <c r="U321" i="3"/>
  <c r="V321" i="3"/>
  <c r="AB320" i="3"/>
  <c r="AA320" i="3"/>
  <c r="Y320" i="3"/>
  <c r="X320" i="3"/>
  <c r="W320" i="3"/>
  <c r="U320" i="3"/>
  <c r="Z320" i="3"/>
  <c r="AB319" i="3"/>
  <c r="AA319" i="3"/>
  <c r="Y319" i="3"/>
  <c r="X319" i="3"/>
  <c r="W319" i="3"/>
  <c r="U319" i="3"/>
  <c r="AB318" i="3"/>
  <c r="AA318" i="3"/>
  <c r="Y318" i="3"/>
  <c r="X318" i="3"/>
  <c r="W318" i="3"/>
  <c r="U318" i="3"/>
  <c r="Z318" i="3"/>
  <c r="AB317" i="3"/>
  <c r="AA317" i="3"/>
  <c r="Y317" i="3"/>
  <c r="X317" i="3"/>
  <c r="W317" i="3"/>
  <c r="U317" i="3"/>
  <c r="Z317" i="3"/>
  <c r="AB316" i="3"/>
  <c r="AA316" i="3"/>
  <c r="Y316" i="3"/>
  <c r="X316" i="3"/>
  <c r="W316" i="3"/>
  <c r="U316" i="3"/>
  <c r="V316" i="3"/>
  <c r="AB315" i="3"/>
  <c r="AA315" i="3"/>
  <c r="Y315" i="3"/>
  <c r="X315" i="3"/>
  <c r="W315" i="3"/>
  <c r="U315" i="3"/>
  <c r="Z315" i="3"/>
  <c r="AB314" i="3"/>
  <c r="AA314" i="3"/>
  <c r="Y314" i="3"/>
  <c r="X314" i="3"/>
  <c r="W314" i="3"/>
  <c r="U314" i="3"/>
  <c r="AB313" i="3"/>
  <c r="AA313" i="3"/>
  <c r="Y313" i="3"/>
  <c r="X313" i="3"/>
  <c r="W313" i="3"/>
  <c r="U313" i="3"/>
  <c r="V313" i="3"/>
  <c r="AB312" i="3"/>
  <c r="AA312" i="3"/>
  <c r="Y312" i="3"/>
  <c r="X312" i="3"/>
  <c r="W312" i="3"/>
  <c r="U312" i="3"/>
  <c r="Z312" i="3"/>
  <c r="AB311" i="3"/>
  <c r="AA311" i="3"/>
  <c r="Y311" i="3"/>
  <c r="X311" i="3"/>
  <c r="W311" i="3"/>
  <c r="U311" i="3"/>
  <c r="AB310" i="3"/>
  <c r="AA310" i="3"/>
  <c r="Y310" i="3"/>
  <c r="X310" i="3"/>
  <c r="W310" i="3"/>
  <c r="U310" i="3"/>
  <c r="Z310" i="3"/>
  <c r="AB309" i="3"/>
  <c r="AA309" i="3"/>
  <c r="Y309" i="3"/>
  <c r="X309" i="3"/>
  <c r="W309" i="3"/>
  <c r="V309" i="3"/>
  <c r="U309" i="3"/>
  <c r="Z309" i="3"/>
  <c r="AB308" i="3"/>
  <c r="AA308" i="3"/>
  <c r="Y308" i="3"/>
  <c r="X308" i="3"/>
  <c r="W308" i="3"/>
  <c r="U308" i="3"/>
  <c r="V308" i="3"/>
  <c r="AB307" i="3"/>
  <c r="AA307" i="3"/>
  <c r="Y307" i="3"/>
  <c r="X307" i="3"/>
  <c r="W307" i="3"/>
  <c r="V307" i="3"/>
  <c r="U307" i="3"/>
  <c r="Z307" i="3"/>
  <c r="AB306" i="3"/>
  <c r="AA306" i="3"/>
  <c r="Y306" i="3"/>
  <c r="X306" i="3"/>
  <c r="W306" i="3"/>
  <c r="U306" i="3"/>
  <c r="AB305" i="3"/>
  <c r="AA305" i="3"/>
  <c r="Y305" i="3"/>
  <c r="X305" i="3"/>
  <c r="W305" i="3"/>
  <c r="V305" i="3"/>
  <c r="U305" i="3"/>
  <c r="Z305" i="3"/>
  <c r="AB304" i="3"/>
  <c r="AA304" i="3"/>
  <c r="Y304" i="3"/>
  <c r="X304" i="3"/>
  <c r="W304" i="3"/>
  <c r="V304" i="3"/>
  <c r="U304" i="3"/>
  <c r="Z304" i="3"/>
  <c r="AB303" i="3"/>
  <c r="AA303" i="3"/>
  <c r="Y303" i="3"/>
  <c r="X303" i="3"/>
  <c r="W303" i="3"/>
  <c r="U303" i="3"/>
  <c r="AB302" i="3"/>
  <c r="AA302" i="3"/>
  <c r="Y302" i="3"/>
  <c r="X302" i="3"/>
  <c r="W302" i="3"/>
  <c r="U302" i="3"/>
  <c r="Z302" i="3"/>
  <c r="AB301" i="3"/>
  <c r="AA301" i="3"/>
  <c r="Y301" i="3"/>
  <c r="X301" i="3"/>
  <c r="W301" i="3"/>
  <c r="U301" i="3"/>
  <c r="Z301" i="3"/>
  <c r="AB300" i="3"/>
  <c r="AA300" i="3"/>
  <c r="Y300" i="3"/>
  <c r="X300" i="3"/>
  <c r="W300" i="3"/>
  <c r="U300" i="3"/>
  <c r="V300" i="3"/>
  <c r="AB299" i="3"/>
  <c r="AA299" i="3"/>
  <c r="Y299" i="3"/>
  <c r="X299" i="3"/>
  <c r="W299" i="3"/>
  <c r="U299" i="3"/>
  <c r="Z299" i="3"/>
  <c r="AB298" i="3"/>
  <c r="AA298" i="3"/>
  <c r="Y298" i="3"/>
  <c r="X298" i="3"/>
  <c r="W298" i="3"/>
  <c r="U298" i="3"/>
  <c r="AB297" i="3"/>
  <c r="AA297" i="3"/>
  <c r="Z297" i="3"/>
  <c r="Y297" i="3"/>
  <c r="X297" i="3"/>
  <c r="W297" i="3"/>
  <c r="U297" i="3"/>
  <c r="V297" i="3"/>
  <c r="AB296" i="3"/>
  <c r="AA296" i="3"/>
  <c r="Y296" i="3"/>
  <c r="X296" i="3"/>
  <c r="W296" i="3"/>
  <c r="U296" i="3"/>
  <c r="Z296" i="3"/>
  <c r="AB295" i="3"/>
  <c r="AA295" i="3"/>
  <c r="Y295" i="3"/>
  <c r="X295" i="3"/>
  <c r="W295" i="3"/>
  <c r="U295" i="3"/>
  <c r="AB294" i="3"/>
  <c r="AA294" i="3"/>
  <c r="Y294" i="3"/>
  <c r="X294" i="3"/>
  <c r="W294" i="3"/>
  <c r="U294" i="3"/>
  <c r="Z294" i="3"/>
  <c r="AB293" i="3"/>
  <c r="AA293" i="3"/>
  <c r="Y293" i="3"/>
  <c r="X293" i="3"/>
  <c r="W293" i="3"/>
  <c r="U293" i="3"/>
  <c r="Z293" i="3"/>
  <c r="AB292" i="3"/>
  <c r="AA292" i="3"/>
  <c r="Z292" i="3"/>
  <c r="Y292" i="3"/>
  <c r="X292" i="3"/>
  <c r="W292" i="3"/>
  <c r="U292" i="3"/>
  <c r="V292" i="3"/>
  <c r="AB291" i="3"/>
  <c r="AA291" i="3"/>
  <c r="Y291" i="3"/>
  <c r="X291" i="3"/>
  <c r="W291" i="3"/>
  <c r="U291" i="3"/>
  <c r="Z291" i="3"/>
  <c r="AB290" i="3"/>
  <c r="AA290" i="3"/>
  <c r="Y290" i="3"/>
  <c r="X290" i="3"/>
  <c r="W290" i="3"/>
  <c r="U290" i="3"/>
  <c r="AB289" i="3"/>
  <c r="AA289" i="3"/>
  <c r="Z289" i="3"/>
  <c r="Y289" i="3"/>
  <c r="X289" i="3"/>
  <c r="W289" i="3"/>
  <c r="U289" i="3"/>
  <c r="V289" i="3"/>
  <c r="AB288" i="3"/>
  <c r="AA288" i="3"/>
  <c r="Z288" i="3"/>
  <c r="Y288" i="3"/>
  <c r="X288" i="3"/>
  <c r="W288" i="3"/>
  <c r="U288" i="3"/>
  <c r="V288" i="3"/>
  <c r="AB287" i="3"/>
  <c r="AA287" i="3"/>
  <c r="Y287" i="3"/>
  <c r="X287" i="3"/>
  <c r="W287" i="3"/>
  <c r="U287" i="3"/>
  <c r="AB286" i="3"/>
  <c r="AA286" i="3"/>
  <c r="Y286" i="3"/>
  <c r="X286" i="3"/>
  <c r="W286" i="3"/>
  <c r="U286" i="3"/>
  <c r="Z286" i="3"/>
  <c r="AB285" i="3"/>
  <c r="AA285" i="3"/>
  <c r="Y285" i="3"/>
  <c r="X285" i="3"/>
  <c r="W285" i="3"/>
  <c r="U285" i="3"/>
  <c r="Z285" i="3"/>
  <c r="AB284" i="3"/>
  <c r="AA284" i="3"/>
  <c r="Y284" i="3"/>
  <c r="X284" i="3"/>
  <c r="W284" i="3"/>
  <c r="U284" i="3"/>
  <c r="V284" i="3"/>
  <c r="AB283" i="3"/>
  <c r="AA283" i="3"/>
  <c r="Y283" i="3"/>
  <c r="X283" i="3"/>
  <c r="W283" i="3"/>
  <c r="U283" i="3"/>
  <c r="V283" i="3"/>
  <c r="AB282" i="3"/>
  <c r="AA282" i="3"/>
  <c r="Y282" i="3"/>
  <c r="X282" i="3"/>
  <c r="W282" i="3"/>
  <c r="U282" i="3"/>
  <c r="AB281" i="3"/>
  <c r="AA281" i="3"/>
  <c r="Y281" i="3"/>
  <c r="X281" i="3"/>
  <c r="W281" i="3"/>
  <c r="U281" i="3"/>
  <c r="V281" i="3"/>
  <c r="AB280" i="3"/>
  <c r="AA280" i="3"/>
  <c r="Y280" i="3"/>
  <c r="X280" i="3"/>
  <c r="W280" i="3"/>
  <c r="U280" i="3"/>
  <c r="V280" i="3"/>
  <c r="AB279" i="3"/>
  <c r="AA279" i="3"/>
  <c r="Y279" i="3"/>
  <c r="X279" i="3"/>
  <c r="W279" i="3"/>
  <c r="U279" i="3"/>
  <c r="AB278" i="3"/>
  <c r="AA278" i="3"/>
  <c r="Y278" i="3"/>
  <c r="X278" i="3"/>
  <c r="W278" i="3"/>
  <c r="U278" i="3"/>
  <c r="Z278" i="3"/>
  <c r="AB277" i="3"/>
  <c r="AA277" i="3"/>
  <c r="Y277" i="3"/>
  <c r="X277" i="3"/>
  <c r="W277" i="3"/>
  <c r="V277" i="3"/>
  <c r="U277" i="3"/>
  <c r="Z277" i="3"/>
  <c r="AB276" i="3"/>
  <c r="AA276" i="3"/>
  <c r="Y276" i="3"/>
  <c r="X276" i="3"/>
  <c r="W276" i="3"/>
  <c r="V276" i="3"/>
  <c r="U276" i="3"/>
  <c r="Z276" i="3"/>
  <c r="AB275" i="3"/>
  <c r="AA275" i="3"/>
  <c r="Y275" i="3"/>
  <c r="X275" i="3"/>
  <c r="W275" i="3"/>
  <c r="U275" i="3"/>
  <c r="V275" i="3"/>
  <c r="AB274" i="3"/>
  <c r="AA274" i="3"/>
  <c r="Y274" i="3"/>
  <c r="X274" i="3"/>
  <c r="W274" i="3"/>
  <c r="U274" i="3"/>
  <c r="AB273" i="3"/>
  <c r="AA273" i="3"/>
  <c r="Y273" i="3"/>
  <c r="X273" i="3"/>
  <c r="W273" i="3"/>
  <c r="V273" i="3"/>
  <c r="U273" i="3"/>
  <c r="Z273" i="3"/>
  <c r="AB272" i="3"/>
  <c r="AA272" i="3"/>
  <c r="Y272" i="3"/>
  <c r="X272" i="3"/>
  <c r="W272" i="3"/>
  <c r="V272" i="3"/>
  <c r="U272" i="3"/>
  <c r="Z272" i="3"/>
  <c r="AB271" i="3"/>
  <c r="AA271" i="3"/>
  <c r="Y271" i="3"/>
  <c r="X271" i="3"/>
  <c r="W271" i="3"/>
  <c r="U271" i="3"/>
  <c r="AB270" i="3"/>
  <c r="AA270" i="3"/>
  <c r="Y270" i="3"/>
  <c r="X270" i="3"/>
  <c r="W270" i="3"/>
  <c r="U270" i="3"/>
  <c r="Z270" i="3"/>
  <c r="AB269" i="3"/>
  <c r="AA269" i="3"/>
  <c r="Y269" i="3"/>
  <c r="X269" i="3"/>
  <c r="W269" i="3"/>
  <c r="U269" i="3"/>
  <c r="Z269" i="3"/>
  <c r="AB268" i="3"/>
  <c r="AA268" i="3"/>
  <c r="Y268" i="3"/>
  <c r="X268" i="3"/>
  <c r="W268" i="3"/>
  <c r="U268" i="3"/>
  <c r="V268" i="3"/>
  <c r="AB267" i="3"/>
  <c r="AA267" i="3"/>
  <c r="Y267" i="3"/>
  <c r="X267" i="3"/>
  <c r="W267" i="3"/>
  <c r="U267" i="3"/>
  <c r="V267" i="3"/>
  <c r="AB266" i="3"/>
  <c r="AA266" i="3"/>
  <c r="Y266" i="3"/>
  <c r="X266" i="3"/>
  <c r="W266" i="3"/>
  <c r="U266" i="3"/>
  <c r="AB265" i="3"/>
  <c r="AA265" i="3"/>
  <c r="Z265" i="3"/>
  <c r="Y265" i="3"/>
  <c r="X265" i="3"/>
  <c r="W265" i="3"/>
  <c r="U265" i="3"/>
  <c r="V265" i="3"/>
  <c r="AB264" i="3"/>
  <c r="AA264" i="3"/>
  <c r="Y264" i="3"/>
  <c r="X264" i="3"/>
  <c r="W264" i="3"/>
  <c r="U264" i="3"/>
  <c r="Z264" i="3"/>
  <c r="AB263" i="3"/>
  <c r="AA263" i="3"/>
  <c r="Y263" i="3"/>
  <c r="X263" i="3"/>
  <c r="W263" i="3"/>
  <c r="U263" i="3"/>
  <c r="AB262" i="3"/>
  <c r="AA262" i="3"/>
  <c r="Y262" i="3"/>
  <c r="X262" i="3"/>
  <c r="W262" i="3"/>
  <c r="U262" i="3"/>
  <c r="Z262" i="3"/>
  <c r="AB261" i="3"/>
  <c r="AA261" i="3"/>
  <c r="Y261" i="3"/>
  <c r="X261" i="3"/>
  <c r="W261" i="3"/>
  <c r="V261" i="3"/>
  <c r="U261" i="3"/>
  <c r="Z261" i="3"/>
  <c r="AB260" i="3"/>
  <c r="AA260" i="3"/>
  <c r="Z260" i="3"/>
  <c r="Y260" i="3"/>
  <c r="X260" i="3"/>
  <c r="W260" i="3"/>
  <c r="U260" i="3"/>
  <c r="V260" i="3"/>
  <c r="AB259" i="3"/>
  <c r="AA259" i="3"/>
  <c r="Y259" i="3"/>
  <c r="X259" i="3"/>
  <c r="W259" i="3"/>
  <c r="U259" i="3"/>
  <c r="V259" i="3"/>
  <c r="AB258" i="3"/>
  <c r="AA258" i="3"/>
  <c r="Y258" i="3"/>
  <c r="X258" i="3"/>
  <c r="W258" i="3"/>
  <c r="U258" i="3"/>
  <c r="AB257" i="3"/>
  <c r="AA257" i="3"/>
  <c r="Y257" i="3"/>
  <c r="X257" i="3"/>
  <c r="W257" i="3"/>
  <c r="U257" i="3"/>
  <c r="V257" i="3"/>
  <c r="AB256" i="3"/>
  <c r="AA256" i="3"/>
  <c r="Y256" i="3"/>
  <c r="X256" i="3"/>
  <c r="W256" i="3"/>
  <c r="V256" i="3"/>
  <c r="U256" i="3"/>
  <c r="Z256" i="3"/>
  <c r="AB255" i="3"/>
  <c r="AA255" i="3"/>
  <c r="Y255" i="3"/>
  <c r="X255" i="3"/>
  <c r="W255" i="3"/>
  <c r="U255" i="3"/>
  <c r="AB254" i="3"/>
  <c r="AA254" i="3"/>
  <c r="Y254" i="3"/>
  <c r="X254" i="3"/>
  <c r="W254" i="3"/>
  <c r="U254" i="3"/>
  <c r="Z254" i="3"/>
  <c r="AB253" i="3"/>
  <c r="AA253" i="3"/>
  <c r="Y253" i="3"/>
  <c r="X253" i="3"/>
  <c r="W253" i="3"/>
  <c r="U253" i="3"/>
  <c r="Z253" i="3"/>
  <c r="AB252" i="3"/>
  <c r="AA252" i="3"/>
  <c r="Y252" i="3"/>
  <c r="X252" i="3"/>
  <c r="W252" i="3"/>
  <c r="U252" i="3"/>
  <c r="V252" i="3"/>
  <c r="AB251" i="3"/>
  <c r="AA251" i="3"/>
  <c r="Y251" i="3"/>
  <c r="X251" i="3"/>
  <c r="W251" i="3"/>
  <c r="U251" i="3"/>
  <c r="V251" i="3"/>
  <c r="AB250" i="3"/>
  <c r="AA250" i="3"/>
  <c r="Y250" i="3"/>
  <c r="X250" i="3"/>
  <c r="W250" i="3"/>
  <c r="U250" i="3"/>
  <c r="AB249" i="3"/>
  <c r="AA249" i="3"/>
  <c r="Y249" i="3"/>
  <c r="X249" i="3"/>
  <c r="W249" i="3"/>
  <c r="U249" i="3"/>
  <c r="Z249" i="3"/>
  <c r="AB248" i="3"/>
  <c r="AA248" i="3"/>
  <c r="Y248" i="3"/>
  <c r="X248" i="3"/>
  <c r="W248" i="3"/>
  <c r="U248" i="3"/>
  <c r="Z248" i="3"/>
  <c r="AB247" i="3"/>
  <c r="AA247" i="3"/>
  <c r="Y247" i="3"/>
  <c r="X247" i="3"/>
  <c r="W247" i="3"/>
  <c r="U247" i="3"/>
  <c r="AB246" i="3"/>
  <c r="AA246" i="3"/>
  <c r="Y246" i="3"/>
  <c r="X246" i="3"/>
  <c r="W246" i="3"/>
  <c r="U246" i="3"/>
  <c r="Z246" i="3"/>
  <c r="AB245" i="3"/>
  <c r="AA245" i="3"/>
  <c r="Y245" i="3"/>
  <c r="X245" i="3"/>
  <c r="W245" i="3"/>
  <c r="U245" i="3"/>
  <c r="Z245" i="3"/>
  <c r="AB244" i="3"/>
  <c r="AA244" i="3"/>
  <c r="Z244" i="3"/>
  <c r="Y244" i="3"/>
  <c r="X244" i="3"/>
  <c r="W244" i="3"/>
  <c r="U244" i="3"/>
  <c r="V244" i="3"/>
  <c r="AB243" i="3"/>
  <c r="AA243" i="3"/>
  <c r="Y243" i="3"/>
  <c r="X243" i="3"/>
  <c r="W243" i="3"/>
  <c r="U243" i="3"/>
  <c r="V243" i="3"/>
  <c r="AB242" i="3"/>
  <c r="AA242" i="3"/>
  <c r="Y242" i="3"/>
  <c r="X242" i="3"/>
  <c r="W242" i="3"/>
  <c r="U242" i="3"/>
  <c r="AB241" i="3"/>
  <c r="AA241" i="3"/>
  <c r="Y241" i="3"/>
  <c r="X241" i="3"/>
  <c r="W241" i="3"/>
  <c r="U241" i="3"/>
  <c r="V241" i="3"/>
  <c r="AB240" i="3"/>
  <c r="AA240" i="3"/>
  <c r="Y240" i="3"/>
  <c r="X240" i="3"/>
  <c r="W240" i="3"/>
  <c r="U240" i="3"/>
  <c r="Z240" i="3"/>
  <c r="AB239" i="3"/>
  <c r="AA239" i="3"/>
  <c r="Y239" i="3"/>
  <c r="X239" i="3"/>
  <c r="W239" i="3"/>
  <c r="U239" i="3"/>
  <c r="AB238" i="3"/>
  <c r="AA238" i="3"/>
  <c r="Y238" i="3"/>
  <c r="X238" i="3"/>
  <c r="W238" i="3"/>
  <c r="U238" i="3"/>
  <c r="Z238" i="3"/>
  <c r="AB237" i="3"/>
  <c r="AA237" i="3"/>
  <c r="Y237" i="3"/>
  <c r="X237" i="3"/>
  <c r="W237" i="3"/>
  <c r="V237" i="3"/>
  <c r="U237" i="3"/>
  <c r="Z237" i="3"/>
  <c r="AB236" i="3"/>
  <c r="AA236" i="3"/>
  <c r="Y236" i="3"/>
  <c r="X236" i="3"/>
  <c r="W236" i="3"/>
  <c r="U236" i="3"/>
  <c r="V236" i="3"/>
  <c r="AB235" i="3"/>
  <c r="AA235" i="3"/>
  <c r="Y235" i="3"/>
  <c r="X235" i="3"/>
  <c r="W235" i="3"/>
  <c r="U235" i="3"/>
  <c r="V235" i="3"/>
  <c r="AB234" i="3"/>
  <c r="AA234" i="3"/>
  <c r="Y234" i="3"/>
  <c r="X234" i="3"/>
  <c r="W234" i="3"/>
  <c r="U234" i="3"/>
  <c r="AB233" i="3"/>
  <c r="AA233" i="3"/>
  <c r="Y233" i="3"/>
  <c r="X233" i="3"/>
  <c r="W233" i="3"/>
  <c r="U233" i="3"/>
  <c r="V233" i="3"/>
  <c r="AB232" i="3"/>
  <c r="AA232" i="3"/>
  <c r="Y232" i="3"/>
  <c r="X232" i="3"/>
  <c r="W232" i="3"/>
  <c r="U232" i="3"/>
  <c r="Z232" i="3"/>
  <c r="AB231" i="3"/>
  <c r="AA231" i="3"/>
  <c r="Y231" i="3"/>
  <c r="X231" i="3"/>
  <c r="W231" i="3"/>
  <c r="U231" i="3"/>
  <c r="AB230" i="3"/>
  <c r="AA230" i="3"/>
  <c r="Y230" i="3"/>
  <c r="X230" i="3"/>
  <c r="W230" i="3"/>
  <c r="U230" i="3"/>
  <c r="Z230" i="3"/>
  <c r="AB229" i="3"/>
  <c r="AA229" i="3"/>
  <c r="Y229" i="3"/>
  <c r="X229" i="3"/>
  <c r="W229" i="3"/>
  <c r="U229" i="3"/>
  <c r="Z229" i="3"/>
  <c r="AB228" i="3"/>
  <c r="AA228" i="3"/>
  <c r="Z228" i="3"/>
  <c r="Y228" i="3"/>
  <c r="X228" i="3"/>
  <c r="W228" i="3"/>
  <c r="U228" i="3"/>
  <c r="V228" i="3"/>
  <c r="AB227" i="3"/>
  <c r="AA227" i="3"/>
  <c r="Y227" i="3"/>
  <c r="X227" i="3"/>
  <c r="W227" i="3"/>
  <c r="U227" i="3"/>
  <c r="V227" i="3"/>
  <c r="AB226" i="3"/>
  <c r="AA226" i="3"/>
  <c r="Y226" i="3"/>
  <c r="X226" i="3"/>
  <c r="W226" i="3"/>
  <c r="U226" i="3"/>
  <c r="AB225" i="3"/>
  <c r="AA225" i="3"/>
  <c r="Z225" i="3"/>
  <c r="Y225" i="3"/>
  <c r="X225" i="3"/>
  <c r="W225" i="3"/>
  <c r="U225" i="3"/>
  <c r="V225" i="3"/>
  <c r="AB224" i="3"/>
  <c r="AA224" i="3"/>
  <c r="Y224" i="3"/>
  <c r="X224" i="3"/>
  <c r="W224" i="3"/>
  <c r="U224" i="3"/>
  <c r="Z224" i="3"/>
  <c r="AB223" i="3"/>
  <c r="AA223" i="3"/>
  <c r="Y223" i="3"/>
  <c r="X223" i="3"/>
  <c r="W223" i="3"/>
  <c r="U223" i="3"/>
  <c r="AB222" i="3"/>
  <c r="AA222" i="3"/>
  <c r="Y222" i="3"/>
  <c r="X222" i="3"/>
  <c r="W222" i="3"/>
  <c r="U222" i="3"/>
  <c r="Z222" i="3"/>
  <c r="AB221" i="3"/>
  <c r="AA221" i="3"/>
  <c r="Y221" i="3"/>
  <c r="X221" i="3"/>
  <c r="W221" i="3"/>
  <c r="V221" i="3"/>
  <c r="U221" i="3"/>
  <c r="Z221" i="3"/>
  <c r="AB220" i="3"/>
  <c r="AA220" i="3"/>
  <c r="Y220" i="3"/>
  <c r="X220" i="3"/>
  <c r="W220" i="3"/>
  <c r="U220" i="3"/>
  <c r="V220" i="3"/>
  <c r="AB219" i="3"/>
  <c r="AA219" i="3"/>
  <c r="Y219" i="3"/>
  <c r="X219" i="3"/>
  <c r="W219" i="3"/>
  <c r="U219" i="3"/>
  <c r="V219" i="3"/>
  <c r="AB218" i="3"/>
  <c r="AA218" i="3"/>
  <c r="Y218" i="3"/>
  <c r="X218" i="3"/>
  <c r="W218" i="3"/>
  <c r="U218" i="3"/>
  <c r="AB217" i="3"/>
  <c r="AA217" i="3"/>
  <c r="Y217" i="3"/>
  <c r="X217" i="3"/>
  <c r="W217" i="3"/>
  <c r="U217" i="3"/>
  <c r="V217" i="3"/>
  <c r="AB216" i="3"/>
  <c r="AA216" i="3"/>
  <c r="Y216" i="3"/>
  <c r="X216" i="3"/>
  <c r="W216" i="3"/>
  <c r="U216" i="3"/>
  <c r="Z216" i="3"/>
  <c r="AB215" i="3"/>
  <c r="AA215" i="3"/>
  <c r="Y215" i="3"/>
  <c r="X215" i="3"/>
  <c r="W215" i="3"/>
  <c r="U215" i="3"/>
  <c r="AB214" i="3"/>
  <c r="AA214" i="3"/>
  <c r="Y214" i="3"/>
  <c r="X214" i="3"/>
  <c r="W214" i="3"/>
  <c r="U214" i="3"/>
  <c r="Z214" i="3"/>
  <c r="AB213" i="3"/>
  <c r="AA213" i="3"/>
  <c r="Y213" i="3"/>
  <c r="X213" i="3"/>
  <c r="W213" i="3"/>
  <c r="U213" i="3"/>
  <c r="Z213" i="3"/>
  <c r="AB212" i="3"/>
  <c r="AA212" i="3"/>
  <c r="Y212" i="3"/>
  <c r="X212" i="3"/>
  <c r="W212" i="3"/>
  <c r="U212" i="3"/>
  <c r="V212" i="3"/>
  <c r="AB211" i="3"/>
  <c r="AA211" i="3"/>
  <c r="Y211" i="3"/>
  <c r="X211" i="3"/>
  <c r="W211" i="3"/>
  <c r="U211" i="3"/>
  <c r="V211" i="3"/>
  <c r="AB210" i="3"/>
  <c r="AA210" i="3"/>
  <c r="Y210" i="3"/>
  <c r="X210" i="3"/>
  <c r="W210" i="3"/>
  <c r="U210" i="3"/>
  <c r="AB209" i="3"/>
  <c r="AA209" i="3"/>
  <c r="Z209" i="3"/>
  <c r="Y209" i="3"/>
  <c r="X209" i="3"/>
  <c r="W209" i="3"/>
  <c r="U209" i="3"/>
  <c r="V209" i="3"/>
  <c r="AB208" i="3"/>
  <c r="AA208" i="3"/>
  <c r="Y208" i="3"/>
  <c r="X208" i="3"/>
  <c r="W208" i="3"/>
  <c r="U208" i="3"/>
  <c r="Z208" i="3"/>
  <c r="AB207" i="3"/>
  <c r="AA207" i="3"/>
  <c r="Y207" i="3"/>
  <c r="X207" i="3"/>
  <c r="W207" i="3"/>
  <c r="U207" i="3"/>
  <c r="AB206" i="3"/>
  <c r="AA206" i="3"/>
  <c r="Y206" i="3"/>
  <c r="X206" i="3"/>
  <c r="W206" i="3"/>
  <c r="U206" i="3"/>
  <c r="Z206" i="3"/>
  <c r="AB205" i="3"/>
  <c r="AA205" i="3"/>
  <c r="Y205" i="3"/>
  <c r="X205" i="3"/>
  <c r="W205" i="3"/>
  <c r="V205" i="3"/>
  <c r="U205" i="3"/>
  <c r="Z205" i="3"/>
  <c r="AB204" i="3"/>
  <c r="AA204" i="3"/>
  <c r="Y204" i="3"/>
  <c r="X204" i="3"/>
  <c r="W204" i="3"/>
  <c r="U204" i="3"/>
  <c r="V204" i="3"/>
  <c r="AB203" i="3"/>
  <c r="AA203" i="3"/>
  <c r="Y203" i="3"/>
  <c r="X203" i="3"/>
  <c r="W203" i="3"/>
  <c r="U203" i="3"/>
  <c r="V203" i="3"/>
  <c r="AB202" i="3"/>
  <c r="AA202" i="3"/>
  <c r="Y202" i="3"/>
  <c r="X202" i="3"/>
  <c r="W202" i="3"/>
  <c r="U202" i="3"/>
  <c r="AB201" i="3"/>
  <c r="AA201" i="3"/>
  <c r="Y201" i="3"/>
  <c r="X201" i="3"/>
  <c r="W201" i="3"/>
  <c r="U201" i="3"/>
  <c r="V201" i="3"/>
  <c r="AB200" i="3"/>
  <c r="AA200" i="3"/>
  <c r="Y200" i="3"/>
  <c r="X200" i="3"/>
  <c r="W200" i="3"/>
  <c r="V200" i="3"/>
  <c r="U200" i="3"/>
  <c r="Z200" i="3"/>
  <c r="AB199" i="3"/>
  <c r="AA199" i="3"/>
  <c r="Y199" i="3"/>
  <c r="X199" i="3"/>
  <c r="W199" i="3"/>
  <c r="U199" i="3"/>
  <c r="AB198" i="3"/>
  <c r="AA198" i="3"/>
  <c r="Y198" i="3"/>
  <c r="X198" i="3"/>
  <c r="W198" i="3"/>
  <c r="U198" i="3"/>
  <c r="Z198" i="3"/>
  <c r="AB197" i="3"/>
  <c r="AA197" i="3"/>
  <c r="Y197" i="3"/>
  <c r="X197" i="3"/>
  <c r="W197" i="3"/>
  <c r="U197" i="3"/>
  <c r="Z197" i="3"/>
  <c r="AB196" i="3"/>
  <c r="AA196" i="3"/>
  <c r="Y196" i="3"/>
  <c r="X196" i="3"/>
  <c r="W196" i="3"/>
  <c r="U196" i="3"/>
  <c r="V196" i="3"/>
  <c r="AB195" i="3"/>
  <c r="AA195" i="3"/>
  <c r="Y195" i="3"/>
  <c r="X195" i="3"/>
  <c r="W195" i="3"/>
  <c r="U195" i="3"/>
  <c r="V195" i="3"/>
  <c r="AB194" i="3"/>
  <c r="AA194" i="3"/>
  <c r="Y194" i="3"/>
  <c r="X194" i="3"/>
  <c r="W194" i="3"/>
  <c r="U194" i="3"/>
  <c r="AB193" i="3"/>
  <c r="AA193" i="3"/>
  <c r="Z193" i="3"/>
  <c r="Y193" i="3"/>
  <c r="X193" i="3"/>
  <c r="W193" i="3"/>
  <c r="U193" i="3"/>
  <c r="V193" i="3"/>
  <c r="AB192" i="3"/>
  <c r="AA192" i="3"/>
  <c r="Y192" i="3"/>
  <c r="X192" i="3"/>
  <c r="W192" i="3"/>
  <c r="U192" i="3"/>
  <c r="Z192" i="3"/>
  <c r="AB191" i="3"/>
  <c r="AA191" i="3"/>
  <c r="Y191" i="3"/>
  <c r="X191" i="3"/>
  <c r="W191" i="3"/>
  <c r="U191" i="3"/>
  <c r="AB190" i="3"/>
  <c r="AA190" i="3"/>
  <c r="Y190" i="3"/>
  <c r="X190" i="3"/>
  <c r="W190" i="3"/>
  <c r="U190" i="3"/>
  <c r="Z190" i="3"/>
  <c r="AB189" i="3"/>
  <c r="AA189" i="3"/>
  <c r="Y189" i="3"/>
  <c r="X189" i="3"/>
  <c r="W189" i="3"/>
  <c r="U189" i="3"/>
  <c r="Z189" i="3"/>
  <c r="AB188" i="3"/>
  <c r="AA188" i="3"/>
  <c r="Z188" i="3"/>
  <c r="Y188" i="3"/>
  <c r="X188" i="3"/>
  <c r="W188" i="3"/>
  <c r="U188" i="3"/>
  <c r="V188" i="3"/>
  <c r="AB187" i="3"/>
  <c r="AA187" i="3"/>
  <c r="Y187" i="3"/>
  <c r="X187" i="3"/>
  <c r="W187" i="3"/>
  <c r="U187" i="3"/>
  <c r="V187" i="3"/>
  <c r="AB186" i="3"/>
  <c r="AA186" i="3"/>
  <c r="Y186" i="3"/>
  <c r="X186" i="3"/>
  <c r="W186" i="3"/>
  <c r="U186" i="3"/>
  <c r="AB185" i="3"/>
  <c r="AA185" i="3"/>
  <c r="Z185" i="3"/>
  <c r="Y185" i="3"/>
  <c r="X185" i="3"/>
  <c r="W185" i="3"/>
  <c r="U185" i="3"/>
  <c r="V185" i="3"/>
  <c r="AB184" i="3"/>
  <c r="AA184" i="3"/>
  <c r="Y184" i="3"/>
  <c r="X184" i="3"/>
  <c r="W184" i="3"/>
  <c r="V184" i="3"/>
  <c r="U184" i="3"/>
  <c r="Z184" i="3"/>
  <c r="AB183" i="3"/>
  <c r="AA183" i="3"/>
  <c r="Y183" i="3"/>
  <c r="X183" i="3"/>
  <c r="W183" i="3"/>
  <c r="U183" i="3"/>
  <c r="AB182" i="3"/>
  <c r="AA182" i="3"/>
  <c r="Y182" i="3"/>
  <c r="X182" i="3"/>
  <c r="W182" i="3"/>
  <c r="U182" i="3"/>
  <c r="Z182" i="3"/>
  <c r="AB181" i="3"/>
  <c r="AA181" i="3"/>
  <c r="Y181" i="3"/>
  <c r="X181" i="3"/>
  <c r="W181" i="3"/>
  <c r="U181" i="3"/>
  <c r="Z181" i="3"/>
  <c r="AB180" i="3"/>
  <c r="AA180" i="3"/>
  <c r="Y180" i="3"/>
  <c r="X180" i="3"/>
  <c r="W180" i="3"/>
  <c r="U180" i="3"/>
  <c r="V180" i="3"/>
  <c r="AB179" i="3"/>
  <c r="AA179" i="3"/>
  <c r="Y179" i="3"/>
  <c r="X179" i="3"/>
  <c r="W179" i="3"/>
  <c r="U179" i="3"/>
  <c r="V179" i="3"/>
  <c r="AB178" i="3"/>
  <c r="AA178" i="3"/>
  <c r="Y178" i="3"/>
  <c r="X178" i="3"/>
  <c r="W178" i="3"/>
  <c r="U178" i="3"/>
  <c r="AB177" i="3"/>
  <c r="AA177" i="3"/>
  <c r="Y177" i="3"/>
  <c r="X177" i="3"/>
  <c r="W177" i="3"/>
  <c r="U177" i="3"/>
  <c r="V177" i="3"/>
  <c r="AB176" i="3"/>
  <c r="AA176" i="3"/>
  <c r="Y176" i="3"/>
  <c r="X176" i="3"/>
  <c r="W176" i="3"/>
  <c r="U176" i="3"/>
  <c r="Z176" i="3"/>
  <c r="AB175" i="3"/>
  <c r="AA175" i="3"/>
  <c r="Y175" i="3"/>
  <c r="X175" i="3"/>
  <c r="W175" i="3"/>
  <c r="U175" i="3"/>
  <c r="AB174" i="3"/>
  <c r="AA174" i="3"/>
  <c r="Y174" i="3"/>
  <c r="X174" i="3"/>
  <c r="W174" i="3"/>
  <c r="U174" i="3"/>
  <c r="Z174" i="3"/>
  <c r="AB173" i="3"/>
  <c r="AA173" i="3"/>
  <c r="Y173" i="3"/>
  <c r="X173" i="3"/>
  <c r="W173" i="3"/>
  <c r="U173" i="3"/>
  <c r="Z173" i="3"/>
  <c r="AB172" i="3"/>
  <c r="AA172" i="3"/>
  <c r="Z172" i="3"/>
  <c r="Y172" i="3"/>
  <c r="X172" i="3"/>
  <c r="W172" i="3"/>
  <c r="U172" i="3"/>
  <c r="V172" i="3"/>
  <c r="AB171" i="3"/>
  <c r="AA171" i="3"/>
  <c r="Y171" i="3"/>
  <c r="X171" i="3"/>
  <c r="W171" i="3"/>
  <c r="U171" i="3"/>
  <c r="V171" i="3"/>
  <c r="AB170" i="3"/>
  <c r="AA170" i="3"/>
  <c r="Y170" i="3"/>
  <c r="X170" i="3"/>
  <c r="W170" i="3"/>
  <c r="U170" i="3"/>
  <c r="AB169" i="3"/>
  <c r="AA169" i="3"/>
  <c r="Z169" i="3"/>
  <c r="Y169" i="3"/>
  <c r="X169" i="3"/>
  <c r="W169" i="3"/>
  <c r="U169" i="3"/>
  <c r="V169" i="3"/>
  <c r="AB168" i="3"/>
  <c r="AA168" i="3"/>
  <c r="Y168" i="3"/>
  <c r="X168" i="3"/>
  <c r="W168" i="3"/>
  <c r="V168" i="3"/>
  <c r="U168" i="3"/>
  <c r="Z168" i="3"/>
  <c r="AB167" i="3"/>
  <c r="AA167" i="3"/>
  <c r="Y167" i="3"/>
  <c r="X167" i="3"/>
  <c r="W167" i="3"/>
  <c r="U167" i="3"/>
  <c r="AB166" i="3"/>
  <c r="AA166" i="3"/>
  <c r="Y166" i="3"/>
  <c r="X166" i="3"/>
  <c r="W166" i="3"/>
  <c r="U166" i="3"/>
  <c r="Z166" i="3"/>
  <c r="AB165" i="3"/>
  <c r="AA165" i="3"/>
  <c r="Y165" i="3"/>
  <c r="X165" i="3"/>
  <c r="W165" i="3"/>
  <c r="U165" i="3"/>
  <c r="Z165" i="3"/>
  <c r="AB164" i="3"/>
  <c r="AA164" i="3"/>
  <c r="Y164" i="3"/>
  <c r="X164" i="3"/>
  <c r="W164" i="3"/>
  <c r="U164" i="3"/>
  <c r="V164" i="3"/>
  <c r="AB163" i="3"/>
  <c r="AA163" i="3"/>
  <c r="Y163" i="3"/>
  <c r="X163" i="3"/>
  <c r="W163" i="3"/>
  <c r="U163" i="3"/>
  <c r="V163" i="3"/>
  <c r="AB162" i="3"/>
  <c r="AA162" i="3"/>
  <c r="Y162" i="3"/>
  <c r="X162" i="3"/>
  <c r="W162" i="3"/>
  <c r="U162" i="3"/>
  <c r="AB161" i="3"/>
  <c r="AA161" i="3"/>
  <c r="Z161" i="3"/>
  <c r="Y161" i="3"/>
  <c r="X161" i="3"/>
  <c r="W161" i="3"/>
  <c r="U161" i="3"/>
  <c r="V161" i="3"/>
  <c r="AB160" i="3"/>
  <c r="AA160" i="3"/>
  <c r="Y160" i="3"/>
  <c r="X160" i="3"/>
  <c r="W160" i="3"/>
  <c r="V160" i="3"/>
  <c r="U160" i="3"/>
  <c r="Z160" i="3"/>
  <c r="AB159" i="3"/>
  <c r="AA159" i="3"/>
  <c r="Y159" i="3"/>
  <c r="X159" i="3"/>
  <c r="W159" i="3"/>
  <c r="U159" i="3"/>
  <c r="AB158" i="3"/>
  <c r="AA158" i="3"/>
  <c r="Y158" i="3"/>
  <c r="X158" i="3"/>
  <c r="W158" i="3"/>
  <c r="U158" i="3"/>
  <c r="Z158" i="3"/>
  <c r="AB157" i="3"/>
  <c r="AA157" i="3"/>
  <c r="Y157" i="3"/>
  <c r="X157" i="3"/>
  <c r="W157" i="3"/>
  <c r="U157" i="3"/>
  <c r="Z157" i="3"/>
  <c r="AB156" i="3"/>
  <c r="AA156" i="3"/>
  <c r="Z156" i="3"/>
  <c r="Y156" i="3"/>
  <c r="X156" i="3"/>
  <c r="W156" i="3"/>
  <c r="U156" i="3"/>
  <c r="V156" i="3"/>
  <c r="AB155" i="3"/>
  <c r="AA155" i="3"/>
  <c r="Y155" i="3"/>
  <c r="X155" i="3"/>
  <c r="W155" i="3"/>
  <c r="U155" i="3"/>
  <c r="V155" i="3"/>
  <c r="AB154" i="3"/>
  <c r="AA154" i="3"/>
  <c r="Y154" i="3"/>
  <c r="X154" i="3"/>
  <c r="W154" i="3"/>
  <c r="U154" i="3"/>
  <c r="AB153" i="3"/>
  <c r="AA153" i="3"/>
  <c r="Y153" i="3"/>
  <c r="X153" i="3"/>
  <c r="W153" i="3"/>
  <c r="U153" i="3"/>
  <c r="V153" i="3"/>
  <c r="AB152" i="3"/>
  <c r="AA152" i="3"/>
  <c r="Y152" i="3"/>
  <c r="X152" i="3"/>
  <c r="W152" i="3"/>
  <c r="V152" i="3"/>
  <c r="U152" i="3"/>
  <c r="Z152" i="3"/>
  <c r="AB151" i="3"/>
  <c r="AA151" i="3"/>
  <c r="Y151" i="3"/>
  <c r="X151" i="3"/>
  <c r="W151" i="3"/>
  <c r="U151" i="3"/>
  <c r="AB150" i="3"/>
  <c r="AA150" i="3"/>
  <c r="Y150" i="3"/>
  <c r="X150" i="3"/>
  <c r="W150" i="3"/>
  <c r="U150" i="3"/>
  <c r="Z150" i="3"/>
  <c r="AB149" i="3"/>
  <c r="AA149" i="3"/>
  <c r="Y149" i="3"/>
  <c r="X149" i="3"/>
  <c r="W149" i="3"/>
  <c r="U149" i="3"/>
  <c r="Z149" i="3"/>
  <c r="AB148" i="3"/>
  <c r="AA148" i="3"/>
  <c r="Y148" i="3"/>
  <c r="X148" i="3"/>
  <c r="W148" i="3"/>
  <c r="U148" i="3"/>
  <c r="V148" i="3"/>
  <c r="AB147" i="3"/>
  <c r="AA147" i="3"/>
  <c r="Y147" i="3"/>
  <c r="X147" i="3"/>
  <c r="W147" i="3"/>
  <c r="U147" i="3"/>
  <c r="V147" i="3"/>
  <c r="AB146" i="3"/>
  <c r="AA146" i="3"/>
  <c r="Y146" i="3"/>
  <c r="X146" i="3"/>
  <c r="W146" i="3"/>
  <c r="U146" i="3"/>
  <c r="AB145" i="3"/>
  <c r="AA145" i="3"/>
  <c r="Z145" i="3"/>
  <c r="Y145" i="3"/>
  <c r="X145" i="3"/>
  <c r="W145" i="3"/>
  <c r="U145" i="3"/>
  <c r="V145" i="3"/>
  <c r="AB144" i="3"/>
  <c r="AA144" i="3"/>
  <c r="Y144" i="3"/>
  <c r="X144" i="3"/>
  <c r="W144" i="3"/>
  <c r="V144" i="3"/>
  <c r="U144" i="3"/>
  <c r="Z144" i="3"/>
  <c r="AB143" i="3"/>
  <c r="AA143" i="3"/>
  <c r="Y143" i="3"/>
  <c r="X143" i="3"/>
  <c r="W143" i="3"/>
  <c r="U143" i="3"/>
  <c r="AB142" i="3"/>
  <c r="AA142" i="3"/>
  <c r="Y142" i="3"/>
  <c r="X142" i="3"/>
  <c r="W142" i="3"/>
  <c r="U142" i="3"/>
  <c r="Z142" i="3"/>
  <c r="AB141" i="3"/>
  <c r="AA141" i="3"/>
  <c r="Y141" i="3"/>
  <c r="X141" i="3"/>
  <c r="W141" i="3"/>
  <c r="U141" i="3"/>
  <c r="Z141" i="3"/>
  <c r="AB140" i="3"/>
  <c r="AA140" i="3"/>
  <c r="Z140" i="3"/>
  <c r="Y140" i="3"/>
  <c r="X140" i="3"/>
  <c r="W140" i="3"/>
  <c r="U140" i="3"/>
  <c r="V140" i="3"/>
  <c r="AB139" i="3"/>
  <c r="AA139" i="3"/>
  <c r="Y139" i="3"/>
  <c r="X139" i="3"/>
  <c r="W139" i="3"/>
  <c r="U139" i="3"/>
  <c r="V139" i="3"/>
  <c r="AB138" i="3"/>
  <c r="AA138" i="3"/>
  <c r="Y138" i="3"/>
  <c r="X138" i="3"/>
  <c r="W138" i="3"/>
  <c r="U138" i="3"/>
  <c r="AB137" i="3"/>
  <c r="AA137" i="3"/>
  <c r="Z137" i="3"/>
  <c r="Y137" i="3"/>
  <c r="X137" i="3"/>
  <c r="W137" i="3"/>
  <c r="U137" i="3"/>
  <c r="V137" i="3"/>
  <c r="AB136" i="3"/>
  <c r="AA136" i="3"/>
  <c r="Y136" i="3"/>
  <c r="X136" i="3"/>
  <c r="W136" i="3"/>
  <c r="V136" i="3"/>
  <c r="U136" i="3"/>
  <c r="Z136" i="3"/>
  <c r="AB135" i="3"/>
  <c r="AA135" i="3"/>
  <c r="Y135" i="3"/>
  <c r="X135" i="3"/>
  <c r="W135" i="3"/>
  <c r="U135" i="3"/>
  <c r="AB134" i="3"/>
  <c r="AA134" i="3"/>
  <c r="Y134" i="3"/>
  <c r="X134" i="3"/>
  <c r="W134" i="3"/>
  <c r="U134" i="3"/>
  <c r="Z134" i="3"/>
  <c r="AB133" i="3"/>
  <c r="AA133" i="3"/>
  <c r="Y133" i="3"/>
  <c r="X133" i="3"/>
  <c r="W133" i="3"/>
  <c r="U133" i="3"/>
  <c r="Z133" i="3"/>
  <c r="AB132" i="3"/>
  <c r="AA132" i="3"/>
  <c r="Y132" i="3"/>
  <c r="X132" i="3"/>
  <c r="W132" i="3"/>
  <c r="V132" i="3"/>
  <c r="U132" i="3"/>
  <c r="Z132" i="3"/>
  <c r="AB131" i="3"/>
  <c r="AA131" i="3"/>
  <c r="Y131" i="3"/>
  <c r="X131" i="3"/>
  <c r="W131" i="3"/>
  <c r="V131" i="3"/>
  <c r="U131" i="3"/>
  <c r="Z131" i="3"/>
  <c r="AB130" i="3"/>
  <c r="AA130" i="3"/>
  <c r="Y130" i="3"/>
  <c r="X130" i="3"/>
  <c r="W130" i="3"/>
  <c r="U130" i="3"/>
  <c r="AB129" i="3"/>
  <c r="AA129" i="3"/>
  <c r="Y129" i="3"/>
  <c r="X129" i="3"/>
  <c r="W129" i="3"/>
  <c r="U129" i="3"/>
  <c r="V129" i="3"/>
  <c r="AB128" i="3"/>
  <c r="AA128" i="3"/>
  <c r="Y128" i="3"/>
  <c r="X128" i="3"/>
  <c r="W128" i="3"/>
  <c r="V128" i="3"/>
  <c r="U128" i="3"/>
  <c r="Z128" i="3"/>
  <c r="AB127" i="3"/>
  <c r="AA127" i="3"/>
  <c r="Y127" i="3"/>
  <c r="X127" i="3"/>
  <c r="W127" i="3"/>
  <c r="U127" i="3"/>
  <c r="AB126" i="3"/>
  <c r="AA126" i="3"/>
  <c r="Y126" i="3"/>
  <c r="X126" i="3"/>
  <c r="W126" i="3"/>
  <c r="U126" i="3"/>
  <c r="Z126" i="3"/>
  <c r="AB125" i="3"/>
  <c r="AA125" i="3"/>
  <c r="Y125" i="3"/>
  <c r="X125" i="3"/>
  <c r="W125" i="3"/>
  <c r="U125" i="3"/>
  <c r="Z125" i="3"/>
  <c r="AB124" i="3"/>
  <c r="AA124" i="3"/>
  <c r="Y124" i="3"/>
  <c r="X124" i="3"/>
  <c r="W124" i="3"/>
  <c r="U124" i="3"/>
  <c r="V124" i="3"/>
  <c r="AB123" i="3"/>
  <c r="AA123" i="3"/>
  <c r="Y123" i="3"/>
  <c r="X123" i="3"/>
  <c r="W123" i="3"/>
  <c r="U123" i="3"/>
  <c r="V123" i="3"/>
  <c r="AB122" i="3"/>
  <c r="AA122" i="3"/>
  <c r="Y122" i="3"/>
  <c r="X122" i="3"/>
  <c r="W122" i="3"/>
  <c r="U122" i="3"/>
  <c r="AB121" i="3"/>
  <c r="AA121" i="3"/>
  <c r="Z121" i="3"/>
  <c r="Y121" i="3"/>
  <c r="X121" i="3"/>
  <c r="W121" i="3"/>
  <c r="U121" i="3"/>
  <c r="V121" i="3"/>
  <c r="AB120" i="3"/>
  <c r="AA120" i="3"/>
  <c r="Y120" i="3"/>
  <c r="X120" i="3"/>
  <c r="W120" i="3"/>
  <c r="U120" i="3"/>
  <c r="Z120" i="3"/>
  <c r="AB119" i="3"/>
  <c r="AA119" i="3"/>
  <c r="Y119" i="3"/>
  <c r="X119" i="3"/>
  <c r="W119" i="3"/>
  <c r="U119" i="3"/>
  <c r="AB118" i="3"/>
  <c r="AA118" i="3"/>
  <c r="Y118" i="3"/>
  <c r="X118" i="3"/>
  <c r="W118" i="3"/>
  <c r="U118" i="3"/>
  <c r="Z118" i="3"/>
  <c r="AB117" i="3"/>
  <c r="AA117" i="3"/>
  <c r="Y117" i="3"/>
  <c r="X117" i="3"/>
  <c r="W117" i="3"/>
  <c r="U117" i="3"/>
  <c r="Z117" i="3"/>
  <c r="AB116" i="3"/>
  <c r="AA116" i="3"/>
  <c r="Y116" i="3"/>
  <c r="X116" i="3"/>
  <c r="W116" i="3"/>
  <c r="U116" i="3"/>
  <c r="V116" i="3"/>
  <c r="AB115" i="3"/>
  <c r="AA115" i="3"/>
  <c r="Y115" i="3"/>
  <c r="X115" i="3"/>
  <c r="W115" i="3"/>
  <c r="U115" i="3"/>
  <c r="V115" i="3"/>
  <c r="AB114" i="3"/>
  <c r="AA114" i="3"/>
  <c r="Y114" i="3"/>
  <c r="X114" i="3"/>
  <c r="W114" i="3"/>
  <c r="U114" i="3"/>
  <c r="AB113" i="3"/>
  <c r="AA113" i="3"/>
  <c r="Y113" i="3"/>
  <c r="X113" i="3"/>
  <c r="W113" i="3"/>
  <c r="U113" i="3"/>
  <c r="V113" i="3"/>
  <c r="AB112" i="3"/>
  <c r="AA112" i="3"/>
  <c r="Y112" i="3"/>
  <c r="X112" i="3"/>
  <c r="W112" i="3"/>
  <c r="V112" i="3"/>
  <c r="U112" i="3"/>
  <c r="Z112" i="3"/>
  <c r="AB111" i="3"/>
  <c r="AA111" i="3"/>
  <c r="Y111" i="3"/>
  <c r="X111" i="3"/>
  <c r="W111" i="3"/>
  <c r="U111" i="3"/>
  <c r="AB110" i="3"/>
  <c r="AA110" i="3"/>
  <c r="Y110" i="3"/>
  <c r="X110" i="3"/>
  <c r="W110" i="3"/>
  <c r="U110" i="3"/>
  <c r="Z110" i="3"/>
  <c r="AB109" i="3"/>
  <c r="AA109" i="3"/>
  <c r="Y109" i="3"/>
  <c r="X109" i="3"/>
  <c r="W109" i="3"/>
  <c r="U109" i="3"/>
  <c r="Z109" i="3"/>
  <c r="AB108" i="3"/>
  <c r="AA108" i="3"/>
  <c r="Y108" i="3"/>
  <c r="X108" i="3"/>
  <c r="W108" i="3"/>
  <c r="U108" i="3"/>
  <c r="Z108" i="3"/>
  <c r="AB107" i="3"/>
  <c r="AA107" i="3"/>
  <c r="Y107" i="3"/>
  <c r="X107" i="3"/>
  <c r="W107" i="3"/>
  <c r="U107" i="3"/>
  <c r="V107" i="3"/>
  <c r="AB106" i="3"/>
  <c r="AA106" i="3"/>
  <c r="Y106" i="3"/>
  <c r="X106" i="3"/>
  <c r="W106" i="3"/>
  <c r="U106" i="3"/>
  <c r="AB105" i="3"/>
  <c r="AA105" i="3"/>
  <c r="Z105" i="3"/>
  <c r="Y105" i="3"/>
  <c r="X105" i="3"/>
  <c r="W105" i="3"/>
  <c r="U105" i="3"/>
  <c r="V105" i="3"/>
  <c r="AB104" i="3"/>
  <c r="AA104" i="3"/>
  <c r="Y104" i="3"/>
  <c r="X104" i="3"/>
  <c r="W104" i="3"/>
  <c r="U104" i="3"/>
  <c r="Z104" i="3"/>
  <c r="AB103" i="3"/>
  <c r="AA103" i="3"/>
  <c r="Y103" i="3"/>
  <c r="X103" i="3"/>
  <c r="W103" i="3"/>
  <c r="U103" i="3"/>
  <c r="AB102" i="3"/>
  <c r="AA102" i="3"/>
  <c r="Y102" i="3"/>
  <c r="X102" i="3"/>
  <c r="W102" i="3"/>
  <c r="U102" i="3"/>
  <c r="Z102" i="3"/>
  <c r="AB101" i="3"/>
  <c r="AA101" i="3"/>
  <c r="Y101" i="3"/>
  <c r="X101" i="3"/>
  <c r="W101" i="3"/>
  <c r="U101" i="3"/>
  <c r="Z101" i="3"/>
  <c r="AB100" i="3"/>
  <c r="AA100" i="3"/>
  <c r="Z100" i="3"/>
  <c r="Y100" i="3"/>
  <c r="X100" i="3"/>
  <c r="W100" i="3"/>
  <c r="U100" i="3"/>
  <c r="V100" i="3"/>
  <c r="AB99" i="3"/>
  <c r="AA99" i="3"/>
  <c r="Y99" i="3"/>
  <c r="X99" i="3"/>
  <c r="W99" i="3"/>
  <c r="U99" i="3"/>
  <c r="V99" i="3"/>
  <c r="AB98" i="3"/>
  <c r="AA98" i="3"/>
  <c r="Y98" i="3"/>
  <c r="X98" i="3"/>
  <c r="W98" i="3"/>
  <c r="U98" i="3"/>
  <c r="AB97" i="3"/>
  <c r="AA97" i="3"/>
  <c r="Y97" i="3"/>
  <c r="X97" i="3"/>
  <c r="W97" i="3"/>
  <c r="U97" i="3"/>
  <c r="V97" i="3"/>
  <c r="AB96" i="3"/>
  <c r="AA96" i="3"/>
  <c r="Y96" i="3"/>
  <c r="X96" i="3"/>
  <c r="W96" i="3"/>
  <c r="U96" i="3"/>
  <c r="Z96" i="3"/>
  <c r="AB95" i="3"/>
  <c r="AA95" i="3"/>
  <c r="Y95" i="3"/>
  <c r="X95" i="3"/>
  <c r="W95" i="3"/>
  <c r="U95" i="3"/>
  <c r="AB94" i="3"/>
  <c r="AA94" i="3"/>
  <c r="Y94" i="3"/>
  <c r="X94" i="3"/>
  <c r="W94" i="3"/>
  <c r="U94" i="3"/>
  <c r="Z94" i="3"/>
  <c r="AB93" i="3"/>
  <c r="AA93" i="3"/>
  <c r="Y93" i="3"/>
  <c r="X93" i="3"/>
  <c r="W93" i="3"/>
  <c r="V93" i="3"/>
  <c r="U93" i="3"/>
  <c r="Z93" i="3"/>
  <c r="AB92" i="3"/>
  <c r="AA92" i="3"/>
  <c r="Y92" i="3"/>
  <c r="X92" i="3"/>
  <c r="W92" i="3"/>
  <c r="U92" i="3"/>
  <c r="V92" i="3"/>
  <c r="AB91" i="3"/>
  <c r="AA91" i="3"/>
  <c r="Y91" i="3"/>
  <c r="X91" i="3"/>
  <c r="W91" i="3"/>
  <c r="U91" i="3"/>
  <c r="V91" i="3"/>
  <c r="AB90" i="3"/>
  <c r="AA90" i="3"/>
  <c r="Y90" i="3"/>
  <c r="X90" i="3"/>
  <c r="W90" i="3"/>
  <c r="U90" i="3"/>
  <c r="AB89" i="3"/>
  <c r="AA89" i="3"/>
  <c r="Y89" i="3"/>
  <c r="X89" i="3"/>
  <c r="W89" i="3"/>
  <c r="U89" i="3"/>
  <c r="V89" i="3"/>
  <c r="AB88" i="3"/>
  <c r="AA88" i="3"/>
  <c r="Y88" i="3"/>
  <c r="X88" i="3"/>
  <c r="W88" i="3"/>
  <c r="U88" i="3"/>
  <c r="Z88" i="3"/>
  <c r="AB87" i="3"/>
  <c r="AA87" i="3"/>
  <c r="Y87" i="3"/>
  <c r="X87" i="3"/>
  <c r="W87" i="3"/>
  <c r="U87" i="3"/>
  <c r="AB86" i="3"/>
  <c r="AA86" i="3"/>
  <c r="Y86" i="3"/>
  <c r="X86" i="3"/>
  <c r="W86" i="3"/>
  <c r="U86" i="3"/>
  <c r="Z86" i="3"/>
  <c r="AB85" i="3"/>
  <c r="AA85" i="3"/>
  <c r="Y85" i="3"/>
  <c r="X85" i="3"/>
  <c r="W85" i="3"/>
  <c r="U85" i="3"/>
  <c r="Z85" i="3"/>
  <c r="AB84" i="3"/>
  <c r="AA84" i="3"/>
  <c r="Z84" i="3"/>
  <c r="Y84" i="3"/>
  <c r="X84" i="3"/>
  <c r="W84" i="3"/>
  <c r="U84" i="3"/>
  <c r="V84" i="3"/>
  <c r="AB83" i="3"/>
  <c r="AA83" i="3"/>
  <c r="Y83" i="3"/>
  <c r="X83" i="3"/>
  <c r="W83" i="3"/>
  <c r="U83" i="3"/>
  <c r="V83" i="3"/>
  <c r="AB82" i="3"/>
  <c r="AA82" i="3"/>
  <c r="Y82" i="3"/>
  <c r="X82" i="3"/>
  <c r="W82" i="3"/>
  <c r="U82" i="3"/>
  <c r="AB81" i="3"/>
  <c r="AA81" i="3"/>
  <c r="Z81" i="3"/>
  <c r="Y81" i="3"/>
  <c r="X81" i="3"/>
  <c r="W81" i="3"/>
  <c r="U81" i="3"/>
  <c r="V81" i="3"/>
  <c r="AB80" i="3"/>
  <c r="AA80" i="3"/>
  <c r="Y80" i="3"/>
  <c r="X80" i="3"/>
  <c r="W80" i="3"/>
  <c r="U80" i="3"/>
  <c r="Z80" i="3"/>
  <c r="AB79" i="3"/>
  <c r="AA79" i="3"/>
  <c r="Y79" i="3"/>
  <c r="X79" i="3"/>
  <c r="W79" i="3"/>
  <c r="U79" i="3"/>
  <c r="AB78" i="3"/>
  <c r="AA78" i="3"/>
  <c r="Y78" i="3"/>
  <c r="X78" i="3"/>
  <c r="W78" i="3"/>
  <c r="U78" i="3"/>
  <c r="Z78" i="3"/>
  <c r="AB77" i="3"/>
  <c r="AA77" i="3"/>
  <c r="Y77" i="3"/>
  <c r="X77" i="3"/>
  <c r="W77" i="3"/>
  <c r="V77" i="3"/>
  <c r="U77" i="3"/>
  <c r="Z77" i="3"/>
  <c r="AB76" i="3"/>
  <c r="AA76" i="3"/>
  <c r="Y76" i="3"/>
  <c r="X76" i="3"/>
  <c r="W76" i="3"/>
  <c r="U76" i="3"/>
  <c r="V76" i="3"/>
  <c r="AB75" i="3"/>
  <c r="AA75" i="3"/>
  <c r="Y75" i="3"/>
  <c r="X75" i="3"/>
  <c r="W75" i="3"/>
  <c r="V75" i="3"/>
  <c r="U75" i="3"/>
  <c r="Z75" i="3"/>
  <c r="AB74" i="3"/>
  <c r="AA74" i="3"/>
  <c r="Y74" i="3"/>
  <c r="X74" i="3"/>
  <c r="W74" i="3"/>
  <c r="U74" i="3"/>
  <c r="AB73" i="3"/>
  <c r="AA73" i="3"/>
  <c r="Y73" i="3"/>
  <c r="X73" i="3"/>
  <c r="W73" i="3"/>
  <c r="U73" i="3"/>
  <c r="V73" i="3"/>
  <c r="AB72" i="3"/>
  <c r="AA72" i="3"/>
  <c r="Y72" i="3"/>
  <c r="X72" i="3"/>
  <c r="W72" i="3"/>
  <c r="U72" i="3"/>
  <c r="Z72" i="3"/>
  <c r="AB71" i="3"/>
  <c r="AA71" i="3"/>
  <c r="Y71" i="3"/>
  <c r="X71" i="3"/>
  <c r="W71" i="3"/>
  <c r="U71" i="3"/>
  <c r="AB70" i="3"/>
  <c r="AA70" i="3"/>
  <c r="Y70" i="3"/>
  <c r="X70" i="3"/>
  <c r="W70" i="3"/>
  <c r="U70" i="3"/>
  <c r="Z70" i="3"/>
  <c r="AB69" i="3"/>
  <c r="AA69" i="3"/>
  <c r="Y69" i="3"/>
  <c r="X69" i="3"/>
  <c r="W69" i="3"/>
  <c r="U69" i="3"/>
  <c r="Z69" i="3"/>
  <c r="AB68" i="3"/>
  <c r="AA68" i="3"/>
  <c r="Y68" i="3"/>
  <c r="X68" i="3"/>
  <c r="W68" i="3"/>
  <c r="U68" i="3"/>
  <c r="V68" i="3"/>
  <c r="AB67" i="3"/>
  <c r="AA67" i="3"/>
  <c r="Y67" i="3"/>
  <c r="X67" i="3"/>
  <c r="W67" i="3"/>
  <c r="U67" i="3"/>
  <c r="V67" i="3"/>
  <c r="AB66" i="3"/>
  <c r="AA66" i="3"/>
  <c r="Y66" i="3"/>
  <c r="X66" i="3"/>
  <c r="W66" i="3"/>
  <c r="U66" i="3"/>
  <c r="AB65" i="3"/>
  <c r="AA65" i="3"/>
  <c r="Z65" i="3"/>
  <c r="Y65" i="3"/>
  <c r="X65" i="3"/>
  <c r="W65" i="3"/>
  <c r="U65" i="3"/>
  <c r="V65" i="3"/>
  <c r="AB64" i="3"/>
  <c r="AA64" i="3"/>
  <c r="Y64" i="3"/>
  <c r="X64" i="3"/>
  <c r="W64" i="3"/>
  <c r="U64" i="3"/>
  <c r="Z64" i="3"/>
  <c r="AB63" i="3"/>
  <c r="AA63" i="3"/>
  <c r="Y63" i="3"/>
  <c r="X63" i="3"/>
  <c r="W63" i="3"/>
  <c r="U63" i="3"/>
  <c r="AB62" i="3"/>
  <c r="AA62" i="3"/>
  <c r="Y62" i="3"/>
  <c r="X62" i="3"/>
  <c r="W62" i="3"/>
  <c r="U62" i="3"/>
  <c r="Z62" i="3"/>
  <c r="AB61" i="3"/>
  <c r="AA61" i="3"/>
  <c r="Y61" i="3"/>
  <c r="X61" i="3"/>
  <c r="W61" i="3"/>
  <c r="V61" i="3"/>
  <c r="U61" i="3"/>
  <c r="Z61" i="3"/>
  <c r="AB60" i="3"/>
  <c r="AA60" i="3"/>
  <c r="Y60" i="3"/>
  <c r="X60" i="3"/>
  <c r="W60" i="3"/>
  <c r="U60" i="3"/>
  <c r="V60" i="3"/>
  <c r="AB59" i="3"/>
  <c r="AA59" i="3"/>
  <c r="Y59" i="3"/>
  <c r="X59" i="3"/>
  <c r="W59" i="3"/>
  <c r="U59" i="3"/>
  <c r="V59" i="3"/>
  <c r="AB58" i="3"/>
  <c r="AA58" i="3"/>
  <c r="Y58" i="3"/>
  <c r="X58" i="3"/>
  <c r="W58" i="3"/>
  <c r="U58" i="3"/>
  <c r="AB57" i="3"/>
  <c r="AA57" i="3"/>
  <c r="Y57" i="3"/>
  <c r="X57" i="3"/>
  <c r="W57" i="3"/>
  <c r="U57" i="3"/>
  <c r="V57" i="3"/>
  <c r="AB56" i="3"/>
  <c r="AA56" i="3"/>
  <c r="Y56" i="3"/>
  <c r="X56" i="3"/>
  <c r="W56" i="3"/>
  <c r="U56" i="3"/>
  <c r="Z56" i="3"/>
  <c r="AB55" i="3"/>
  <c r="AA55" i="3"/>
  <c r="Y55" i="3"/>
  <c r="X55" i="3"/>
  <c r="W55" i="3"/>
  <c r="U55" i="3"/>
  <c r="AB54" i="3"/>
  <c r="AA54" i="3"/>
  <c r="Y54" i="3"/>
  <c r="X54" i="3"/>
  <c r="W54" i="3"/>
  <c r="U54" i="3"/>
  <c r="Z54" i="3"/>
  <c r="AB53" i="3"/>
  <c r="AA53" i="3"/>
  <c r="Y53" i="3"/>
  <c r="X53" i="3"/>
  <c r="W53" i="3"/>
  <c r="U53" i="3"/>
  <c r="Z53" i="3"/>
  <c r="AB52" i="3"/>
  <c r="AA52" i="3"/>
  <c r="Y52" i="3"/>
  <c r="X52" i="3"/>
  <c r="W52" i="3"/>
  <c r="V52" i="3"/>
  <c r="U52" i="3"/>
  <c r="Z52" i="3"/>
  <c r="AB51" i="3"/>
  <c r="AA51" i="3"/>
  <c r="Y51" i="3"/>
  <c r="X51" i="3"/>
  <c r="W51" i="3"/>
  <c r="U51" i="3"/>
  <c r="Z51" i="3"/>
  <c r="AB50" i="3"/>
  <c r="AA50" i="3"/>
  <c r="Y50" i="3"/>
  <c r="X50" i="3"/>
  <c r="W50" i="3"/>
  <c r="U50" i="3"/>
  <c r="Z50" i="3"/>
  <c r="AB49" i="3"/>
  <c r="AA49" i="3"/>
  <c r="Y49" i="3"/>
  <c r="X49" i="3"/>
  <c r="W49" i="3"/>
  <c r="U49" i="3"/>
  <c r="Z49" i="3"/>
  <c r="AB48" i="3"/>
  <c r="AA48" i="3"/>
  <c r="Z48" i="3"/>
  <c r="Y48" i="3"/>
  <c r="X48" i="3"/>
  <c r="W48" i="3"/>
  <c r="U48" i="3"/>
  <c r="V48" i="3"/>
  <c r="AB47" i="3"/>
  <c r="AA47" i="3"/>
  <c r="Z47" i="3"/>
  <c r="Y47" i="3"/>
  <c r="X47" i="3"/>
  <c r="W47" i="3"/>
  <c r="U47" i="3"/>
  <c r="V47" i="3"/>
  <c r="AB46" i="3"/>
  <c r="AA46" i="3"/>
  <c r="Y46" i="3"/>
  <c r="X46" i="3"/>
  <c r="W46" i="3"/>
  <c r="U46" i="3"/>
  <c r="V46" i="3"/>
  <c r="AB45" i="3"/>
  <c r="AA45" i="3"/>
  <c r="Z45" i="3"/>
  <c r="Y45" i="3"/>
  <c r="X45" i="3"/>
  <c r="W45" i="3"/>
  <c r="U45" i="3"/>
  <c r="V45" i="3"/>
  <c r="AB44" i="3"/>
  <c r="AA44" i="3"/>
  <c r="Y44" i="3"/>
  <c r="X44" i="3"/>
  <c r="W44" i="3"/>
  <c r="U44" i="3"/>
  <c r="Z44" i="3"/>
  <c r="AB43" i="3"/>
  <c r="AA43" i="3"/>
  <c r="Y43" i="3"/>
  <c r="X43" i="3"/>
  <c r="W43" i="3"/>
  <c r="U43" i="3"/>
  <c r="Z43" i="3"/>
  <c r="AB42" i="3"/>
  <c r="AA42" i="3"/>
  <c r="Y42" i="3"/>
  <c r="X42" i="3"/>
  <c r="W42" i="3"/>
  <c r="U42" i="3"/>
  <c r="Z42" i="3"/>
  <c r="AB41" i="3"/>
  <c r="AA41" i="3"/>
  <c r="Y41" i="3"/>
  <c r="X41" i="3"/>
  <c r="W41" i="3"/>
  <c r="U41" i="3"/>
  <c r="Z41" i="3"/>
  <c r="AB40" i="3"/>
  <c r="AA40" i="3"/>
  <c r="Z40" i="3"/>
  <c r="Y40" i="3"/>
  <c r="X40" i="3"/>
  <c r="W40" i="3"/>
  <c r="U40" i="3"/>
  <c r="V40" i="3"/>
  <c r="AB39" i="3"/>
  <c r="AA39" i="3"/>
  <c r="Z39" i="3"/>
  <c r="Y39" i="3"/>
  <c r="X39" i="3"/>
  <c r="W39" i="3"/>
  <c r="V39" i="3"/>
  <c r="U39" i="3"/>
  <c r="AB38" i="3"/>
  <c r="AA38" i="3"/>
  <c r="Y38" i="3"/>
  <c r="X38" i="3"/>
  <c r="W38" i="3"/>
  <c r="U38" i="3"/>
  <c r="V38" i="3"/>
  <c r="AB37" i="3"/>
  <c r="AA37" i="3"/>
  <c r="Z37" i="3"/>
  <c r="Y37" i="3"/>
  <c r="X37" i="3"/>
  <c r="W37" i="3"/>
  <c r="U37" i="3"/>
  <c r="V37" i="3"/>
  <c r="AB36" i="3"/>
  <c r="AA36" i="3"/>
  <c r="Y36" i="3"/>
  <c r="X36" i="3"/>
  <c r="W36" i="3"/>
  <c r="U36" i="3"/>
  <c r="Z36" i="3"/>
  <c r="AB35" i="3"/>
  <c r="AA35" i="3"/>
  <c r="Y35" i="3"/>
  <c r="X35" i="3"/>
  <c r="W35" i="3"/>
  <c r="U35" i="3"/>
  <c r="Z35" i="3"/>
  <c r="AB34" i="3"/>
  <c r="AA34" i="3"/>
  <c r="Y34" i="3"/>
  <c r="X34" i="3"/>
  <c r="W34" i="3"/>
  <c r="U34" i="3"/>
  <c r="Z34" i="3"/>
  <c r="AB33" i="3"/>
  <c r="AA33" i="3"/>
  <c r="Y33" i="3"/>
  <c r="X33" i="3"/>
  <c r="W33" i="3"/>
  <c r="U33" i="3"/>
  <c r="Z33" i="3"/>
  <c r="AB32" i="3"/>
  <c r="AA32" i="3"/>
  <c r="Z32" i="3"/>
  <c r="Y32" i="3"/>
  <c r="X32" i="3"/>
  <c r="W32" i="3"/>
  <c r="U32" i="3"/>
  <c r="V32" i="3"/>
  <c r="AB31" i="3"/>
  <c r="AA31" i="3"/>
  <c r="Z31" i="3"/>
  <c r="Y31" i="3"/>
  <c r="X31" i="3"/>
  <c r="W31" i="3"/>
  <c r="U31" i="3"/>
  <c r="V31" i="3"/>
  <c r="AB30" i="3"/>
  <c r="AA30" i="3"/>
  <c r="Y30" i="3"/>
  <c r="X30" i="3"/>
  <c r="W30" i="3"/>
  <c r="U30" i="3"/>
  <c r="V30" i="3"/>
  <c r="AB29" i="3"/>
  <c r="AA29" i="3"/>
  <c r="Z29" i="3"/>
  <c r="Y29" i="3"/>
  <c r="X29" i="3"/>
  <c r="W29" i="3"/>
  <c r="U29" i="3"/>
  <c r="V29" i="3"/>
  <c r="AB28" i="3"/>
  <c r="AA28" i="3"/>
  <c r="Y28" i="3"/>
  <c r="X28" i="3"/>
  <c r="W28" i="3"/>
  <c r="U28" i="3"/>
  <c r="Z28" i="3"/>
  <c r="AB27" i="3"/>
  <c r="AA27" i="3"/>
  <c r="Y27" i="3"/>
  <c r="X27" i="3"/>
  <c r="W27" i="3"/>
  <c r="U27" i="3"/>
  <c r="Z27" i="3"/>
  <c r="AB26" i="3"/>
  <c r="AA26" i="3"/>
  <c r="Y26" i="3"/>
  <c r="X26" i="3"/>
  <c r="W26" i="3"/>
  <c r="U26" i="3"/>
  <c r="Z26" i="3"/>
  <c r="AB25" i="3"/>
  <c r="AA25" i="3"/>
  <c r="Y25" i="3"/>
  <c r="X25" i="3"/>
  <c r="W25" i="3"/>
  <c r="U25" i="3"/>
  <c r="Z25" i="3"/>
  <c r="AB24" i="3"/>
  <c r="AA24" i="3"/>
  <c r="Y24" i="3"/>
  <c r="X24" i="3"/>
  <c r="W24" i="3"/>
  <c r="U24" i="3"/>
  <c r="V24" i="3"/>
  <c r="AB23" i="3"/>
  <c r="AA23" i="3"/>
  <c r="Y23" i="3"/>
  <c r="X23" i="3"/>
  <c r="W23" i="3"/>
  <c r="U23" i="3"/>
  <c r="V23" i="3"/>
  <c r="AB22" i="3"/>
  <c r="AA22" i="3"/>
  <c r="Y22" i="3"/>
  <c r="X22" i="3"/>
  <c r="W22" i="3"/>
  <c r="U22" i="3"/>
  <c r="V22" i="3"/>
  <c r="AB21" i="3"/>
  <c r="AA21" i="3"/>
  <c r="Y21" i="3"/>
  <c r="X21" i="3"/>
  <c r="W21" i="3"/>
  <c r="U21" i="3"/>
  <c r="V21" i="3"/>
  <c r="AB20" i="3"/>
  <c r="AA20" i="3"/>
  <c r="Y20" i="3"/>
  <c r="X20" i="3"/>
  <c r="W20" i="3"/>
  <c r="U20" i="3"/>
  <c r="Z20" i="3"/>
  <c r="AB19" i="3"/>
  <c r="AA19" i="3"/>
  <c r="Y19" i="3"/>
  <c r="X19" i="3"/>
  <c r="W19" i="3"/>
  <c r="U19" i="3"/>
  <c r="Z19" i="3"/>
  <c r="AB18" i="3"/>
  <c r="AA18" i="3"/>
  <c r="Y18" i="3"/>
  <c r="X18" i="3"/>
  <c r="W18" i="3"/>
  <c r="V18" i="3"/>
  <c r="U18" i="3"/>
  <c r="Z18" i="3"/>
  <c r="AB17" i="3"/>
  <c r="AA17" i="3"/>
  <c r="Y17" i="3"/>
  <c r="X17" i="3"/>
  <c r="W17" i="3"/>
  <c r="V17" i="3"/>
  <c r="U17" i="3"/>
  <c r="Z17" i="3"/>
  <c r="AB16" i="3"/>
  <c r="AA16" i="3"/>
  <c r="Y16" i="3"/>
  <c r="X16" i="3"/>
  <c r="W16" i="3"/>
  <c r="U16" i="3"/>
  <c r="V16" i="3"/>
  <c r="AB15" i="3"/>
  <c r="AA15" i="3"/>
  <c r="Y15" i="3"/>
  <c r="X15" i="3"/>
  <c r="W15" i="3"/>
  <c r="V15" i="3"/>
  <c r="U15" i="3"/>
  <c r="Z15" i="3"/>
  <c r="AB14" i="3"/>
  <c r="AA14" i="3"/>
  <c r="Y14" i="3"/>
  <c r="X14" i="3"/>
  <c r="W14" i="3"/>
  <c r="U14" i="3"/>
  <c r="V14" i="3"/>
  <c r="AB13" i="3"/>
  <c r="AA13" i="3"/>
  <c r="Y13" i="3"/>
  <c r="X13" i="3"/>
  <c r="W13" i="3"/>
  <c r="U13" i="3"/>
  <c r="V13" i="3"/>
  <c r="AB12" i="3"/>
  <c r="AA12" i="3"/>
  <c r="Y12" i="3"/>
  <c r="X12" i="3"/>
  <c r="W12" i="3"/>
  <c r="V12" i="3"/>
  <c r="U12" i="3"/>
  <c r="Z12" i="3"/>
  <c r="AB11" i="3"/>
  <c r="AA11" i="3"/>
  <c r="Y11" i="3"/>
  <c r="X11" i="3"/>
  <c r="W11" i="3"/>
  <c r="U11" i="3"/>
  <c r="Q6" i="3"/>
  <c r="AB10" i="3"/>
  <c r="AA10" i="3"/>
  <c r="Y10" i="3"/>
  <c r="X10" i="3"/>
  <c r="W10" i="3"/>
  <c r="U10" i="3"/>
  <c r="Z10" i="3"/>
  <c r="AB9" i="3"/>
  <c r="AA9" i="3"/>
  <c r="Y9" i="3"/>
  <c r="X9" i="3"/>
  <c r="W9" i="3"/>
  <c r="U9" i="3"/>
  <c r="Z9" i="3"/>
  <c r="AB8" i="3"/>
  <c r="AA8" i="3"/>
  <c r="Y8" i="3"/>
  <c r="X8" i="3"/>
  <c r="W8" i="3"/>
  <c r="U8" i="3"/>
  <c r="V8" i="3"/>
  <c r="AB7" i="3"/>
  <c r="AA7" i="3"/>
  <c r="Y7" i="3"/>
  <c r="X7" i="3"/>
  <c r="W7" i="3"/>
  <c r="U7" i="3"/>
  <c r="Z7" i="3"/>
  <c r="T6" i="3"/>
  <c r="S6" i="3"/>
  <c r="R6" i="3"/>
  <c r="P6" i="3"/>
  <c r="Y6" i="3" l="1"/>
  <c r="U6" i="3"/>
  <c r="Z21" i="3"/>
  <c r="Z23" i="3"/>
  <c r="Z24" i="3"/>
  <c r="V56" i="3"/>
  <c r="V72" i="3"/>
  <c r="Z97" i="3"/>
  <c r="V108" i="3"/>
  <c r="Z116" i="3"/>
  <c r="V133" i="3"/>
  <c r="V149" i="3"/>
  <c r="V165" i="3"/>
  <c r="V181" i="3"/>
  <c r="V197" i="3"/>
  <c r="V216" i="3"/>
  <c r="Z241" i="3"/>
  <c r="V253" i="3"/>
  <c r="Z284" i="3"/>
  <c r="Z316" i="3"/>
  <c r="Z332" i="3"/>
  <c r="Z348" i="3"/>
  <c r="V381" i="3"/>
  <c r="V7" i="3"/>
  <c r="W6" i="3"/>
  <c r="V9" i="3"/>
  <c r="Z16" i="3"/>
  <c r="Z60" i="3"/>
  <c r="V88" i="3"/>
  <c r="V109" i="3"/>
  <c r="V125" i="3"/>
  <c r="Z153" i="3"/>
  <c r="Z201" i="3"/>
  <c r="Z203" i="3"/>
  <c r="Z204" i="3"/>
  <c r="Z220" i="3"/>
  <c r="V232" i="3"/>
  <c r="V248" i="3"/>
  <c r="V249" i="3"/>
  <c r="Z257" i="3"/>
  <c r="V269" i="3"/>
  <c r="Z280" i="3"/>
  <c r="Z281" i="3"/>
  <c r="V299" i="3"/>
  <c r="V301" i="3"/>
  <c r="Z313" i="3"/>
  <c r="V325" i="3"/>
  <c r="V341" i="3"/>
  <c r="V357" i="3"/>
  <c r="V376" i="3"/>
  <c r="Z13" i="3"/>
  <c r="V69" i="3"/>
  <c r="Z76" i="3"/>
  <c r="Z92" i="3"/>
  <c r="V104" i="3"/>
  <c r="Z113" i="3"/>
  <c r="Z129" i="3"/>
  <c r="V176" i="3"/>
  <c r="V192" i="3"/>
  <c r="V213" i="3"/>
  <c r="Z236" i="3"/>
  <c r="V264" i="3"/>
  <c r="V296" i="3"/>
  <c r="Z308" i="3"/>
  <c r="Z329" i="3"/>
  <c r="Z345" i="3"/>
  <c r="Z361" i="3"/>
  <c r="V373" i="3"/>
  <c r="V374" i="3"/>
  <c r="X6" i="3"/>
  <c r="V36" i="3"/>
  <c r="V44" i="3"/>
  <c r="Z57" i="3"/>
  <c r="Z73" i="3"/>
  <c r="V85" i="3"/>
  <c r="V120" i="3"/>
  <c r="Z148" i="3"/>
  <c r="Z164" i="3"/>
  <c r="Z180" i="3"/>
  <c r="Z196" i="3"/>
  <c r="Z217" i="3"/>
  <c r="V229" i="3"/>
  <c r="V245" i="3"/>
  <c r="Z252" i="3"/>
  <c r="V291" i="3"/>
  <c r="V320" i="3"/>
  <c r="V336" i="3"/>
  <c r="V352" i="3"/>
  <c r="Z8" i="3"/>
  <c r="AB6" i="3"/>
  <c r="V28" i="3"/>
  <c r="V33" i="3"/>
  <c r="V34" i="3"/>
  <c r="V41" i="3"/>
  <c r="V42" i="3"/>
  <c r="V49" i="3"/>
  <c r="V50" i="3"/>
  <c r="V64" i="3"/>
  <c r="Z89" i="3"/>
  <c r="V101" i="3"/>
  <c r="Z124" i="3"/>
  <c r="V141" i="3"/>
  <c r="V157" i="3"/>
  <c r="V173" i="3"/>
  <c r="V189" i="3"/>
  <c r="V208" i="3"/>
  <c r="V224" i="3"/>
  <c r="Z233" i="3"/>
  <c r="Z268" i="3"/>
  <c r="V293" i="3"/>
  <c r="Z300" i="3"/>
  <c r="Z324" i="3"/>
  <c r="Z340" i="3"/>
  <c r="Z356" i="3"/>
  <c r="V368" i="3"/>
  <c r="Z377" i="3"/>
  <c r="AA6" i="3"/>
  <c r="V20" i="3"/>
  <c r="V25" i="3"/>
  <c r="V26" i="3"/>
  <c r="Z68" i="3"/>
  <c r="V80" i="3"/>
  <c r="V96" i="3"/>
  <c r="V117" i="3"/>
  <c r="Z177" i="3"/>
  <c r="Z212" i="3"/>
  <c r="V240" i="3"/>
  <c r="V285" i="3"/>
  <c r="V312" i="3"/>
  <c r="V315" i="3"/>
  <c r="V317" i="3"/>
  <c r="V333" i="3"/>
  <c r="V349" i="3"/>
  <c r="V365" i="3"/>
  <c r="V366" i="3"/>
  <c r="Z372" i="3"/>
  <c r="V130" i="3"/>
  <c r="Z130" i="3"/>
  <c r="Z151" i="3"/>
  <c r="V151" i="3"/>
  <c r="Z167" i="3"/>
  <c r="V167" i="3"/>
  <c r="Z199" i="3"/>
  <c r="V199" i="3"/>
  <c r="Z255" i="3"/>
  <c r="V255" i="3"/>
  <c r="V346" i="3"/>
  <c r="Z346" i="3"/>
  <c r="V362" i="3"/>
  <c r="Z362" i="3"/>
  <c r="V10" i="3"/>
  <c r="Z14" i="3"/>
  <c r="Z22" i="3"/>
  <c r="Z30" i="3"/>
  <c r="Z38" i="3"/>
  <c r="Z46" i="3"/>
  <c r="V58" i="3"/>
  <c r="Z58" i="3"/>
  <c r="V74" i="3"/>
  <c r="Z74" i="3"/>
  <c r="Z111" i="3"/>
  <c r="V111" i="3"/>
  <c r="Z127" i="3"/>
  <c r="V127" i="3"/>
  <c r="V218" i="3"/>
  <c r="Z218" i="3"/>
  <c r="Z271" i="3"/>
  <c r="V271" i="3"/>
  <c r="V274" i="3"/>
  <c r="Z274" i="3"/>
  <c r="Z303" i="3"/>
  <c r="V303" i="3"/>
  <c r="V306" i="3"/>
  <c r="Z306" i="3"/>
  <c r="Z327" i="3"/>
  <c r="V327" i="3"/>
  <c r="Z343" i="3"/>
  <c r="V343" i="3"/>
  <c r="Z359" i="3"/>
  <c r="V359" i="3"/>
  <c r="V114" i="3"/>
  <c r="Z114" i="3"/>
  <c r="Z135" i="3"/>
  <c r="V135" i="3"/>
  <c r="Z183" i="3"/>
  <c r="V183" i="3"/>
  <c r="V330" i="3"/>
  <c r="Z330" i="3"/>
  <c r="V11" i="3"/>
  <c r="V19" i="3"/>
  <c r="V27" i="3"/>
  <c r="V35" i="3"/>
  <c r="V43" i="3"/>
  <c r="V51" i="3"/>
  <c r="Z55" i="3"/>
  <c r="V55" i="3"/>
  <c r="Z71" i="3"/>
  <c r="V71" i="3"/>
  <c r="V90" i="3"/>
  <c r="Z90" i="3"/>
  <c r="Z215" i="3"/>
  <c r="V215" i="3"/>
  <c r="V234" i="3"/>
  <c r="Z234" i="3"/>
  <c r="V378" i="3"/>
  <c r="Z378" i="3"/>
  <c r="Z87" i="3"/>
  <c r="V87" i="3"/>
  <c r="V162" i="3"/>
  <c r="Z162" i="3"/>
  <c r="Z247" i="3"/>
  <c r="V247" i="3"/>
  <c r="V53" i="3"/>
  <c r="V54" i="3"/>
  <c r="Z103" i="3"/>
  <c r="V103" i="3"/>
  <c r="V122" i="3"/>
  <c r="Z122" i="3"/>
  <c r="Z143" i="3"/>
  <c r="V143" i="3"/>
  <c r="Z159" i="3"/>
  <c r="V159" i="3"/>
  <c r="Z175" i="3"/>
  <c r="V175" i="3"/>
  <c r="Z191" i="3"/>
  <c r="V191" i="3"/>
  <c r="Z263" i="3"/>
  <c r="V263" i="3"/>
  <c r="V266" i="3"/>
  <c r="Z266" i="3"/>
  <c r="Z295" i="3"/>
  <c r="V295" i="3"/>
  <c r="V322" i="3"/>
  <c r="Z322" i="3"/>
  <c r="V338" i="3"/>
  <c r="Z338" i="3"/>
  <c r="V354" i="3"/>
  <c r="Z354" i="3"/>
  <c r="Z231" i="3"/>
  <c r="V231" i="3"/>
  <c r="V250" i="3"/>
  <c r="Z250" i="3"/>
  <c r="V298" i="3"/>
  <c r="Z298" i="3"/>
  <c r="V66" i="3"/>
  <c r="Z66" i="3"/>
  <c r="Z119" i="3"/>
  <c r="V119" i="3"/>
  <c r="V210" i="3"/>
  <c r="Z210" i="3"/>
  <c r="V226" i="3"/>
  <c r="Z226" i="3"/>
  <c r="Z287" i="3"/>
  <c r="V287" i="3"/>
  <c r="V290" i="3"/>
  <c r="Z290" i="3"/>
  <c r="Z319" i="3"/>
  <c r="V319" i="3"/>
  <c r="Z335" i="3"/>
  <c r="V335" i="3"/>
  <c r="Z351" i="3"/>
  <c r="V351" i="3"/>
  <c r="V370" i="3"/>
  <c r="Z370" i="3"/>
  <c r="V146" i="3"/>
  <c r="Z146" i="3"/>
  <c r="Z11" i="3"/>
  <c r="Z63" i="3"/>
  <c r="V63" i="3"/>
  <c r="V82" i="3"/>
  <c r="Z82" i="3"/>
  <c r="V98" i="3"/>
  <c r="Z98" i="3"/>
  <c r="Z207" i="3"/>
  <c r="V207" i="3"/>
  <c r="Z223" i="3"/>
  <c r="V223" i="3"/>
  <c r="V242" i="3"/>
  <c r="Z242" i="3"/>
  <c r="Z367" i="3"/>
  <c r="V367" i="3"/>
  <c r="V106" i="3"/>
  <c r="Z106" i="3"/>
  <c r="V178" i="3"/>
  <c r="Z178" i="3"/>
  <c r="V194" i="3"/>
  <c r="Z194" i="3"/>
  <c r="Z375" i="3"/>
  <c r="V375" i="3"/>
  <c r="Z79" i="3"/>
  <c r="V79" i="3"/>
  <c r="Z95" i="3"/>
  <c r="V95" i="3"/>
  <c r="V138" i="3"/>
  <c r="Z138" i="3"/>
  <c r="V154" i="3"/>
  <c r="Z154" i="3"/>
  <c r="V170" i="3"/>
  <c r="Z170" i="3"/>
  <c r="V186" i="3"/>
  <c r="Z186" i="3"/>
  <c r="V202" i="3"/>
  <c r="Z202" i="3"/>
  <c r="Z239" i="3"/>
  <c r="V239" i="3"/>
  <c r="V258" i="3"/>
  <c r="Z258" i="3"/>
  <c r="Z279" i="3"/>
  <c r="V279" i="3"/>
  <c r="V282" i="3"/>
  <c r="Z282" i="3"/>
  <c r="Z311" i="3"/>
  <c r="V311" i="3"/>
  <c r="V314" i="3"/>
  <c r="Z314" i="3"/>
  <c r="V62" i="3"/>
  <c r="V70" i="3"/>
  <c r="V78" i="3"/>
  <c r="V86" i="3"/>
  <c r="V94" i="3"/>
  <c r="V102" i="3"/>
  <c r="V110" i="3"/>
  <c r="V118" i="3"/>
  <c r="V126" i="3"/>
  <c r="V134" i="3"/>
  <c r="V142" i="3"/>
  <c r="V150" i="3"/>
  <c r="V158" i="3"/>
  <c r="V166" i="3"/>
  <c r="V174" i="3"/>
  <c r="V182" i="3"/>
  <c r="V190" i="3"/>
  <c r="V198" i="3"/>
  <c r="V206" i="3"/>
  <c r="V214" i="3"/>
  <c r="V222" i="3"/>
  <c r="V230" i="3"/>
  <c r="V238" i="3"/>
  <c r="V246" i="3"/>
  <c r="V254" i="3"/>
  <c r="V262" i="3"/>
  <c r="V270" i="3"/>
  <c r="V278" i="3"/>
  <c r="V286" i="3"/>
  <c r="V294" i="3"/>
  <c r="V302" i="3"/>
  <c r="V310" i="3"/>
  <c r="V318" i="3"/>
  <c r="V326" i="3"/>
  <c r="V334" i="3"/>
  <c r="V342" i="3"/>
  <c r="V350" i="3"/>
  <c r="V358" i="3"/>
  <c r="Z59" i="3"/>
  <c r="Z67" i="3"/>
  <c r="Z83" i="3"/>
  <c r="Z91" i="3"/>
  <c r="Z99" i="3"/>
  <c r="Z107" i="3"/>
  <c r="Z115" i="3"/>
  <c r="Z123" i="3"/>
  <c r="Z139" i="3"/>
  <c r="Z147" i="3"/>
  <c r="Z155" i="3"/>
  <c r="Z163" i="3"/>
  <c r="Z171" i="3"/>
  <c r="Z179" i="3"/>
  <c r="Z187" i="3"/>
  <c r="Z195" i="3"/>
  <c r="Z211" i="3"/>
  <c r="Z219" i="3"/>
  <c r="Z227" i="3"/>
  <c r="Z235" i="3"/>
  <c r="Z243" i="3"/>
  <c r="Z251" i="3"/>
  <c r="Z259" i="3"/>
  <c r="Z267" i="3"/>
  <c r="Z275" i="3"/>
  <c r="Z283" i="3"/>
  <c r="Z323" i="3"/>
  <c r="Z331" i="3"/>
  <c r="Z339" i="3"/>
  <c r="Z347" i="3"/>
  <c r="Z355" i="3"/>
  <c r="Z363" i="3"/>
  <c r="Z371" i="3"/>
  <c r="Z379" i="3"/>
  <c r="V6" i="3" l="1"/>
  <c r="Z6" i="3"/>
</calcChain>
</file>

<file path=xl/sharedStrings.xml><?xml version="1.0" encoding="utf-8"?>
<sst xmlns="http://schemas.openxmlformats.org/spreadsheetml/2006/main" count="1552" uniqueCount="989">
  <si>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</si>
  <si>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</si>
  <si>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</si>
  <si>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</si>
  <si>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</si>
  <si>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Разходи за издръжка в хил. лева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</si>
  <si>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</si>
  <si>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</si>
  <si>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</si>
  <si>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</si>
  <si>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</si>
  <si>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</si>
  <si>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</si>
  <si>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</si>
  <si>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</si>
  <si>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</si>
  <si>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</si>
  <si>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</si>
  <si>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</si>
  <si>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</si>
  <si>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</si>
  <si>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</si>
  <si>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</si>
  <si>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</si>
  <si>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</si>
  <si>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Лечебни заведения за болнична помощ 
с над 50% общинско участие в капитала
към 31.03.2023 г.</t>
  </si>
  <si>
    <t>Q1 2022</t>
  </si>
  <si>
    <t>Q4 2022</t>
  </si>
  <si>
    <t>Q1 2023</t>
  </si>
  <si>
    <t>Текущо тримесечие</t>
  </si>
  <si>
    <t>Изменение Q1 2023 спрямо Q1 2022</t>
  </si>
  <si>
    <t>Изменение Q1 2023 спрямо Q4 2022</t>
  </si>
  <si>
    <t>ОБЩО/СРЕДНО, в т.ч. за:</t>
  </si>
  <si>
    <t>МБАЛ Д-р  Ив.Скендеров ЕООД Гоце Делчев</t>
  </si>
  <si>
    <t>МБАЛ Разлог ЕООД</t>
  </si>
  <si>
    <t>МБАЛ Югозпадна болница ООД Сандански, Петрич</t>
  </si>
  <si>
    <t>МБАЛ  Карнобат  ЕООД</t>
  </si>
  <si>
    <t>МБАЛ Айтос  ЕООД</t>
  </si>
  <si>
    <t>МБАЛ Поморие  ЕООД</t>
  </si>
  <si>
    <t>МБАЛ Средец  ЕООД</t>
  </si>
  <si>
    <t>МБАЛ  Царица Йоанна ЕООД Провадия</t>
  </si>
  <si>
    <t>МБАЛ  Девня ЕООД</t>
  </si>
  <si>
    <t xml:space="preserve">МБАЛ  Павликени  ЕООД  </t>
  </si>
  <si>
    <t>МБАЛ Д-р Димитър Павлович ЕООД   Свищов</t>
  </si>
  <si>
    <t>МБАЛ Св. Иван Рилски ЕООД - Горна Оряховица</t>
  </si>
  <si>
    <t>МБАЛ Проф. д-р Г. Златарски ЕООД Белоградчик</t>
  </si>
  <si>
    <t xml:space="preserve">МБАЛ Св. Иван Рилски ЕООД Козлодуй </t>
  </si>
  <si>
    <t>МБАЛ Мездра ЕООД</t>
  </si>
  <si>
    <t>МБАЛ Бяла Слатина  ЕООД</t>
  </si>
  <si>
    <t>МБАЛ Д-р Теодоси Витанов ЕООД Габрово</t>
  </si>
  <si>
    <t>МБАЛ Д-р Стойчо Христов ЕООД Габрово</t>
  </si>
  <si>
    <t xml:space="preserve">МБАЛ Каварна ЕООД </t>
  </si>
  <si>
    <t xml:space="preserve">МБАЛ Балчик ЕООД </t>
  </si>
  <si>
    <t>МБАЛ Д-р С. Ростовцев ЕООД Момчилград</t>
  </si>
  <si>
    <t>МБАЛ  Живот+ ЕООД  Крумовград</t>
  </si>
  <si>
    <t>МБАЛ Ардино ЕООД</t>
  </si>
  <si>
    <t>МБАЛ Св. Иван Рилски ЕООД Дупница</t>
  </si>
  <si>
    <t xml:space="preserve">МБАЛ Троян </t>
  </si>
  <si>
    <t xml:space="preserve">МБАЛ Тетевен </t>
  </si>
  <si>
    <t xml:space="preserve">МБАЛ Луковит </t>
  </si>
  <si>
    <t>МБАЛ ЕООД гр. Берковица Монтана</t>
  </si>
  <si>
    <t>МБАЛ Св. Николай Чудотворец ЕООД гр. Лом</t>
  </si>
  <si>
    <t>МБАЛ Велинград ЕООД</t>
  </si>
  <si>
    <t>МБАЛ  Левски ЕООД</t>
  </si>
  <si>
    <t>МБАЛ  Никопол ЕООД</t>
  </si>
  <si>
    <t>МБАЛ Червен бряг ЕООД</t>
  </si>
  <si>
    <t>МБАЛ  Гулянци ЕООД</t>
  </si>
  <si>
    <t>МБАЛ  Кнежа ЕООД</t>
  </si>
  <si>
    <t>МБАЛ Белене ЕООД</t>
  </si>
  <si>
    <t>МБАЛ Първомай ЕООД гр. Първомай</t>
  </si>
  <si>
    <t>МБАЛ Св. Пантелеймон ЕООД Пловдив</t>
  </si>
  <si>
    <t>МБАЛ Д-р Киро Попов ЕООД Карлово</t>
  </si>
  <si>
    <t>МБАЛ Св.Мина ЕООД Пловдив</t>
  </si>
  <si>
    <t>МБАЛ Асеновград ЕООД</t>
  </si>
  <si>
    <t>МБАЛ Раковски ЕООД гр. Раковски</t>
  </si>
  <si>
    <t>МБАЛ   Кубрат ЕООД Разград</t>
  </si>
  <si>
    <t>МБАЛ  Исперих ЕООД Разград</t>
  </si>
  <si>
    <t>МБАЛ Д-р Юлия Вревска ЕООД Бяла</t>
  </si>
  <si>
    <t>МБАЛ Дулово ЕООД</t>
  </si>
  <si>
    <t>МБАЛ Тутракан ЕООД</t>
  </si>
  <si>
    <t>МБАЛ Св.Петка българска- Нова Загора ЕООД</t>
  </si>
  <si>
    <t>МБАЛПроф. д-р Асен ШоповЕООД Златоград</t>
  </si>
  <si>
    <t>МБАЛПроф. д-р Константин ЧиловЕООД Мадан</t>
  </si>
  <si>
    <t xml:space="preserve">МБАЛ Девин ЕАД </t>
  </si>
  <si>
    <t>Първа МБАЛ София АД</t>
  </si>
  <si>
    <t>Втора МБАЛ - София  АД</t>
  </si>
  <si>
    <t>Четвърта МБАЛ  София  ЕАД</t>
  </si>
  <si>
    <t>Пета МБАЛ София АД</t>
  </si>
  <si>
    <t>МБАЛ Ботевград ЕООД</t>
  </si>
  <si>
    <t>МБАЛ Елин Пелин ЕООД</t>
  </si>
  <si>
    <t>МБАЛ Проф. д-р  Ал. Герчев Етрополе ЕООД</t>
  </si>
  <si>
    <t>МБАЛ Ихтиман ЕООД</t>
  </si>
  <si>
    <t>МБАЛ Самоков ЕООД</t>
  </si>
  <si>
    <t>МБАЛ Своге ЕООД</t>
  </si>
  <si>
    <t>МБАЛ Пирдоп АД</t>
  </si>
  <si>
    <t>МБАЛ Чирпан ЕООД</t>
  </si>
  <si>
    <t>МБАЛ Д-р Христо Стамболски ЕООД Стара Загора</t>
  </si>
  <si>
    <t>МБАЛ Гълъбово ЕАД</t>
  </si>
  <si>
    <t xml:space="preserve">МБАЛ Попово  ЕООД  </t>
  </si>
  <si>
    <t xml:space="preserve">МБАЛ Омуртаг ЕАД </t>
  </si>
  <si>
    <t>МБАЛ Харманли ЕООД</t>
  </si>
  <si>
    <t>МБАЛ Св. Екатерина  ЕООД Димитровград</t>
  </si>
  <si>
    <t>МБАЛ Свиленград  ЕООД</t>
  </si>
  <si>
    <t>МБАЛ Велики Преслав ЕООД</t>
  </si>
  <si>
    <t>МБАЛ Св. Иван Рилски ЕООД Елхово</t>
  </si>
  <si>
    <t>СБАЛО Св.Мина  ЕООД Благоевград</t>
  </si>
  <si>
    <t>СБАЛПФЗ Благоевград ЕООД</t>
  </si>
  <si>
    <t>СБАЛПФЗ Бургас ЕООД</t>
  </si>
  <si>
    <t>СБАГАЛ Проф. Д-р П Стаматов ЕООД Варна</t>
  </si>
  <si>
    <t xml:space="preserve">СБАЛПФЗ Варна ЕООД </t>
  </si>
  <si>
    <t xml:space="preserve">СБАЛОЗ Варна ЕООД </t>
  </si>
  <si>
    <t xml:space="preserve">СБОБАЛ Варна ЕООД                                                                                                                                                                           </t>
  </si>
  <si>
    <t>СБАЛПФЗ Д-р Трейман ЕООД</t>
  </si>
  <si>
    <t>СБАЛПФЗ  Враца ЕООД</t>
  </si>
  <si>
    <t xml:space="preserve">СБАЛПФЗ Пазарджик ЕООД </t>
  </si>
  <si>
    <t>СБАЛПФЗ  Д-р Димитър Граматиков  ЕООД</t>
  </si>
  <si>
    <t>Първа САГБАЛ Св. София АД</t>
  </si>
  <si>
    <t>СБАЛОЗ ЕООД  София</t>
  </si>
  <si>
    <t>Втора САГБАЛ Шейново АД</t>
  </si>
  <si>
    <t>СБАЛПЗ Стара Загора ЕООД</t>
  </si>
  <si>
    <t>СБАЛПФЗ  Хасково  ЕООД</t>
  </si>
  <si>
    <t>СБАЛО Хасково  ЕООД</t>
  </si>
  <si>
    <t>СБАЛВБ Тополовград  ЕООД</t>
  </si>
  <si>
    <t xml:space="preserve">МБПЛ Стамболийски ЕООД </t>
  </si>
  <si>
    <t>МБПЛ Иван Раев Сопот ЕООД</t>
  </si>
  <si>
    <t>СБПЛР ЕООД Перник</t>
  </si>
  <si>
    <t>СБПЛР  Кремиковци ЕООД</t>
  </si>
  <si>
    <t>СБДПЛР„Панчарево“</t>
  </si>
  <si>
    <t>СБПЛРДЦП Св. София  ЕООД</t>
  </si>
  <si>
    <t>СБДПЛР  Бухово ЕООД</t>
  </si>
  <si>
    <t>СБДПЛР  Костенец ЕООД</t>
  </si>
  <si>
    <t>СБПЛР Любимец  ЕООД</t>
  </si>
  <si>
    <t>КОЦ Бургас  ЕООД</t>
  </si>
  <si>
    <t>КОЦ Велико Търново ЕООД</t>
  </si>
  <si>
    <t>КОЦ Враца ЕООД</t>
  </si>
  <si>
    <t>КОЦ Пловдив ЕООД</t>
  </si>
  <si>
    <t>КОЦ РУСЕ ЕООД</t>
  </si>
  <si>
    <t>КОЦ Стара Загора ЕООД</t>
  </si>
  <si>
    <t>КОЦ Шумен ЕООД</t>
  </si>
  <si>
    <t>ЦКВЗ Велико Търново ЕООД</t>
  </si>
  <si>
    <t>ЦКВЗ Враца ЕООД</t>
  </si>
  <si>
    <t>ЦКВЗ Пловдив ЕООД</t>
  </si>
  <si>
    <t>ЦПЗ Благоевград ЕООД</t>
  </si>
  <si>
    <t>ЦПЗ Проф.д-р Иван ТемковБургас ЕООД</t>
  </si>
  <si>
    <t>ЦПЗ В. Търново ЕООД</t>
  </si>
  <si>
    <t xml:space="preserve">ЦПЗ Враца ЕООД     </t>
  </si>
  <si>
    <t>ЦПЗ Д-р П Станчев Добрич  ЕООД</t>
  </si>
  <si>
    <t>ЦПЗ Пловдив ЕООД</t>
  </si>
  <si>
    <t>ЦПЗ Русе ЕООД</t>
  </si>
  <si>
    <t>ЦПЗ Смолян ЕООД</t>
  </si>
  <si>
    <t>ЦПЗ Проф. Шипковенски ЕООД София</t>
  </si>
  <si>
    <t>ЦПЗ Стара Загора ЕООД</t>
  </si>
  <si>
    <t>ЦПЗ Хасково ЕООД</t>
  </si>
  <si>
    <t>Медико-статистическа и финансова информация</t>
  </si>
  <si>
    <t>№ РЗОК</t>
  </si>
  <si>
    <t>Рег.№ ЛЗ</t>
  </si>
  <si>
    <t>ЛЗ за БМП</t>
  </si>
  <si>
    <t>ІV тримесечие на 2022 година</t>
  </si>
  <si>
    <t>Брой клинични пътеки</t>
  </si>
  <si>
    <t>Здравноосигурителни плащания за болнична медицинска помощ 
(лв.)</t>
  </si>
  <si>
    <t>в т.ч. по НРД
(лв.)</t>
  </si>
  <si>
    <t>в т.ч. по чл.5 от ЗБНЗОК за 2022 г.
(лв.)</t>
  </si>
  <si>
    <t>Изплатени средства от НЗОК за медицински изделия
в лева</t>
  </si>
  <si>
    <t>Изплатени средства от НЗОК за лекарствени продукти
в лева</t>
  </si>
  <si>
    <t>Общо изплатени средства от НЗОК за БМП</t>
  </si>
  <si>
    <t>Общо изплатени средства от НЗОК за медицински изделия</t>
  </si>
  <si>
    <t>Общо изплатени средства от НЗОК за лекарствени продукти</t>
  </si>
  <si>
    <t xml:space="preserve">ОБЩО               </t>
  </si>
  <si>
    <t>01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</si>
  <si>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</si>
  <si>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</si>
  <si>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</si>
  <si>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</si>
  <si>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</si>
  <si>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</si>
  <si>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</si>
  <si>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</si>
  <si>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</si>
  <si>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</si>
  <si>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</si>
  <si>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</si>
  <si>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</si>
  <si>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</si>
  <si>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</si>
  <si>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</si>
  <si>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</si>
  <si>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</si>
  <si>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</si>
  <si>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</si>
  <si>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</si>
  <si>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0140211003</t>
  </si>
  <si>
    <t>МБАЛ Югозападна болница ООД</t>
  </si>
  <si>
    <t>0140233007</t>
  </si>
  <si>
    <t>СБР НК фил.Сандански ЕАД</t>
  </si>
  <si>
    <t>02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</si>
  <si>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</si>
  <si>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</si>
  <si>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</si>
  <si>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</si>
  <si>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</si>
  <si>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Иванови-МладостООД</t>
  </si>
  <si>
    <t>0204131030</t>
  </si>
  <si>
    <t>АМЦСМП“ОЧНА КЛИНИКА д-р ХУБАНОВ“ЕООД</t>
  </si>
  <si>
    <t>0204134004</t>
  </si>
  <si>
    <t>ВДКЦ-Бургас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</si>
  <si>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</si>
  <si>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</si>
  <si>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</si>
  <si>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</si>
  <si>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</si>
  <si>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</si>
  <si>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</si>
  <si>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</si>
  <si>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</si>
  <si>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</si>
  <si>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</si>
  <si>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</si>
  <si>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</si>
  <si>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</si>
  <si>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0204232016</t>
  </si>
  <si>
    <t xml:space="preserve"> СБР - БМБ  ЕАД</t>
  </si>
  <si>
    <t>0204331011</t>
  </si>
  <si>
    <t>ЦПЗ проф.д-р Иван Темков - Бургас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</si>
  <si>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</si>
  <si>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</si>
  <si>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</si>
  <si>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</si>
  <si>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</si>
  <si>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</si>
  <si>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0204391035</t>
  </si>
  <si>
    <t>НЕФРОЦЕНТЪР БУРГАС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</si>
  <si>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</si>
  <si>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</si>
  <si>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</si>
  <si>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</si>
  <si>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</si>
  <si>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</si>
  <si>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</si>
  <si>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</si>
  <si>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</si>
  <si>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</si>
  <si>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</si>
  <si>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</si>
  <si>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</si>
  <si>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</si>
  <si>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</si>
  <si>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</si>
  <si>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</si>
  <si>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</si>
  <si>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0290232001</t>
  </si>
  <si>
    <t>"СБР- Вита" ЕООД</t>
  </si>
  <si>
    <t>03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</si>
  <si>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</si>
  <si>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</si>
  <si>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</si>
  <si>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</si>
  <si>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</si>
  <si>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</si>
  <si>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</si>
  <si>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</si>
  <si>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</si>
  <si>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</si>
  <si>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</si>
  <si>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</si>
  <si>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</si>
  <si>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</si>
  <si>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</si>
  <si>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</si>
  <si>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</si>
  <si>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</si>
  <si>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</si>
  <si>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</si>
  <si>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</si>
  <si>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</si>
  <si>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</si>
  <si>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</si>
  <si>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</si>
  <si>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</si>
  <si>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</si>
  <si>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</si>
  <si>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</si>
  <si>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</si>
  <si>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</si>
  <si>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</si>
  <si>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</si>
  <si>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</si>
  <si>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0306232033</t>
  </si>
  <si>
    <t>СБР "Света Елена 1" ООД</t>
  </si>
  <si>
    <t>0306253028</t>
  </si>
  <si>
    <t>МИ-МВР-ФИЛИАЛ ВАРНА "БДПЛР"</t>
  </si>
  <si>
    <t>0306391031</t>
  </si>
  <si>
    <t>ДЦ ВИРТУС МЕДИКАЛ ЕООД</t>
  </si>
  <si>
    <t>0306391032</t>
  </si>
  <si>
    <t>ДЦ ХИПОКРАТ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</si>
  <si>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</si>
  <si>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</si>
  <si>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</si>
  <si>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</si>
  <si>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</si>
  <si>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</si>
  <si>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</si>
  <si>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</si>
  <si>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</si>
  <si>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</si>
  <si>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</si>
  <si>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</si>
  <si>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</si>
  <si>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</si>
  <si>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</si>
  <si>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</si>
  <si>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</si>
  <si>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</si>
  <si>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</si>
  <si>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</si>
  <si>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</si>
  <si>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</si>
  <si>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</si>
  <si>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</si>
  <si>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МБАЛ "Св. Иван Рилски" ЕООД - Горна Оряховица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</si>
  <si>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</si>
  <si>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</si>
  <si>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</si>
  <si>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</si>
  <si>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</si>
  <si>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</si>
  <si>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</si>
  <si>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</si>
  <si>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</t>
  </si>
  <si>
    <t>0501211002</t>
  </si>
  <si>
    <t>0509211001</t>
  </si>
  <si>
    <t>МБАЛ "Света Петка" АД</t>
  </si>
  <si>
    <t>0509391009</t>
  </si>
  <si>
    <t>ДЦ Омега ЕООД</t>
  </si>
  <si>
    <t>06</t>
  </si>
  <si>
    <t>0608211003</t>
  </si>
  <si>
    <t>0610133002</t>
  </si>
  <si>
    <t>Медико-дентален център ТРИО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</si>
  <si>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</si>
  <si>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</si>
  <si>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</si>
  <si>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</si>
  <si>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</si>
  <si>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</si>
  <si>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</si>
  <si>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</si>
  <si>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</si>
  <si>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</si>
  <si>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</si>
  <si>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</si>
  <si>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</si>
  <si>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</si>
  <si>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</si>
  <si>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</si>
  <si>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</si>
  <si>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</si>
  <si>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</si>
  <si>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</si>
  <si>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</t>
  </si>
  <si>
    <t>0705211001</t>
  </si>
  <si>
    <t>МБАЛ "Д-р Тота Венкова" АД</t>
  </si>
  <si>
    <t>0705211013</t>
  </si>
  <si>
    <t>МБАЛ "Свети Иван Рилски Габрово" ЕООД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</si>
  <si>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</si>
  <si>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</si>
  <si>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</si>
  <si>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</si>
  <si>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</si>
  <si>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</si>
  <si>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</si>
  <si>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</si>
  <si>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</si>
  <si>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</si>
  <si>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</si>
  <si>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</si>
  <si>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</si>
  <si>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</si>
  <si>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</si>
  <si>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</si>
  <si>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</si>
  <si>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</si>
  <si>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</si>
  <si>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</si>
  <si>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</si>
  <si>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</si>
  <si>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</si>
  <si>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</t>
  </si>
  <si>
    <t>0902211002</t>
  </si>
  <si>
    <t>0915211004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</si>
  <si>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</si>
  <si>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</si>
  <si>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</si>
  <si>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</si>
  <si>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</si>
  <si>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10</t>
  </si>
  <si>
    <t>1029131002</t>
  </si>
  <si>
    <t>МЦ Д-р Никола Василиев ЕООД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</si>
  <si>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</si>
  <si>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</si>
  <si>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</si>
  <si>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</si>
  <si>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</si>
  <si>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</si>
  <si>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</si>
  <si>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</si>
  <si>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</si>
  <si>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</si>
  <si>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</si>
  <si>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</si>
  <si>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</si>
  <si>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</si>
  <si>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</si>
  <si>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</si>
  <si>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</si>
  <si>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</si>
  <si>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</si>
  <si>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</si>
  <si>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</si>
  <si>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</si>
  <si>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</si>
  <si>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</si>
  <si>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</si>
  <si>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</si>
  <si>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</si>
  <si>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</t>
  </si>
  <si>
    <t>1202211002</t>
  </si>
  <si>
    <t>МБАЛ ЕООД гр. Берковица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</si>
  <si>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</si>
  <si>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</si>
  <si>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</si>
  <si>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</si>
  <si>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</si>
  <si>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</si>
  <si>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</si>
  <si>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</si>
  <si>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</si>
  <si>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</si>
  <si>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</si>
  <si>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</si>
  <si>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</si>
  <si>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</si>
  <si>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</si>
  <si>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</si>
  <si>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</si>
  <si>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1308232020</t>
  </si>
  <si>
    <t>"СБР-Вита"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</si>
  <si>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</si>
  <si>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</si>
  <si>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</si>
  <si>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</si>
  <si>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1319211013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</si>
  <si>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</si>
  <si>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</si>
  <si>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</si>
  <si>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</si>
  <si>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</si>
  <si>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</si>
  <si>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</si>
  <si>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</si>
  <si>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</si>
  <si>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</si>
  <si>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</si>
  <si>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</si>
  <si>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</si>
  <si>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</si>
  <si>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</si>
  <si>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</t>
  </si>
  <si>
    <t>1432211001</t>
  </si>
  <si>
    <t>МБАЛ "Рахила Ангелова"АД-Перник</t>
  </si>
  <si>
    <t>1432212005</t>
  </si>
  <si>
    <t>СБАЛББ-ЕООД-Перник</t>
  </si>
  <si>
    <t>1432252010</t>
  </si>
  <si>
    <t>СБПЛР-ЕООД-Перник</t>
  </si>
  <si>
    <t>1432391012</t>
  </si>
  <si>
    <t>Диализен център-Перник</t>
  </si>
  <si>
    <t>15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</si>
  <si>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</si>
  <si>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</si>
  <si>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</si>
  <si>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</si>
  <si>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</si>
  <si>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</si>
  <si>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</si>
  <si>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</si>
  <si>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</si>
  <si>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</si>
  <si>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</si>
  <si>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</si>
  <si>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</si>
  <si>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</si>
  <si>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</si>
  <si>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</si>
  <si>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</si>
  <si>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</si>
  <si>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</si>
  <si>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</si>
  <si>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</si>
  <si>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</si>
  <si>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</si>
  <si>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</si>
  <si>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</si>
  <si>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</si>
  <si>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</si>
  <si>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</si>
  <si>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</si>
  <si>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</si>
  <si>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</si>
  <si>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</si>
  <si>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</si>
  <si>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</si>
  <si>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</t>
  </si>
  <si>
    <t>1601211005</t>
  </si>
  <si>
    <t>МБАЛ Асеновград ЕООД гр. Асеновград</t>
  </si>
  <si>
    <t>1601232056</t>
  </si>
  <si>
    <t>СБР Света Богородица ЕООД -Нареченски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</si>
  <si>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</si>
  <si>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</si>
  <si>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</si>
  <si>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</si>
  <si>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</si>
  <si>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1613232020</t>
  </si>
  <si>
    <t>СБР НК филиал Баня; Карловско</t>
  </si>
  <si>
    <t>1622131037</t>
  </si>
  <si>
    <t>МЦ Луксор</t>
  </si>
  <si>
    <t>1622131088</t>
  </si>
  <si>
    <t>МЦ за очно здраве Виста ООД</t>
  </si>
  <si>
    <t>1622131104</t>
  </si>
  <si>
    <t>МЦ АВАНГАРД 1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</si>
  <si>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</si>
  <si>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</si>
  <si>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</si>
  <si>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</si>
  <si>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</si>
  <si>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1622211004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</si>
  <si>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</si>
  <si>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</si>
  <si>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</si>
  <si>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</si>
  <si>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</si>
  <si>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</si>
  <si>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</si>
  <si>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</si>
  <si>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</si>
  <si>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</si>
  <si>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</si>
  <si>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</si>
  <si>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</si>
  <si>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</si>
  <si>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</si>
  <si>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</si>
  <si>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</si>
  <si>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</si>
  <si>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</si>
  <si>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</si>
  <si>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</si>
  <si>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</si>
  <si>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</si>
  <si>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</si>
  <si>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</si>
  <si>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</si>
  <si>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</si>
  <si>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</si>
  <si>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</si>
  <si>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</si>
  <si>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</si>
  <si>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</si>
  <si>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</si>
  <si>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</si>
  <si>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</si>
  <si>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</si>
  <si>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</si>
  <si>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</si>
  <si>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</si>
  <si>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</si>
  <si>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</si>
  <si>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</si>
  <si>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</si>
  <si>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</si>
  <si>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1625131001</t>
  </si>
  <si>
    <t>МЦ Св. Елисавета - Раковски ООД</t>
  </si>
  <si>
    <t>1625211008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</si>
  <si>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</si>
  <si>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</si>
  <si>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</si>
  <si>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</si>
  <si>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</si>
  <si>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</si>
  <si>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1637232057</t>
  </si>
  <si>
    <t>СБР- Витус ООД Хисаря</t>
  </si>
  <si>
    <t>1637233021</t>
  </si>
  <si>
    <t xml:space="preserve">СБР НК филиал Хисар  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</si>
  <si>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</si>
  <si>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</si>
  <si>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</si>
  <si>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</si>
  <si>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</si>
  <si>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17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</si>
  <si>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</si>
  <si>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</si>
  <si>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</si>
  <si>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</si>
  <si>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</si>
  <si>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</si>
  <si>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1726211001</t>
  </si>
  <si>
    <t>МБАЛ Св. Иван Рилски - Разград  АД</t>
  </si>
  <si>
    <t>18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</si>
  <si>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</si>
  <si>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</si>
  <si>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</si>
  <si>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</si>
  <si>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</si>
  <si>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</si>
  <si>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</si>
  <si>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</si>
  <si>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</si>
  <si>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</si>
  <si>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</si>
  <si>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</si>
  <si>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</si>
  <si>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</si>
  <si>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</si>
  <si>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</si>
  <si>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</t>
  </si>
  <si>
    <t>1910211003</t>
  </si>
  <si>
    <t>1931211001</t>
  </si>
  <si>
    <t>МБАЛ Силистра АД</t>
  </si>
  <si>
    <t>1934211002</t>
  </si>
  <si>
    <t>20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</si>
  <si>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</si>
  <si>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</si>
  <si>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</si>
  <si>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</si>
  <si>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</si>
  <si>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</si>
  <si>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</si>
  <si>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</si>
  <si>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</si>
  <si>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</si>
  <si>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</si>
  <si>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</si>
  <si>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</si>
  <si>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</si>
  <si>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</si>
  <si>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</si>
  <si>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</si>
  <si>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</si>
  <si>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</si>
  <si>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</si>
  <si>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</si>
  <si>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</si>
  <si>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</si>
  <si>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</si>
  <si>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</si>
  <si>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</si>
  <si>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</si>
  <si>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</si>
  <si>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</si>
  <si>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22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</si>
  <si>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</si>
  <si>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</si>
  <si>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</si>
  <si>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</si>
  <si>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</si>
  <si>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</si>
  <si>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</si>
  <si>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</si>
  <si>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</si>
  <si>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„Проф. Д-р Александър Чирков“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</si>
  <si>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</si>
  <si>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</si>
  <si>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</si>
  <si>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</si>
  <si>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</si>
  <si>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</si>
  <si>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</si>
  <si>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</si>
  <si>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</si>
  <si>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</si>
  <si>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</si>
  <si>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</si>
  <si>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</si>
  <si>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</si>
  <si>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</si>
  <si>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</si>
  <si>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</si>
  <si>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</si>
  <si>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</si>
  <si>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</si>
  <si>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</si>
  <si>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</si>
  <si>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</si>
  <si>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</si>
  <si>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</si>
  <si>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</si>
  <si>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</si>
  <si>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</si>
  <si>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</si>
  <si>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</si>
  <si>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</si>
  <si>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</si>
  <si>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</si>
  <si>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</si>
  <si>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</si>
  <si>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</si>
  <si>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2201211096</t>
  </si>
  <si>
    <t>МБАЛ БОЛНИЦА ЕВРОПА ООД</t>
  </si>
  <si>
    <t>2201211097</t>
  </si>
  <si>
    <t>МБАЛ Здравето 2012 ООД</t>
  </si>
  <si>
    <t>2201211109</t>
  </si>
  <si>
    <t>УБ Лозенец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</si>
  <si>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</si>
  <si>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</si>
  <si>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</si>
  <si>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</si>
  <si>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</si>
  <si>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</si>
  <si>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</si>
  <si>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</si>
  <si>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</si>
  <si>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</si>
  <si>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</si>
  <si>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</si>
  <si>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</si>
  <si>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</si>
  <si>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2201212014</t>
  </si>
  <si>
    <t>СБАЛИПБ Проф. Ив. Киров ЕАД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</si>
  <si>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</si>
  <si>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</si>
  <si>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</si>
  <si>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</si>
  <si>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</si>
  <si>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</si>
  <si>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</si>
  <si>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</si>
  <si>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</si>
  <si>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</si>
  <si>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</si>
  <si>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</si>
  <si>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</si>
  <si>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</si>
  <si>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</si>
  <si>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</si>
  <si>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</si>
  <si>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</si>
  <si>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</si>
  <si>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</si>
  <si>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</si>
  <si>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</si>
  <si>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</si>
  <si>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</si>
  <si>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</si>
  <si>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</si>
  <si>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</si>
  <si>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</si>
  <si>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</si>
  <si>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</si>
  <si>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</si>
  <si>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</si>
  <si>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</si>
  <si>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</si>
  <si>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</si>
  <si>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</si>
  <si>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2201214020</t>
  </si>
  <si>
    <t>УСБАЛ по онкология ЕАД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</si>
  <si>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</si>
  <si>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</si>
  <si>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</si>
  <si>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</si>
  <si>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</si>
  <si>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</si>
  <si>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</si>
  <si>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</si>
  <si>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</si>
  <si>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</si>
  <si>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</si>
  <si>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</si>
  <si>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</si>
  <si>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</si>
  <si>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</si>
  <si>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</si>
  <si>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</si>
  <si>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</si>
  <si>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</si>
  <si>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</si>
  <si>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</si>
  <si>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</si>
  <si>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</si>
  <si>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</si>
  <si>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</si>
  <si>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</si>
  <si>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</si>
  <si>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</si>
  <si>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2201391111</t>
  </si>
  <si>
    <t>Диализен център Дружба ООД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</si>
  <si>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</si>
  <si>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</si>
  <si>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</si>
  <si>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</si>
  <si>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</si>
  <si>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</si>
  <si>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</si>
  <si>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</si>
  <si>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</si>
  <si>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</si>
  <si>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</si>
  <si>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</si>
  <si>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</si>
  <si>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</si>
  <si>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</si>
  <si>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</si>
  <si>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</si>
  <si>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</si>
  <si>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2205131519</t>
  </si>
  <si>
    <t>МЦ СВЕТЛИНА ЕООД</t>
  </si>
  <si>
    <t>2217134501</t>
  </si>
  <si>
    <t>ДКЦ СВЕТА СОФИЯ-ЕООД</t>
  </si>
  <si>
    <t>2220134001</t>
  </si>
  <si>
    <t>ДКЦ ХХХ- София ЕООД</t>
  </si>
  <si>
    <t>23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</si>
  <si>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</si>
  <si>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</si>
  <si>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</si>
  <si>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</si>
  <si>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</si>
  <si>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</si>
  <si>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</si>
  <si>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</si>
  <si>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</si>
  <si>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</si>
  <si>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</si>
  <si>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</si>
  <si>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</si>
  <si>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</si>
  <si>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</si>
  <si>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</si>
  <si>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</si>
  <si>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</si>
  <si>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</si>
  <si>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</si>
  <si>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</si>
  <si>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</si>
  <si>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</si>
  <si>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</si>
  <si>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</si>
  <si>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</si>
  <si>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</t>
  </si>
  <si>
    <t>2407211005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</si>
  <si>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</si>
  <si>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</si>
  <si>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</si>
  <si>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</si>
  <si>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</si>
  <si>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</si>
  <si>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2431131035</t>
  </si>
  <si>
    <t>ОМЦ Трошев 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</si>
  <si>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</si>
  <si>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</si>
  <si>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</si>
  <si>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</si>
  <si>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</si>
  <si>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</si>
  <si>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</si>
  <si>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</si>
  <si>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</si>
  <si>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</si>
  <si>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</si>
  <si>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2431334012</t>
  </si>
  <si>
    <t>2431391030</t>
  </si>
  <si>
    <t>Диализен център Виа Диал ООД</t>
  </si>
  <si>
    <t>2436211004</t>
  </si>
  <si>
    <t>25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</si>
  <si>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</si>
  <si>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</si>
  <si>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</si>
  <si>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</si>
  <si>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</si>
  <si>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</si>
  <si>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</si>
  <si>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</si>
  <si>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</t>
  </si>
  <si>
    <t>2609211002</t>
  </si>
  <si>
    <t>МБАЛ  Св. Екатерина  ЕООД Димитровград</t>
  </si>
  <si>
    <t>2617212008</t>
  </si>
  <si>
    <t>2619232019</t>
  </si>
  <si>
    <t>СБР Айлин ЕООД</t>
  </si>
  <si>
    <t>2628211004</t>
  </si>
  <si>
    <t>МБАЛ  Свиленград  ЕООД</t>
  </si>
  <si>
    <t>2632212018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</si>
  <si>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</si>
  <si>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</si>
  <si>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</si>
  <si>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</si>
  <si>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</si>
  <si>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</si>
  <si>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</si>
  <si>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</si>
  <si>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</si>
  <si>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2634212017</t>
  </si>
  <si>
    <t>27</t>
  </si>
  <si>
    <t>2723211002</t>
  </si>
  <si>
    <t>"МБАЛ Велики Преслав" ЕООД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</si>
  <si>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</si>
  <si>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</si>
  <si>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</si>
  <si>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</si>
  <si>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</si>
  <si>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</si>
  <si>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</si>
  <si>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</si>
  <si>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</t>
  </si>
  <si>
    <t>2807211002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</si>
  <si>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</si>
  <si>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</si>
  <si>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</si>
  <si>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</si>
  <si>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</si>
  <si>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</si>
  <si>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1432211013</t>
  </si>
  <si>
    <t>МБАЛ "Св.Георги"-Перник-ООД</t>
  </si>
  <si>
    <t>2201252113</t>
  </si>
  <si>
    <t>СБРПЛ Блокс ЕООД</t>
  </si>
  <si>
    <t>І тримесечие на 2022 година</t>
  </si>
  <si>
    <t>І тримесечие на 2023 година</t>
  </si>
  <si>
    <t>Изменение Q1 2023 спрямо
 Q1 2022</t>
  </si>
  <si>
    <t>Изменение Q1 2023 спрямо 
Q4 2022</t>
  </si>
  <si>
    <t>Изплатени средства за здравноосигурени пациенти по изпълнителите на БМП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 в условията на болнична медицинска помощ, които НЗОК заплаща извън стойността на оказваните медицински услуги за І-во тримесечие на 2023 година</t>
  </si>
  <si>
    <t>ЦПЗ-СОФИЯ ЕООД</t>
  </si>
  <si>
    <t>СБАЛОЗ-СОФИЯ ОБЛАСТ ЕООД</t>
  </si>
  <si>
    <t>СБАЛПФЗ-СОФИЯ ОБЛАСТ ЕООД</t>
  </si>
  <si>
    <t>СБДПЛРВБ МЕЗДРА ЕООД</t>
  </si>
  <si>
    <t>СБР ТУЗЛАТА ЕООД</t>
  </si>
  <si>
    <t>СБР МАРИКОСТИНОВО ЕООД</t>
  </si>
  <si>
    <t>СБР КОТЕЛ ЕООД</t>
  </si>
  <si>
    <t>СБПФЗДПЛР"Цар Фердинанд І" ЕООД, с.Искрец</t>
  </si>
  <si>
    <t xml:space="preserve">СБДПЛББ - РОМАН ЕООД, гр. Роман </t>
  </si>
  <si>
    <t>ДСБДПЛББ - ТРЯВНА ЕООД, гр. Трявна</t>
  </si>
  <si>
    <t>СБАЛББ - ТРОЯН ЕООД, гр. Троян</t>
  </si>
  <si>
    <t>СБАЛББ - ПЕРНИК ЕООД, гр. Перник</t>
  </si>
  <si>
    <t>СБАЛББ - ГАБРОВО ЕООД, гр. Габрово</t>
  </si>
  <si>
    <t>СБПЛРПФЗ "Св. Петка Българска" ЕООД, гр. Велинград</t>
  </si>
  <si>
    <t xml:space="preserve">МБАЛ "Св. Панталеймон" АД, Ямбол </t>
  </si>
  <si>
    <t>МБАЛ "Шумен" АД</t>
  </si>
  <si>
    <t>МБАЛ "Хасково" АД</t>
  </si>
  <si>
    <t>МБАЛ "Търговище" АД</t>
  </si>
  <si>
    <t xml:space="preserve">УМБАЛ "Д-р Ст. Киркович" АД, Стара Загора </t>
  </si>
  <si>
    <t>УМБАЛ "Св. Анна" АД, София</t>
  </si>
  <si>
    <t xml:space="preserve">МБАЛ "Д-р Братан Шукеров" АД, Смолян </t>
  </si>
  <si>
    <t xml:space="preserve">МБАЛ "Д-р Ив. Селимински" Ад, Сливен </t>
  </si>
  <si>
    <t>МБАЛ "Силистра" АД</t>
  </si>
  <si>
    <t>УМБАЛ "Канев" АД, Русе</t>
  </si>
  <si>
    <t xml:space="preserve">МБАЛ "Св. Ив. Рилски" АД, Разград </t>
  </si>
  <si>
    <t>УМБАЛ "Пловдив" АД</t>
  </si>
  <si>
    <t xml:space="preserve">МБАЛ "Рахила Ангелова" АД, Перник </t>
  </si>
  <si>
    <t>МБАЛ "Пазарджик" АД</t>
  </si>
  <si>
    <t xml:space="preserve">МБАЛ "Д-р Ст.Илиев" АД, Монтана </t>
  </si>
  <si>
    <t xml:space="preserve">МБАЛ "Проф. Д-р П.Стоянов" АД, Ловеч </t>
  </si>
  <si>
    <t xml:space="preserve">МБАЛ "Д-р Никола Василев" АД Кюстендил </t>
  </si>
  <si>
    <t xml:space="preserve">МБАЛ "Д-р Ат. Дафовски" АД, Кърджали </t>
  </si>
  <si>
    <t>МБАЛ "Добрич" АД</t>
  </si>
  <si>
    <t xml:space="preserve">МБАЛ "Д-р Тота Венкова" АД, Габрово </t>
  </si>
  <si>
    <t xml:space="preserve">МБАЛ "Христо Ботев" АД, Враца </t>
  </si>
  <si>
    <t xml:space="preserve">МБАЛ "Св. Петка" АД, Видин </t>
  </si>
  <si>
    <t>МОБАЛ "Д-р Стефан Черкезов" АД, Велико Търново</t>
  </si>
  <si>
    <t>МБАЛ "Св. Анна"- Варна АД</t>
  </si>
  <si>
    <t>УМБАЛ "Бургас" АД</t>
  </si>
  <si>
    <t>МБАЛ "Благоевград" АД</t>
  </si>
  <si>
    <t>СБР - БМБ ЕАД</t>
  </si>
  <si>
    <t>СБР - НК ЕАД</t>
  </si>
  <si>
    <t>СБАЛХЗ ЕАД</t>
  </si>
  <si>
    <t>НСБФТР ЕАД</t>
  </si>
  <si>
    <t>МБАЛ Лозенец ЕАД</t>
  </si>
  <si>
    <t>МБАЛ - НКБ ЕАД</t>
  </si>
  <si>
    <t>УМБАЛ "Св.Марина" -  Варна ЕАД</t>
  </si>
  <si>
    <t>УМБАЛ "Георги Странски" -  Плевен ЕАД</t>
  </si>
  <si>
    <t>УМБАЛ "Св. Георги" -  Пловдив ЕАД</t>
  </si>
  <si>
    <t>СБАЛИПБ Проф. Иван Киров" ЕАД</t>
  </si>
  <si>
    <t>УСБАЛЕ "Акад. Ив. Пенчев" ЕАД</t>
  </si>
  <si>
    <t>СБАЛДБ Проф. Иван Митев" ЕАД</t>
  </si>
  <si>
    <t>УМБАЛ "Св. Ив. Рилски" ЕАД</t>
  </si>
  <si>
    <t>СБАЛО "Проф. Бойчо Бойчев" ЕАД</t>
  </si>
  <si>
    <t>СБАЛАГ "Майчин дом" ЕАД</t>
  </si>
  <si>
    <t>МБАЛНП "Св. Наум" ЕАД</t>
  </si>
  <si>
    <t>УМБАЛ "Царица Йоанна - ИСУЛ" ЕАД</t>
  </si>
  <si>
    <t>УМБАЛ "Проф. д-р Ал. Чирков" ЕАД</t>
  </si>
  <si>
    <t>УМБАЛ "Александровска" ЕАД</t>
  </si>
  <si>
    <t>УМБАЛСМ "Н.И. ПИРОГОВ" ЕАД</t>
  </si>
  <si>
    <t xml:space="preserve"> ЕООД</t>
  </si>
  <si>
    <t xml:space="preserve"> АД</t>
  </si>
  <si>
    <t xml:space="preserve"> ЕАД</t>
  </si>
  <si>
    <t>Лечебни заведения за болнична помощ 
с над 50% държавно участие в капитала
към 31.03.2023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</si>
</sst>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&quot; &quot;##0"/>
    <numFmt numFmtId="166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3" fillId="0" borderId="0"/>
  </cellStyleXfs>
  <cellXfs count="347">
    <xf numFmtId="0" fontId="0" fillId="0" borderId="0" xfId="0"/>
    <xf numFmtId="0" fontId="2" fillId="2" borderId="1" xfId="3" applyFont="1" applyFill="1" applyBorder="1" applyAlignment="1">
      <alignment horizontal="centerContinuous" wrapText="1"/>
    </xf>
    <xf numFmtId="0" fontId="3" fillId="2" borderId="2" xfId="3" applyFont="1" applyFill="1" applyBorder="1" applyAlignment="1">
      <alignment horizontal="centerContinuous" vertical="center" wrapText="1"/>
    </xf>
    <xf numFmtId="0" fontId="3" fillId="2" borderId="3" xfId="3" applyFont="1" applyFill="1" applyBorder="1" applyAlignment="1">
      <alignment horizontal="centerContinuous" vertical="center" wrapText="1"/>
    </xf>
    <xf numFmtId="0" fontId="3" fillId="2" borderId="4" xfId="3" applyFont="1" applyFill="1" applyBorder="1" applyAlignment="1">
      <alignment horizontal="centerContinuous" vertical="center" wrapText="1"/>
    </xf>
    <xf numFmtId="0" fontId="3" fillId="2" borderId="5" xfId="3" applyFont="1" applyFill="1" applyBorder="1" applyAlignment="1">
      <alignment vertical="center" wrapText="1"/>
    </xf>
    <xf numFmtId="0" fontId="2" fillId="2" borderId="6" xfId="3" applyFont="1" applyFill="1" applyBorder="1" applyAlignment="1">
      <alignment horizontal="centerContinuous" vertical="top" wrapText="1"/>
    </xf>
    <xf numFmtId="14" fontId="4" fillId="0" borderId="7" xfId="1" applyNumberFormat="1" applyFont="1" applyFill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2" fontId="3" fillId="2" borderId="10" xfId="3" applyNumberFormat="1" applyFont="1" applyFill="1" applyBorder="1" applyAlignment="1">
      <alignment horizontal="center" vertical="center"/>
    </xf>
    <xf numFmtId="2" fontId="3" fillId="2" borderId="11" xfId="3" applyNumberFormat="1" applyFont="1" applyFill="1" applyBorder="1" applyAlignment="1">
      <alignment horizontal="center" vertical="center"/>
    </xf>
    <xf numFmtId="2" fontId="3" fillId="2" borderId="14" xfId="3" applyNumberFormat="1" applyFont="1" applyFill="1" applyBorder="1" applyAlignment="1">
      <alignment horizontal="center" vertical="center"/>
    </xf>
    <xf numFmtId="165" fontId="6" fillId="2" borderId="10" xfId="0" applyNumberFormat="1" applyFont="1" applyFill="1" applyBorder="1" applyAlignment="1">
      <alignment horizontal="right" vertical="center" wrapText="1"/>
    </xf>
    <xf numFmtId="165" fontId="6" fillId="2" borderId="11" xfId="0" applyNumberFormat="1" applyFont="1" applyFill="1" applyBorder="1" applyAlignment="1">
      <alignment horizontal="right" vertical="center" wrapText="1"/>
    </xf>
    <xf numFmtId="166" fontId="3" fillId="2" borderId="10" xfId="2" applyNumberFormat="1" applyFont="1" applyFill="1" applyBorder="1" applyAlignment="1">
      <alignment horizontal="center" vertical="center"/>
    </xf>
    <xf numFmtId="166" fontId="3" fillId="2" borderId="11" xfId="3" applyNumberFormat="1" applyFont="1" applyFill="1" applyBorder="1" applyAlignment="1">
      <alignment horizontal="center" vertical="center" wrapText="1"/>
    </xf>
    <xf numFmtId="166" fontId="3" fillId="2" borderId="14" xfId="3" applyNumberFormat="1" applyFont="1" applyFill="1" applyBorder="1" applyAlignment="1">
      <alignment horizontal="center" vertical="center" wrapText="1"/>
    </xf>
    <xf numFmtId="165" fontId="6" fillId="2" borderId="14" xfId="0" applyNumberFormat="1" applyFont="1" applyFill="1" applyBorder="1" applyAlignment="1">
      <alignment horizontal="right" vertical="center" wrapText="1"/>
    </xf>
    <xf numFmtId="165" fontId="6" fillId="2" borderId="10" xfId="0" applyNumberFormat="1" applyFont="1" applyFill="1" applyBorder="1" applyAlignment="1">
      <alignment vertical="center" wrapText="1"/>
    </xf>
    <xf numFmtId="165" fontId="6" fillId="2" borderId="11" xfId="0" applyNumberFormat="1" applyFont="1" applyFill="1" applyBorder="1" applyAlignment="1">
      <alignment vertical="center" wrapText="1"/>
    </xf>
    <xf numFmtId="165" fontId="6" fillId="2" borderId="14" xfId="0" applyNumberFormat="1" applyFont="1" applyFill="1" applyBorder="1" applyAlignment="1">
      <alignment vertical="center" wrapText="1"/>
    </xf>
    <xf numFmtId="166" fontId="3" fillId="2" borderId="11" xfId="2" applyNumberFormat="1" applyFont="1" applyFill="1" applyBorder="1" applyAlignment="1">
      <alignment horizontal="center" vertical="center"/>
    </xf>
    <xf numFmtId="2" fontId="3" fillId="2" borderId="11" xfId="2" applyNumberFormat="1" applyFont="1" applyFill="1" applyBorder="1" applyAlignment="1">
      <alignment horizontal="center" vertical="center"/>
    </xf>
    <xf numFmtId="2" fontId="3" fillId="2" borderId="11" xfId="3" applyNumberFormat="1" applyFont="1" applyFill="1" applyBorder="1" applyAlignment="1">
      <alignment horizontal="center" vertical="center" wrapText="1"/>
    </xf>
    <xf numFmtId="2" fontId="3" fillId="2" borderId="10" xfId="2" applyNumberFormat="1" applyFont="1" applyFill="1" applyBorder="1" applyAlignment="1">
      <alignment horizontal="center" vertical="center"/>
    </xf>
    <xf numFmtId="2" fontId="3" fillId="2" borderId="14" xfId="3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3" fontId="6" fillId="2" borderId="14" xfId="0" applyNumberFormat="1" applyFont="1" applyFill="1" applyBorder="1" applyAlignment="1">
      <alignment vertical="center" wrapText="1"/>
    </xf>
    <xf numFmtId="1" fontId="3" fillId="2" borderId="10" xfId="2" applyNumberFormat="1" applyFont="1" applyFill="1" applyBorder="1" applyAlignment="1">
      <alignment horizontal="center" vertical="center"/>
    </xf>
    <xf numFmtId="9" fontId="3" fillId="2" borderId="10" xfId="2" applyFont="1" applyFill="1" applyBorder="1" applyAlignment="1">
      <alignment horizontal="center" vertical="center"/>
    </xf>
    <xf numFmtId="9" fontId="3" fillId="2" borderId="11" xfId="2" applyFont="1" applyFill="1" applyBorder="1" applyAlignment="1">
      <alignment horizontal="center" vertical="center" wrapText="1"/>
    </xf>
    <xf numFmtId="9" fontId="3" fillId="2" borderId="15" xfId="2" applyFont="1" applyFill="1" applyBorder="1" applyAlignment="1">
      <alignment horizontal="center" vertical="center" wrapText="1"/>
    </xf>
    <xf numFmtId="0" fontId="7" fillId="2" borderId="16" xfId="3" applyFont="1" applyFill="1" applyBorder="1"/>
    <xf numFmtId="2" fontId="8" fillId="2" borderId="17" xfId="3" applyNumberFormat="1" applyFont="1" applyFill="1" applyBorder="1" applyAlignment="1">
      <alignment horizontal="center" vertical="center"/>
    </xf>
    <xf numFmtId="2" fontId="8" fillId="2" borderId="0" xfId="3" applyNumberFormat="1" applyFont="1" applyFill="1" applyAlignment="1">
      <alignment horizontal="center" vertical="center"/>
    </xf>
    <xf numFmtId="2" fontId="8" fillId="2" borderId="18" xfId="3" applyNumberFormat="1" applyFont="1" applyFill="1" applyBorder="1" applyAlignment="1">
      <alignment horizontal="center" vertical="center"/>
    </xf>
    <xf numFmtId="9" fontId="8" fillId="2" borderId="17" xfId="2" applyFont="1" applyFill="1" applyBorder="1" applyAlignment="1">
      <alignment horizontal="center" vertical="center"/>
    </xf>
    <xf numFmtId="9" fontId="8" fillId="2" borderId="0" xfId="2" applyFont="1" applyFill="1" applyBorder="1" applyAlignment="1">
      <alignment horizontal="center" vertical="center"/>
    </xf>
    <xf numFmtId="9" fontId="8" fillId="2" borderId="18" xfId="2" applyFont="1" applyFill="1" applyBorder="1" applyAlignment="1">
      <alignment horizontal="center" vertical="center"/>
    </xf>
    <xf numFmtId="3" fontId="8" fillId="2" borderId="0" xfId="2" applyNumberFormat="1" applyFont="1" applyFill="1" applyBorder="1" applyAlignment="1">
      <alignment horizontal="right" vertical="center"/>
    </xf>
    <xf numFmtId="3" fontId="8" fillId="2" borderId="18" xfId="2" applyNumberFormat="1" applyFont="1" applyFill="1" applyBorder="1" applyAlignment="1">
      <alignment horizontal="right" vertical="center"/>
    </xf>
    <xf numFmtId="2" fontId="8" fillId="2" borderId="0" xfId="2" applyNumberFormat="1" applyFont="1" applyFill="1" applyBorder="1" applyAlignment="1">
      <alignment horizontal="center" vertical="center"/>
    </xf>
    <xf numFmtId="2" fontId="8" fillId="2" borderId="17" xfId="2" applyNumberFormat="1" applyFont="1" applyFill="1" applyBorder="1" applyAlignment="1">
      <alignment horizontal="center" vertical="center"/>
    </xf>
    <xf numFmtId="2" fontId="8" fillId="2" borderId="18" xfId="2" applyNumberFormat="1" applyFont="1" applyFill="1" applyBorder="1" applyAlignment="1">
      <alignment horizontal="center" vertical="center"/>
    </xf>
    <xf numFmtId="3" fontId="8" fillId="2" borderId="0" xfId="2" applyNumberFormat="1" applyFont="1" applyFill="1" applyBorder="1" applyAlignment="1">
      <alignment horizontal="center" vertical="center"/>
    </xf>
    <xf numFmtId="3" fontId="8" fillId="2" borderId="17" xfId="2" applyNumberFormat="1" applyFont="1" applyFill="1" applyBorder="1" applyAlignment="1">
      <alignment horizontal="center" vertical="center"/>
    </xf>
    <xf numFmtId="3" fontId="8" fillId="2" borderId="18" xfId="2" applyNumberFormat="1" applyFont="1" applyFill="1" applyBorder="1" applyAlignment="1">
      <alignment horizontal="center" vertical="center"/>
    </xf>
    <xf numFmtId="9" fontId="8" fillId="2" borderId="19" xfId="2" applyFont="1" applyFill="1" applyBorder="1" applyAlignment="1">
      <alignment horizontal="center" vertical="center"/>
    </xf>
    <xf numFmtId="0" fontId="8" fillId="2" borderId="16" xfId="3" applyFont="1" applyFill="1" applyBorder="1"/>
    <xf numFmtId="2" fontId="7" fillId="2" borderId="17" xfId="3" applyNumberFormat="1" applyFont="1" applyFill="1" applyBorder="1" applyAlignment="1">
      <alignment horizontal="center" vertical="center"/>
    </xf>
    <xf numFmtId="2" fontId="7" fillId="2" borderId="0" xfId="3" applyNumberFormat="1" applyFont="1" applyFill="1" applyAlignment="1">
      <alignment horizontal="center" vertical="center"/>
    </xf>
    <xf numFmtId="2" fontId="7" fillId="2" borderId="18" xfId="3" applyNumberFormat="1" applyFont="1" applyFill="1" applyBorder="1" applyAlignment="1">
      <alignment horizontal="center" vertical="center"/>
    </xf>
    <xf numFmtId="9" fontId="7" fillId="2" borderId="17" xfId="2" applyFont="1" applyFill="1" applyBorder="1" applyAlignment="1">
      <alignment horizontal="center" vertical="center"/>
    </xf>
    <xf numFmtId="9" fontId="7" fillId="2" borderId="0" xfId="2" applyFont="1" applyFill="1" applyBorder="1" applyAlignment="1">
      <alignment horizontal="center" vertical="center"/>
    </xf>
    <xf numFmtId="9" fontId="7" fillId="2" borderId="18" xfId="2" applyFont="1" applyFill="1" applyBorder="1" applyAlignment="1">
      <alignment horizontal="center" vertical="center"/>
    </xf>
    <xf numFmtId="3" fontId="7" fillId="2" borderId="0" xfId="2" applyNumberFormat="1" applyFont="1" applyFill="1" applyBorder="1" applyAlignment="1">
      <alignment horizontal="right" vertical="center"/>
    </xf>
    <xf numFmtId="3" fontId="7" fillId="2" borderId="18" xfId="2" applyNumberFormat="1" applyFont="1" applyFill="1" applyBorder="1" applyAlignment="1">
      <alignment horizontal="right" vertical="center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17" xfId="2" applyNumberFormat="1" applyFont="1" applyFill="1" applyBorder="1" applyAlignment="1">
      <alignment horizontal="center" vertical="center"/>
    </xf>
    <xf numFmtId="2" fontId="7" fillId="2" borderId="18" xfId="2" applyNumberFormat="1" applyFont="1" applyFill="1" applyBorder="1" applyAlignment="1">
      <alignment horizontal="center" vertical="center"/>
    </xf>
    <xf numFmtId="3" fontId="7" fillId="2" borderId="0" xfId="2" applyNumberFormat="1" applyFont="1" applyFill="1" applyBorder="1" applyAlignment="1">
      <alignment horizontal="center" vertical="center"/>
    </xf>
    <xf numFmtId="3" fontId="7" fillId="2" borderId="17" xfId="2" applyNumberFormat="1" applyFont="1" applyFill="1" applyBorder="1" applyAlignment="1">
      <alignment horizontal="center" vertical="center"/>
    </xf>
    <xf numFmtId="3" fontId="7" fillId="2" borderId="18" xfId="2" applyNumberFormat="1" applyFont="1" applyFill="1" applyBorder="1" applyAlignment="1">
      <alignment horizontal="center" vertical="center"/>
    </xf>
    <xf numFmtId="9" fontId="7" fillId="2" borderId="19" xfId="2" applyFont="1" applyFill="1" applyBorder="1" applyAlignment="1">
      <alignment horizontal="center" vertical="center"/>
    </xf>
    <xf numFmtId="0" fontId="7" fillId="2" borderId="20" xfId="3" applyFont="1" applyFill="1" applyBorder="1"/>
    <xf numFmtId="2" fontId="7" fillId="2" borderId="21" xfId="3" applyNumberFormat="1" applyFont="1" applyFill="1" applyBorder="1" applyAlignment="1">
      <alignment horizontal="center" vertical="center"/>
    </xf>
    <xf numFmtId="2" fontId="7" fillId="2" borderId="22" xfId="3" applyNumberFormat="1" applyFont="1" applyFill="1" applyBorder="1" applyAlignment="1">
      <alignment horizontal="center" vertical="center"/>
    </xf>
    <xf numFmtId="2" fontId="7" fillId="2" borderId="23" xfId="3" applyNumberFormat="1" applyFont="1" applyFill="1" applyBorder="1" applyAlignment="1">
      <alignment horizontal="center" vertical="center"/>
    </xf>
    <xf numFmtId="9" fontId="7" fillId="2" borderId="21" xfId="2" applyFont="1" applyFill="1" applyBorder="1" applyAlignment="1">
      <alignment horizontal="center" vertical="center"/>
    </xf>
    <xf numFmtId="9" fontId="7" fillId="2" borderId="22" xfId="2" applyFont="1" applyFill="1" applyBorder="1" applyAlignment="1">
      <alignment horizontal="center" vertical="center"/>
    </xf>
    <xf numFmtId="9" fontId="7" fillId="2" borderId="23" xfId="2" applyFont="1" applyFill="1" applyBorder="1" applyAlignment="1">
      <alignment horizontal="center" vertical="center"/>
    </xf>
    <xf numFmtId="3" fontId="7" fillId="2" borderId="22" xfId="2" applyNumberFormat="1" applyFont="1" applyFill="1" applyBorder="1" applyAlignment="1">
      <alignment horizontal="right" vertical="center"/>
    </xf>
    <xf numFmtId="3" fontId="7" fillId="2" borderId="23" xfId="2" applyNumberFormat="1" applyFont="1" applyFill="1" applyBorder="1" applyAlignment="1">
      <alignment horizontal="right" vertical="center"/>
    </xf>
    <xf numFmtId="2" fontId="8" fillId="2" borderId="22" xfId="2" applyNumberFormat="1" applyFont="1" applyFill="1" applyBorder="1" applyAlignment="1">
      <alignment horizontal="center" vertical="center"/>
    </xf>
    <xf numFmtId="2" fontId="8" fillId="2" borderId="21" xfId="2" applyNumberFormat="1" applyFont="1" applyFill="1" applyBorder="1" applyAlignment="1">
      <alignment horizontal="center" vertical="center"/>
    </xf>
    <xf numFmtId="2" fontId="8" fillId="2" borderId="23" xfId="2" applyNumberFormat="1" applyFont="1" applyFill="1" applyBorder="1" applyAlignment="1">
      <alignment horizontal="center" vertical="center"/>
    </xf>
    <xf numFmtId="3" fontId="7" fillId="2" borderId="22" xfId="2" applyNumberFormat="1" applyFont="1" applyFill="1" applyBorder="1" applyAlignment="1">
      <alignment horizontal="center" vertical="center"/>
    </xf>
    <xf numFmtId="3" fontId="7" fillId="2" borderId="21" xfId="2" applyNumberFormat="1" applyFont="1" applyFill="1" applyBorder="1" applyAlignment="1">
      <alignment horizontal="center" vertical="center"/>
    </xf>
    <xf numFmtId="3" fontId="7" fillId="2" borderId="23" xfId="2" applyNumberFormat="1" applyFont="1" applyFill="1" applyBorder="1" applyAlignment="1">
      <alignment horizontal="center" vertical="center"/>
    </xf>
    <xf numFmtId="2" fontId="7" fillId="2" borderId="22" xfId="2" applyNumberFormat="1" applyFont="1" applyFill="1" applyBorder="1" applyAlignment="1">
      <alignment horizontal="center" vertical="center"/>
    </xf>
    <xf numFmtId="9" fontId="8" fillId="2" borderId="21" xfId="2" applyFont="1" applyFill="1" applyBorder="1" applyAlignment="1">
      <alignment horizontal="center" vertical="center"/>
    </xf>
    <xf numFmtId="9" fontId="8" fillId="2" borderId="22" xfId="2" applyFont="1" applyFill="1" applyBorder="1" applyAlignment="1">
      <alignment horizontal="center" vertical="center"/>
    </xf>
    <xf numFmtId="9" fontId="8" fillId="2" borderId="24" xfId="2" applyFont="1" applyFill="1" applyBorder="1" applyAlignment="1">
      <alignment horizontal="center" vertical="center"/>
    </xf>
    <xf numFmtId="0" fontId="8" fillId="0" borderId="0" xfId="0" applyFont="1"/>
    <xf numFmtId="1" fontId="6" fillId="0" borderId="39" xfId="4" applyNumberFormat="1" applyFont="1" applyBorder="1" applyAlignment="1">
      <alignment horizontal="right" vertical="center" wrapText="1"/>
    </xf>
    <xf numFmtId="1" fontId="6" fillId="0" borderId="40" xfId="4" applyNumberFormat="1" applyFont="1" applyBorder="1" applyAlignment="1">
      <alignment horizontal="right" vertical="center"/>
    </xf>
    <xf numFmtId="1" fontId="6" fillId="0" borderId="41" xfId="4" applyNumberFormat="1" applyFont="1" applyBorder="1" applyAlignment="1">
      <alignment horizontal="right" vertical="center"/>
    </xf>
    <xf numFmtId="3" fontId="6" fillId="0" borderId="39" xfId="0" applyNumberFormat="1" applyFont="1" applyBorder="1" applyAlignment="1">
      <alignment horizontal="right" vertical="center"/>
    </xf>
    <xf numFmtId="3" fontId="6" fillId="0" borderId="40" xfId="0" applyNumberFormat="1" applyFont="1" applyBorder="1" applyAlignment="1">
      <alignment horizontal="right" vertical="center"/>
    </xf>
    <xf numFmtId="3" fontId="6" fillId="0" borderId="42" xfId="0" applyNumberFormat="1" applyFont="1" applyBorder="1" applyAlignment="1">
      <alignment horizontal="right" vertical="center"/>
    </xf>
    <xf numFmtId="3" fontId="6" fillId="0" borderId="39" xfId="4" applyNumberFormat="1" applyFont="1" applyBorder="1" applyAlignment="1">
      <alignment horizontal="right" vertical="center"/>
    </xf>
    <xf numFmtId="3" fontId="6" fillId="0" borderId="40" xfId="4" applyNumberFormat="1" applyFont="1" applyBorder="1" applyAlignment="1">
      <alignment horizontal="right" vertical="center"/>
    </xf>
    <xf numFmtId="3" fontId="6" fillId="0" borderId="42" xfId="4" applyNumberFormat="1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49" fontId="12" fillId="3" borderId="44" xfId="0" applyNumberFormat="1" applyFont="1" applyFill="1" applyBorder="1" applyAlignment="1">
      <alignment horizontal="center"/>
    </xf>
    <xf numFmtId="49" fontId="12" fillId="3" borderId="45" xfId="0" applyNumberFormat="1" applyFont="1" applyFill="1" applyBorder="1" applyAlignment="1">
      <alignment horizontal="center"/>
    </xf>
    <xf numFmtId="49" fontId="12" fillId="3" borderId="46" xfId="0" applyNumberFormat="1" applyFont="1" applyFill="1" applyBorder="1" applyAlignment="1">
      <alignment horizontal="left"/>
    </xf>
    <xf numFmtId="3" fontId="12" fillId="0" borderId="44" xfId="0" applyNumberFormat="1" applyFont="1" applyBorder="1" applyAlignment="1">
      <alignment horizontal="right"/>
    </xf>
    <xf numFmtId="3" fontId="12" fillId="0" borderId="45" xfId="0" applyNumberFormat="1" applyFont="1" applyBorder="1" applyAlignment="1">
      <alignment horizontal="right"/>
    </xf>
    <xf numFmtId="3" fontId="12" fillId="0" borderId="47" xfId="0" applyNumberFormat="1" applyFont="1" applyBorder="1" applyAlignment="1">
      <alignment horizontal="right"/>
    </xf>
    <xf numFmtId="3" fontId="12" fillId="0" borderId="48" xfId="0" applyNumberFormat="1" applyFont="1" applyBorder="1" applyAlignment="1">
      <alignment horizontal="right"/>
    </xf>
    <xf numFmtId="3" fontId="12" fillId="0" borderId="46" xfId="0" applyNumberFormat="1" applyFont="1" applyBorder="1" applyAlignment="1">
      <alignment horizontal="right"/>
    </xf>
    <xf numFmtId="3" fontId="7" fillId="0" borderId="44" xfId="0" applyNumberFormat="1" applyFont="1" applyBorder="1" applyAlignment="1">
      <alignment horizontal="right" vertical="center"/>
    </xf>
    <xf numFmtId="3" fontId="7" fillId="0" borderId="45" xfId="0" applyNumberFormat="1" applyFont="1" applyBorder="1" applyAlignment="1">
      <alignment horizontal="right" vertical="center"/>
    </xf>
    <xf numFmtId="3" fontId="7" fillId="0" borderId="47" xfId="0" applyNumberFormat="1" applyFont="1" applyBorder="1" applyAlignment="1">
      <alignment horizontal="right" vertical="center"/>
    </xf>
    <xf numFmtId="3" fontId="8" fillId="0" borderId="44" xfId="3" applyNumberFormat="1" applyFont="1" applyBorder="1" applyAlignment="1">
      <alignment horizontal="right" vertical="center"/>
    </xf>
    <xf numFmtId="3" fontId="8" fillId="0" borderId="45" xfId="3" applyNumberFormat="1" applyFont="1" applyBorder="1" applyAlignment="1">
      <alignment horizontal="right" vertical="center"/>
    </xf>
    <xf numFmtId="3" fontId="8" fillId="0" borderId="47" xfId="3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49" fontId="12" fillId="3" borderId="29" xfId="0" applyNumberFormat="1" applyFont="1" applyFill="1" applyBorder="1" applyAlignment="1">
      <alignment horizontal="center"/>
    </xf>
    <xf numFmtId="49" fontId="12" fillId="3" borderId="30" xfId="0" applyNumberFormat="1" applyFont="1" applyFill="1" applyBorder="1" applyAlignment="1">
      <alignment horizontal="center"/>
    </xf>
    <xf numFmtId="49" fontId="12" fillId="3" borderId="31" xfId="0" applyNumberFormat="1" applyFont="1" applyFill="1" applyBorder="1" applyAlignment="1">
      <alignment horizontal="left"/>
    </xf>
    <xf numFmtId="3" fontId="12" fillId="0" borderId="29" xfId="0" applyNumberFormat="1" applyFont="1" applyBorder="1" applyAlignment="1">
      <alignment horizontal="right"/>
    </xf>
    <xf numFmtId="3" fontId="12" fillId="0" borderId="30" xfId="0" applyNumberFormat="1" applyFont="1" applyBorder="1" applyAlignment="1">
      <alignment horizontal="right"/>
    </xf>
    <xf numFmtId="3" fontId="12" fillId="0" borderId="32" xfId="0" applyNumberFormat="1" applyFont="1" applyBorder="1" applyAlignment="1">
      <alignment horizontal="right"/>
    </xf>
    <xf numFmtId="3" fontId="12" fillId="0" borderId="33" xfId="0" applyNumberFormat="1" applyFont="1" applyBorder="1" applyAlignment="1">
      <alignment horizontal="right"/>
    </xf>
    <xf numFmtId="3" fontId="12" fillId="0" borderId="31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 vertical="center"/>
    </xf>
    <xf numFmtId="3" fontId="7" fillId="0" borderId="30" xfId="0" applyNumberFormat="1" applyFont="1" applyBorder="1" applyAlignment="1">
      <alignment horizontal="right" vertical="center"/>
    </xf>
    <xf numFmtId="3" fontId="7" fillId="0" borderId="32" xfId="0" applyNumberFormat="1" applyFont="1" applyBorder="1" applyAlignment="1">
      <alignment horizontal="right" vertical="center"/>
    </xf>
    <xf numFmtId="3" fontId="8" fillId="0" borderId="29" xfId="3" applyNumberFormat="1" applyFont="1" applyBorder="1" applyAlignment="1">
      <alignment horizontal="right" vertical="center"/>
    </xf>
    <xf numFmtId="3" fontId="8" fillId="0" borderId="30" xfId="3" applyNumberFormat="1" applyFont="1" applyBorder="1" applyAlignment="1">
      <alignment horizontal="right" vertical="center"/>
    </xf>
    <xf numFmtId="3" fontId="8" fillId="0" borderId="32" xfId="3" applyNumberFormat="1" applyFont="1" applyBorder="1" applyAlignment="1">
      <alignment horizontal="right" vertical="center"/>
    </xf>
    <xf numFmtId="49" fontId="7" fillId="0" borderId="29" xfId="0" applyNumberFormat="1" applyFont="1" applyBorder="1" applyAlignment="1">
      <alignment horizontal="center"/>
    </xf>
    <xf numFmtId="1" fontId="7" fillId="0" borderId="30" xfId="0" quotePrefix="1" applyNumberFormat="1" applyFont="1" applyBorder="1" applyAlignment="1">
      <alignment horizontal="center"/>
    </xf>
    <xf numFmtId="1" fontId="7" fillId="0" borderId="31" xfId="0" applyNumberFormat="1" applyFont="1" applyBorder="1"/>
    <xf numFmtId="3" fontId="7" fillId="0" borderId="29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3" fontId="7" fillId="0" borderId="33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3" fontId="8" fillId="0" borderId="29" xfId="0" applyNumberFormat="1" applyFont="1" applyBorder="1" applyAlignment="1">
      <alignment horizontal="right"/>
    </xf>
    <xf numFmtId="3" fontId="8" fillId="0" borderId="30" xfId="0" applyNumberFormat="1" applyFont="1" applyBorder="1" applyAlignment="1">
      <alignment horizontal="right"/>
    </xf>
    <xf numFmtId="3" fontId="8" fillId="0" borderId="32" xfId="0" applyNumberFormat="1" applyFont="1" applyBorder="1" applyAlignment="1">
      <alignment horizontal="right"/>
    </xf>
    <xf numFmtId="1" fontId="7" fillId="0" borderId="29" xfId="0" applyNumberFormat="1" applyFont="1" applyBorder="1" applyAlignment="1">
      <alignment horizontal="center"/>
    </xf>
    <xf numFmtId="1" fontId="7" fillId="0" borderId="30" xfId="0" applyNumberFormat="1" applyFont="1" applyBorder="1" applyAlignment="1">
      <alignment horizontal="center"/>
    </xf>
    <xf numFmtId="0" fontId="3" fillId="0" borderId="0" xfId="0" applyFont="1"/>
    <xf numFmtId="1" fontId="7" fillId="0" borderId="29" xfId="0" quotePrefix="1" applyNumberFormat="1" applyFont="1" applyBorder="1" applyAlignment="1">
      <alignment horizontal="center"/>
    </xf>
    <xf numFmtId="49" fontId="7" fillId="0" borderId="30" xfId="0" applyNumberFormat="1" applyFont="1" applyBorder="1" applyAlignment="1">
      <alignment horizontal="center"/>
    </xf>
    <xf numFmtId="0" fontId="12" fillId="0" borderId="31" xfId="5" applyFont="1" applyBorder="1"/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3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/>
    </xf>
    <xf numFmtId="3" fontId="7" fillId="0" borderId="0" xfId="0" applyNumberFormat="1" applyFont="1"/>
    <xf numFmtId="3" fontId="8" fillId="2" borderId="17" xfId="2" applyNumberFormat="1" applyFont="1" applyFill="1" applyBorder="1" applyAlignment="1">
      <alignment horizontal="right" vertical="center"/>
    </xf>
    <xf numFmtId="3" fontId="8" fillId="2" borderId="17" xfId="2" applyNumberFormat="1" applyFont="1" applyFill="1" applyBorder="1" applyAlignment="1">
      <alignment vertical="center"/>
    </xf>
    <xf numFmtId="3" fontId="8" fillId="2" borderId="0" xfId="2" applyNumberFormat="1" applyFont="1" applyFill="1" applyBorder="1" applyAlignment="1">
      <alignment vertical="center"/>
    </xf>
    <xf numFmtId="3" fontId="8" fillId="2" borderId="18" xfId="2" applyNumberFormat="1" applyFont="1" applyFill="1" applyBorder="1" applyAlignment="1">
      <alignment vertical="center"/>
    </xf>
    <xf numFmtId="3" fontId="7" fillId="2" borderId="17" xfId="2" applyNumberFormat="1" applyFont="1" applyFill="1" applyBorder="1" applyAlignment="1">
      <alignment horizontal="right" vertical="center"/>
    </xf>
    <xf numFmtId="3" fontId="7" fillId="2" borderId="17" xfId="2" applyNumberFormat="1" applyFont="1" applyFill="1" applyBorder="1" applyAlignment="1">
      <alignment vertical="center"/>
    </xf>
    <xf numFmtId="3" fontId="7" fillId="2" borderId="0" xfId="2" applyNumberFormat="1" applyFont="1" applyFill="1" applyBorder="1" applyAlignment="1">
      <alignment vertical="center"/>
    </xf>
    <xf numFmtId="3" fontId="7" fillId="2" borderId="18" xfId="2" applyNumberFormat="1" applyFont="1" applyFill="1" applyBorder="1" applyAlignment="1">
      <alignment vertical="center"/>
    </xf>
    <xf numFmtId="3" fontId="7" fillId="2" borderId="21" xfId="2" applyNumberFormat="1" applyFont="1" applyFill="1" applyBorder="1" applyAlignment="1">
      <alignment horizontal="right" vertical="center"/>
    </xf>
    <xf numFmtId="3" fontId="7" fillId="2" borderId="21" xfId="2" applyNumberFormat="1" applyFont="1" applyFill="1" applyBorder="1" applyAlignment="1">
      <alignment vertical="center"/>
    </xf>
    <xf numFmtId="3" fontId="7" fillId="2" borderId="22" xfId="2" applyNumberFormat="1" applyFont="1" applyFill="1" applyBorder="1" applyAlignment="1">
      <alignment vertical="center"/>
    </xf>
    <xf numFmtId="3" fontId="7" fillId="2" borderId="23" xfId="2" applyNumberFormat="1" applyFont="1" applyFill="1" applyBorder="1" applyAlignment="1">
      <alignment vertical="center"/>
    </xf>
    <xf numFmtId="0" fontId="5" fillId="2" borderId="10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0" fillId="2" borderId="0" xfId="0" applyFill="1"/>
    <xf numFmtId="3" fontId="6" fillId="0" borderId="39" xfId="4" applyNumberFormat="1" applyFont="1" applyBorder="1" applyAlignment="1">
      <alignment horizontal="right" vertical="center" wrapText="1"/>
    </xf>
    <xf numFmtId="3" fontId="6" fillId="0" borderId="40" xfId="4" applyNumberFormat="1" applyFont="1" applyBorder="1" applyAlignment="1">
      <alignment horizontal="right" vertical="center" wrapText="1"/>
    </xf>
    <xf numFmtId="3" fontId="6" fillId="0" borderId="42" xfId="4" applyNumberFormat="1" applyFont="1" applyBorder="1" applyAlignment="1">
      <alignment horizontal="right" vertical="center" wrapText="1"/>
    </xf>
    <xf numFmtId="3" fontId="6" fillId="0" borderId="43" xfId="4" applyNumberFormat="1" applyFont="1" applyBorder="1" applyAlignment="1">
      <alignment horizontal="right" vertical="center" wrapText="1"/>
    </xf>
    <xf numFmtId="3" fontId="6" fillId="0" borderId="41" xfId="4" applyNumberFormat="1" applyFont="1" applyBorder="1" applyAlignment="1">
      <alignment horizontal="right" vertical="center" wrapText="1"/>
    </xf>
    <xf numFmtId="3" fontId="0" fillId="2" borderId="0" xfId="0" applyNumberFormat="1" applyFill="1"/>
    <xf numFmtId="9" fontId="8" fillId="0" borderId="24" xfId="2" applyFont="1" applyFill="1" applyBorder="1" applyAlignment="1">
      <alignment horizontal="center" vertical="center"/>
    </xf>
    <xf numFmtId="9" fontId="8" fillId="0" borderId="22" xfId="2" applyFont="1" applyFill="1" applyBorder="1" applyAlignment="1">
      <alignment horizontal="center" vertical="center"/>
    </xf>
    <xf numFmtId="9" fontId="8" fillId="0" borderId="21" xfId="2" applyFont="1" applyFill="1" applyBorder="1" applyAlignment="1">
      <alignment horizontal="center" vertical="center"/>
    </xf>
    <xf numFmtId="2" fontId="7" fillId="0" borderId="22" xfId="2" applyNumberFormat="1" applyFont="1" applyFill="1" applyBorder="1" applyAlignment="1">
      <alignment horizontal="center" vertical="center"/>
    </xf>
    <xf numFmtId="3" fontId="7" fillId="0" borderId="23" xfId="2" applyNumberFormat="1" applyFont="1" applyFill="1" applyBorder="1" applyAlignment="1">
      <alignment horizontal="center" vertical="center"/>
    </xf>
    <xf numFmtId="3" fontId="7" fillId="0" borderId="22" xfId="2" applyNumberFormat="1" applyFont="1" applyFill="1" applyBorder="1" applyAlignment="1">
      <alignment horizontal="center" vertical="center"/>
    </xf>
    <xf numFmtId="3" fontId="7" fillId="0" borderId="21" xfId="2" applyNumberFormat="1" applyFont="1" applyFill="1" applyBorder="1" applyAlignment="1">
      <alignment horizontal="center" vertical="center"/>
    </xf>
    <xf numFmtId="3" fontId="7" fillId="0" borderId="23" xfId="2" applyNumberFormat="1" applyFont="1" applyFill="1" applyBorder="1" applyAlignment="1">
      <alignment horizontal="right" vertical="center"/>
    </xf>
    <xf numFmtId="3" fontId="7" fillId="0" borderId="22" xfId="2" applyNumberFormat="1" applyFont="1" applyFill="1" applyBorder="1" applyAlignment="1">
      <alignment horizontal="right" vertical="center"/>
    </xf>
    <xf numFmtId="3" fontId="7" fillId="0" borderId="21" xfId="2" applyNumberFormat="1" applyFont="1" applyFill="1" applyBorder="1" applyAlignment="1">
      <alignment horizontal="right" vertical="center"/>
    </xf>
    <xf numFmtId="2" fontId="8" fillId="0" borderId="23" xfId="2" applyNumberFormat="1" applyFont="1" applyFill="1" applyBorder="1" applyAlignment="1">
      <alignment horizontal="center" vertical="center"/>
    </xf>
    <xf numFmtId="2" fontId="8" fillId="0" borderId="22" xfId="2" applyNumberFormat="1" applyFont="1" applyFill="1" applyBorder="1" applyAlignment="1">
      <alignment horizontal="center" vertical="center"/>
    </xf>
    <xf numFmtId="2" fontId="8" fillId="0" borderId="21" xfId="2" applyNumberFormat="1" applyFont="1" applyFill="1" applyBorder="1" applyAlignment="1">
      <alignment horizontal="center" vertical="center"/>
    </xf>
    <xf numFmtId="3" fontId="7" fillId="0" borderId="22" xfId="2" applyNumberFormat="1" applyFont="1" applyFill="1" applyBorder="1" applyAlignment="1">
      <alignment vertical="center"/>
    </xf>
    <xf numFmtId="3" fontId="7" fillId="0" borderId="21" xfId="2" applyNumberFormat="1" applyFont="1" applyFill="1" applyBorder="1" applyAlignment="1">
      <alignment vertical="center"/>
    </xf>
    <xf numFmtId="9" fontId="7" fillId="0" borderId="22" xfId="2" applyFont="1" applyFill="1" applyBorder="1" applyAlignment="1">
      <alignment horizontal="center" vertical="center"/>
    </xf>
    <xf numFmtId="9" fontId="7" fillId="0" borderId="23" xfId="2" applyFont="1" applyFill="1" applyBorder="1" applyAlignment="1">
      <alignment horizontal="center" vertical="center"/>
    </xf>
    <xf numFmtId="9" fontId="7" fillId="0" borderId="21" xfId="2" applyFont="1" applyFill="1" applyBorder="1" applyAlignment="1">
      <alignment horizontal="center" vertical="center"/>
    </xf>
    <xf numFmtId="2" fontId="7" fillId="0" borderId="23" xfId="3" applyNumberFormat="1" applyFont="1" applyBorder="1" applyAlignment="1">
      <alignment horizontal="center" vertical="center"/>
    </xf>
    <xf numFmtId="2" fontId="7" fillId="0" borderId="22" xfId="3" applyNumberFormat="1" applyFont="1" applyBorder="1" applyAlignment="1">
      <alignment horizontal="center" vertical="center"/>
    </xf>
    <xf numFmtId="2" fontId="7" fillId="0" borderId="21" xfId="3" applyNumberFormat="1" applyFont="1" applyBorder="1" applyAlignment="1">
      <alignment horizontal="center" vertical="center"/>
    </xf>
    <xf numFmtId="9" fontId="8" fillId="0" borderId="19" xfId="2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9" fontId="8" fillId="0" borderId="17" xfId="2" applyFont="1" applyFill="1" applyBorder="1" applyAlignment="1">
      <alignment horizontal="center" vertical="center"/>
    </xf>
    <xf numFmtId="2" fontId="7" fillId="0" borderId="0" xfId="2" applyNumberFormat="1" applyFont="1" applyFill="1" applyBorder="1" applyAlignment="1">
      <alignment horizontal="center" vertical="center"/>
    </xf>
    <xf numFmtId="3" fontId="7" fillId="0" borderId="18" xfId="2" applyNumberFormat="1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3" fontId="7" fillId="0" borderId="17" xfId="2" applyNumberFormat="1" applyFont="1" applyFill="1" applyBorder="1" applyAlignment="1">
      <alignment horizontal="center" vertical="center"/>
    </xf>
    <xf numFmtId="3" fontId="7" fillId="0" borderId="18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17" xfId="2" applyNumberFormat="1" applyFont="1" applyFill="1" applyBorder="1" applyAlignment="1">
      <alignment horizontal="right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8" fillId="0" borderId="0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vertical="center"/>
    </xf>
    <xf numFmtId="3" fontId="7" fillId="0" borderId="17" xfId="2" applyNumberFormat="1" applyFont="1" applyFill="1" applyBorder="1" applyAlignment="1">
      <alignment vertical="center"/>
    </xf>
    <xf numFmtId="9" fontId="7" fillId="0" borderId="0" xfId="2" applyFont="1" applyFill="1" applyBorder="1" applyAlignment="1">
      <alignment horizontal="center" vertical="center"/>
    </xf>
    <xf numFmtId="9" fontId="7" fillId="0" borderId="18" xfId="2" applyFont="1" applyFill="1" applyBorder="1" applyAlignment="1">
      <alignment horizontal="center" vertical="center"/>
    </xf>
    <xf numFmtId="9" fontId="7" fillId="0" borderId="17" xfId="2" applyFont="1" applyFill="1" applyBorder="1" applyAlignment="1">
      <alignment horizontal="center" vertical="center"/>
    </xf>
    <xf numFmtId="2" fontId="7" fillId="0" borderId="18" xfId="3" applyNumberFormat="1" applyFont="1" applyBorder="1" applyAlignment="1">
      <alignment horizontal="center" vertical="center"/>
    </xf>
    <xf numFmtId="2" fontId="7" fillId="0" borderId="0" xfId="3" applyNumberFormat="1" applyFont="1" applyAlignment="1">
      <alignment horizontal="center" vertical="center"/>
    </xf>
    <xf numFmtId="2" fontId="7" fillId="0" borderId="17" xfId="3" applyNumberFormat="1" applyFont="1" applyBorder="1" applyAlignment="1">
      <alignment horizontal="center" vertical="center"/>
    </xf>
    <xf numFmtId="3" fontId="8" fillId="0" borderId="18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17" xfId="2" applyNumberFormat="1" applyFont="1" applyFill="1" applyBorder="1" applyAlignment="1">
      <alignment horizontal="center" vertical="center"/>
    </xf>
    <xf numFmtId="3" fontId="8" fillId="0" borderId="18" xfId="2" applyNumberFormat="1" applyFont="1" applyFill="1" applyBorder="1" applyAlignment="1">
      <alignment horizontal="right" vertical="center"/>
    </xf>
    <xf numFmtId="3" fontId="8" fillId="0" borderId="0" xfId="2" applyNumberFormat="1" applyFont="1" applyFill="1" applyBorder="1" applyAlignment="1">
      <alignment horizontal="right" vertical="center"/>
    </xf>
    <xf numFmtId="3" fontId="8" fillId="0" borderId="17" xfId="2" applyNumberFormat="1" applyFont="1" applyFill="1" applyBorder="1" applyAlignment="1">
      <alignment horizontal="right" vertical="center"/>
    </xf>
    <xf numFmtId="3" fontId="8" fillId="0" borderId="0" xfId="2" applyNumberFormat="1" applyFont="1" applyFill="1" applyBorder="1" applyAlignment="1">
      <alignment vertical="center"/>
    </xf>
    <xf numFmtId="3" fontId="8" fillId="0" borderId="17" xfId="2" applyNumberFormat="1" applyFont="1" applyFill="1" applyBorder="1" applyAlignment="1">
      <alignment vertical="center"/>
    </xf>
    <xf numFmtId="9" fontId="8" fillId="0" borderId="18" xfId="2" applyFont="1" applyFill="1" applyBorder="1" applyAlignment="1">
      <alignment horizontal="center" vertical="center"/>
    </xf>
    <xf numFmtId="2" fontId="8" fillId="0" borderId="18" xfId="3" applyNumberFormat="1" applyFont="1" applyBorder="1" applyAlignment="1">
      <alignment horizontal="center" vertical="center"/>
    </xf>
    <xf numFmtId="2" fontId="8" fillId="0" borderId="0" xfId="3" applyNumberFormat="1" applyFont="1" applyAlignment="1">
      <alignment horizontal="center" vertical="center"/>
    </xf>
    <xf numFmtId="2" fontId="8" fillId="0" borderId="17" xfId="3" applyNumberFormat="1" applyFont="1" applyBorder="1" applyAlignment="1">
      <alignment horizontal="center" vertical="center"/>
    </xf>
    <xf numFmtId="9" fontId="7" fillId="0" borderId="19" xfId="2" applyFont="1" applyFill="1" applyBorder="1" applyAlignment="1">
      <alignment horizontal="center" vertical="center"/>
    </xf>
    <xf numFmtId="2" fontId="7" fillId="0" borderId="18" xfId="2" applyNumberFormat="1" applyFont="1" applyFill="1" applyBorder="1" applyAlignment="1">
      <alignment horizontal="center" vertical="center"/>
    </xf>
    <xf numFmtId="2" fontId="7" fillId="0" borderId="17" xfId="2" applyNumberFormat="1" applyFont="1" applyFill="1" applyBorder="1" applyAlignment="1">
      <alignment horizontal="center" vertical="center"/>
    </xf>
    <xf numFmtId="3" fontId="8" fillId="0" borderId="49" xfId="2" applyNumberFormat="1" applyFont="1" applyFill="1" applyBorder="1" applyAlignment="1">
      <alignment horizontal="right" vertical="center"/>
    </xf>
    <xf numFmtId="3" fontId="8" fillId="0" borderId="50" xfId="2" applyNumberFormat="1" applyFont="1" applyFill="1" applyBorder="1" applyAlignment="1">
      <alignment horizontal="right" vertical="center"/>
    </xf>
    <xf numFmtId="9" fontId="3" fillId="2" borderId="51" xfId="2" applyFont="1" applyFill="1" applyBorder="1" applyAlignment="1">
      <alignment horizontal="center" vertical="center"/>
    </xf>
    <xf numFmtId="9" fontId="3" fillId="2" borderId="52" xfId="2" applyFont="1" applyFill="1" applyBorder="1" applyAlignment="1">
      <alignment horizontal="center" vertical="center"/>
    </xf>
    <xf numFmtId="9" fontId="3" fillId="2" borderId="53" xfId="2" applyFont="1" applyFill="1" applyBorder="1" applyAlignment="1">
      <alignment horizontal="center" vertical="center"/>
    </xf>
    <xf numFmtId="2" fontId="3" fillId="2" borderId="54" xfId="2" applyNumberFormat="1" applyFont="1" applyFill="1" applyBorder="1" applyAlignment="1">
      <alignment horizontal="center" vertical="center"/>
    </xf>
    <xf numFmtId="2" fontId="3" fillId="2" borderId="52" xfId="2" applyNumberFormat="1" applyFont="1" applyFill="1" applyBorder="1" applyAlignment="1">
      <alignment horizontal="center" vertical="center"/>
    </xf>
    <xf numFmtId="2" fontId="3" fillId="2" borderId="53" xfId="2" applyNumberFormat="1" applyFont="1" applyFill="1" applyBorder="1" applyAlignment="1">
      <alignment horizontal="center" vertical="center"/>
    </xf>
    <xf numFmtId="165" fontId="6" fillId="2" borderId="52" xfId="0" applyNumberFormat="1" applyFont="1" applyFill="1" applyBorder="1" applyAlignment="1">
      <alignment wrapText="1"/>
    </xf>
    <xf numFmtId="1" fontId="3" fillId="2" borderId="53" xfId="2" applyNumberFormat="1" applyFont="1" applyFill="1" applyBorder="1" applyAlignment="1">
      <alignment horizontal="center" vertical="center"/>
    </xf>
    <xf numFmtId="165" fontId="6" fillId="2" borderId="54" xfId="0" applyNumberFormat="1" applyFont="1" applyFill="1" applyBorder="1" applyAlignment="1">
      <alignment wrapText="1"/>
    </xf>
    <xf numFmtId="165" fontId="6" fillId="2" borderId="53" xfId="0" applyNumberFormat="1" applyFont="1" applyFill="1" applyBorder="1" applyAlignment="1">
      <alignment wrapText="1"/>
    </xf>
    <xf numFmtId="166" fontId="3" fillId="2" borderId="52" xfId="2" applyNumberFormat="1" applyFont="1" applyFill="1" applyBorder="1" applyAlignment="1">
      <alignment horizontal="center" vertical="center"/>
    </xf>
    <xf numFmtId="166" fontId="3" fillId="2" borderId="54" xfId="2" applyNumberFormat="1" applyFont="1" applyFill="1" applyBorder="1" applyAlignment="1">
      <alignment horizontal="center" vertical="center"/>
    </xf>
    <xf numFmtId="166" fontId="3" fillId="2" borderId="53" xfId="2" applyNumberFormat="1" applyFont="1" applyFill="1" applyBorder="1" applyAlignment="1">
      <alignment horizontal="center" vertical="center"/>
    </xf>
    <xf numFmtId="165" fontId="6" fillId="2" borderId="54" xfId="0" applyNumberFormat="1" applyFont="1" applyFill="1" applyBorder="1" applyAlignment="1">
      <alignment horizontal="right" wrapText="1"/>
    </xf>
    <xf numFmtId="165" fontId="6" fillId="2" borderId="52" xfId="0" applyNumberFormat="1" applyFont="1" applyFill="1" applyBorder="1" applyAlignment="1">
      <alignment horizontal="right" wrapText="1"/>
    </xf>
    <xf numFmtId="165" fontId="6" fillId="2" borderId="53" xfId="0" applyNumberFormat="1" applyFont="1" applyFill="1" applyBorder="1" applyAlignment="1">
      <alignment horizontal="right" wrapText="1"/>
    </xf>
    <xf numFmtId="2" fontId="3" fillId="2" borderId="54" xfId="3" applyNumberFormat="1" applyFont="1" applyFill="1" applyBorder="1" applyAlignment="1">
      <alignment horizontal="center" vertical="center"/>
    </xf>
    <xf numFmtId="2" fontId="3" fillId="2" borderId="52" xfId="3" applyNumberFormat="1" applyFont="1" applyFill="1" applyBorder="1" applyAlignment="1">
      <alignment horizontal="center" vertical="center"/>
    </xf>
    <xf numFmtId="2" fontId="3" fillId="2" borderId="53" xfId="3" applyNumberFormat="1" applyFont="1" applyFill="1" applyBorder="1" applyAlignment="1">
      <alignment horizontal="center" vertical="center"/>
    </xf>
    <xf numFmtId="3" fontId="6" fillId="2" borderId="54" xfId="0" applyNumberFormat="1" applyFont="1" applyFill="1" applyBorder="1" applyAlignment="1">
      <alignment horizontal="right" wrapText="1"/>
    </xf>
    <xf numFmtId="3" fontId="6" fillId="2" borderId="52" xfId="0" applyNumberFormat="1" applyFont="1" applyFill="1" applyBorder="1" applyAlignment="1">
      <alignment horizontal="right" wrapText="1"/>
    </xf>
    <xf numFmtId="3" fontId="6" fillId="2" borderId="53" xfId="0" applyNumberFormat="1" applyFont="1" applyFill="1" applyBorder="1" applyAlignment="1">
      <alignment horizontal="right" wrapText="1"/>
    </xf>
    <xf numFmtId="165" fontId="6" fillId="2" borderId="55" xfId="0" applyNumberFormat="1" applyFont="1" applyFill="1" applyBorder="1" applyAlignment="1">
      <alignment horizontal="right" wrapText="1"/>
    </xf>
    <xf numFmtId="9" fontId="3" fillId="2" borderId="19" xfId="2" applyFont="1" applyFill="1" applyBorder="1" applyAlignment="1">
      <alignment horizontal="center" vertical="center"/>
    </xf>
    <xf numFmtId="9" fontId="3" fillId="2" borderId="0" xfId="2" applyFont="1" applyFill="1" applyBorder="1" applyAlignment="1">
      <alignment horizontal="center" vertical="center"/>
    </xf>
    <xf numFmtId="9" fontId="3" fillId="2" borderId="17" xfId="2" applyFont="1" applyFill="1" applyBorder="1" applyAlignment="1">
      <alignment horizontal="center" vertical="center"/>
    </xf>
    <xf numFmtId="2" fontId="3" fillId="2" borderId="18" xfId="2" applyNumberFormat="1" applyFont="1" applyFill="1" applyBorder="1" applyAlignment="1">
      <alignment horizontal="center" vertical="center"/>
    </xf>
    <xf numFmtId="2" fontId="3" fillId="2" borderId="0" xfId="2" applyNumberFormat="1" applyFont="1" applyFill="1" applyBorder="1" applyAlignment="1">
      <alignment horizontal="center" vertical="center"/>
    </xf>
    <xf numFmtId="2" fontId="3" fillId="2" borderId="17" xfId="2" applyNumberFormat="1" applyFont="1" applyFill="1" applyBorder="1" applyAlignment="1">
      <alignment horizontal="center" vertical="center"/>
    </xf>
    <xf numFmtId="165" fontId="6" fillId="2" borderId="0" xfId="0" applyNumberFormat="1" applyFont="1" applyFill="1" applyAlignment="1">
      <alignment wrapText="1"/>
    </xf>
    <xf numFmtId="1" fontId="3" fillId="2" borderId="17" xfId="2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wrapText="1"/>
    </xf>
    <xf numFmtId="3" fontId="6" fillId="2" borderId="0" xfId="0" applyNumberFormat="1" applyFont="1" applyFill="1" applyAlignment="1">
      <alignment wrapText="1"/>
    </xf>
    <xf numFmtId="3" fontId="6" fillId="2" borderId="17" xfId="0" applyNumberFormat="1" applyFont="1" applyFill="1" applyBorder="1" applyAlignment="1">
      <alignment wrapText="1"/>
    </xf>
    <xf numFmtId="165" fontId="6" fillId="2" borderId="18" xfId="0" applyNumberFormat="1" applyFont="1" applyFill="1" applyBorder="1" applyAlignment="1">
      <alignment wrapText="1"/>
    </xf>
    <xf numFmtId="165" fontId="6" fillId="2" borderId="17" xfId="0" applyNumberFormat="1" applyFont="1" applyFill="1" applyBorder="1" applyAlignment="1">
      <alignment wrapText="1"/>
    </xf>
    <xf numFmtId="166" fontId="3" fillId="2" borderId="0" xfId="2" applyNumberFormat="1" applyFont="1" applyFill="1" applyBorder="1" applyAlignment="1">
      <alignment horizontal="center" vertical="center"/>
    </xf>
    <xf numFmtId="166" fontId="3" fillId="2" borderId="18" xfId="2" applyNumberFormat="1" applyFont="1" applyFill="1" applyBorder="1" applyAlignment="1">
      <alignment horizontal="center" vertical="center"/>
    </xf>
    <xf numFmtId="166" fontId="3" fillId="2" borderId="17" xfId="2" applyNumberFormat="1" applyFont="1" applyFill="1" applyBorder="1" applyAlignment="1">
      <alignment horizontal="center" vertical="center"/>
    </xf>
    <xf numFmtId="165" fontId="6" fillId="2" borderId="18" xfId="0" applyNumberFormat="1" applyFont="1" applyFill="1" applyBorder="1" applyAlignment="1">
      <alignment horizontal="right" wrapText="1"/>
    </xf>
    <xf numFmtId="165" fontId="6" fillId="2" borderId="0" xfId="0" applyNumberFormat="1" applyFont="1" applyFill="1" applyAlignment="1">
      <alignment horizontal="right" wrapText="1"/>
    </xf>
    <xf numFmtId="165" fontId="6" fillId="2" borderId="17" xfId="0" applyNumberFormat="1" applyFont="1" applyFill="1" applyBorder="1" applyAlignment="1">
      <alignment horizontal="right" wrapText="1"/>
    </xf>
    <xf numFmtId="2" fontId="3" fillId="2" borderId="18" xfId="3" applyNumberFormat="1" applyFont="1" applyFill="1" applyBorder="1" applyAlignment="1">
      <alignment horizontal="center" vertical="center"/>
    </xf>
    <xf numFmtId="2" fontId="3" fillId="2" borderId="0" xfId="3" applyNumberFormat="1" applyFont="1" applyFill="1" applyAlignment="1">
      <alignment horizontal="center" vertical="center"/>
    </xf>
    <xf numFmtId="2" fontId="3" fillId="2" borderId="17" xfId="3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right" wrapText="1"/>
    </xf>
    <xf numFmtId="3" fontId="6" fillId="2" borderId="0" xfId="0" applyNumberFormat="1" applyFont="1" applyFill="1" applyAlignment="1">
      <alignment horizontal="right" wrapText="1"/>
    </xf>
    <xf numFmtId="3" fontId="6" fillId="2" borderId="17" xfId="0" applyNumberFormat="1" applyFont="1" applyFill="1" applyBorder="1" applyAlignment="1">
      <alignment horizontal="right" wrapText="1"/>
    </xf>
    <xf numFmtId="165" fontId="6" fillId="2" borderId="16" xfId="0" applyNumberFormat="1" applyFont="1" applyFill="1" applyBorder="1" applyAlignment="1">
      <alignment horizontal="right" wrapText="1"/>
    </xf>
    <xf numFmtId="9" fontId="3" fillId="2" borderId="56" xfId="2" applyFont="1" applyFill="1" applyBorder="1" applyAlignment="1">
      <alignment horizontal="center" vertical="center" wrapText="1"/>
    </xf>
    <xf numFmtId="9" fontId="3" fillId="2" borderId="49" xfId="2" applyFont="1" applyFill="1" applyBorder="1" applyAlignment="1">
      <alignment horizontal="center" vertical="center" wrapText="1"/>
    </xf>
    <xf numFmtId="9" fontId="3" fillId="2" borderId="57" xfId="2" applyFont="1" applyFill="1" applyBorder="1" applyAlignment="1">
      <alignment horizontal="center" vertical="center"/>
    </xf>
    <xf numFmtId="2" fontId="3" fillId="2" borderId="50" xfId="3" applyNumberFormat="1" applyFont="1" applyFill="1" applyBorder="1" applyAlignment="1">
      <alignment horizontal="center" vertical="center" wrapText="1"/>
    </xf>
    <xf numFmtId="2" fontId="3" fillId="2" borderId="49" xfId="3" applyNumberFormat="1" applyFont="1" applyFill="1" applyBorder="1" applyAlignment="1">
      <alignment horizontal="center" vertical="center" wrapText="1"/>
    </xf>
    <xf numFmtId="2" fontId="3" fillId="2" borderId="57" xfId="2" applyNumberFormat="1" applyFont="1" applyFill="1" applyBorder="1" applyAlignment="1">
      <alignment horizontal="center" vertical="center"/>
    </xf>
    <xf numFmtId="165" fontId="6" fillId="2" borderId="49" xfId="0" applyNumberFormat="1" applyFont="1" applyFill="1" applyBorder="1" applyAlignment="1">
      <alignment vertical="center" wrapText="1"/>
    </xf>
    <xf numFmtId="1" fontId="3" fillId="2" borderId="57" xfId="2" applyNumberFormat="1" applyFont="1" applyFill="1" applyBorder="1" applyAlignment="1">
      <alignment horizontal="center" vertical="center"/>
    </xf>
    <xf numFmtId="3" fontId="6" fillId="2" borderId="50" xfId="0" applyNumberFormat="1" applyFont="1" applyFill="1" applyBorder="1" applyAlignment="1">
      <alignment vertical="center" wrapText="1"/>
    </xf>
    <xf numFmtId="3" fontId="6" fillId="2" borderId="49" xfId="0" applyNumberFormat="1" applyFont="1" applyFill="1" applyBorder="1" applyAlignment="1">
      <alignment vertical="center" wrapText="1"/>
    </xf>
    <xf numFmtId="3" fontId="6" fillId="2" borderId="57" xfId="0" applyNumberFormat="1" applyFont="1" applyFill="1" applyBorder="1" applyAlignment="1">
      <alignment vertical="center" wrapText="1"/>
    </xf>
    <xf numFmtId="2" fontId="3" fillId="2" borderId="49" xfId="2" applyNumberFormat="1" applyFont="1" applyFill="1" applyBorder="1" applyAlignment="1">
      <alignment horizontal="center" vertical="center"/>
    </xf>
    <xf numFmtId="165" fontId="6" fillId="2" borderId="50" xfId="0" applyNumberFormat="1" applyFont="1" applyFill="1" applyBorder="1" applyAlignment="1">
      <alignment vertical="center" wrapText="1"/>
    </xf>
    <xf numFmtId="165" fontId="6" fillId="2" borderId="57" xfId="0" applyNumberFormat="1" applyFont="1" applyFill="1" applyBorder="1" applyAlignment="1">
      <alignment vertical="center" wrapText="1"/>
    </xf>
    <xf numFmtId="166" fontId="3" fillId="2" borderId="49" xfId="3" applyNumberFormat="1" applyFont="1" applyFill="1" applyBorder="1" applyAlignment="1">
      <alignment horizontal="center" vertical="center" wrapText="1"/>
    </xf>
    <xf numFmtId="166" fontId="3" fillId="2" borderId="49" xfId="2" applyNumberFormat="1" applyFont="1" applyFill="1" applyBorder="1" applyAlignment="1">
      <alignment horizontal="center" vertical="center"/>
    </xf>
    <xf numFmtId="166" fontId="3" fillId="2" borderId="50" xfId="3" applyNumberFormat="1" applyFont="1" applyFill="1" applyBorder="1" applyAlignment="1">
      <alignment horizontal="center" vertical="center" wrapText="1"/>
    </xf>
    <xf numFmtId="166" fontId="3" fillId="2" borderId="57" xfId="2" applyNumberFormat="1" applyFont="1" applyFill="1" applyBorder="1" applyAlignment="1">
      <alignment horizontal="center" vertical="center"/>
    </xf>
    <xf numFmtId="165" fontId="6" fillId="2" borderId="50" xfId="0" applyNumberFormat="1" applyFont="1" applyFill="1" applyBorder="1" applyAlignment="1">
      <alignment horizontal="right" vertical="center" wrapText="1"/>
    </xf>
    <xf numFmtId="165" fontId="6" fillId="2" borderId="49" xfId="0" applyNumberFormat="1" applyFont="1" applyFill="1" applyBorder="1" applyAlignment="1">
      <alignment horizontal="right" vertical="center" wrapText="1"/>
    </xf>
    <xf numFmtId="165" fontId="6" fillId="2" borderId="57" xfId="0" applyNumberFormat="1" applyFont="1" applyFill="1" applyBorder="1" applyAlignment="1">
      <alignment horizontal="right" vertical="center" wrapText="1"/>
    </xf>
    <xf numFmtId="2" fontId="3" fillId="2" borderId="50" xfId="3" applyNumberFormat="1" applyFont="1" applyFill="1" applyBorder="1" applyAlignment="1">
      <alignment horizontal="center" vertical="center"/>
    </xf>
    <xf numFmtId="2" fontId="3" fillId="2" borderId="49" xfId="3" applyNumberFormat="1" applyFont="1" applyFill="1" applyBorder="1" applyAlignment="1">
      <alignment horizontal="center" vertical="center"/>
    </xf>
    <xf numFmtId="2" fontId="3" fillId="2" borderId="57" xfId="3" applyNumberFormat="1" applyFont="1" applyFill="1" applyBorder="1" applyAlignment="1">
      <alignment horizontal="center" vertical="center"/>
    </xf>
    <xf numFmtId="3" fontId="6" fillId="2" borderId="50" xfId="0" applyNumberFormat="1" applyFont="1" applyFill="1" applyBorder="1" applyAlignment="1">
      <alignment horizontal="right" vertical="center" wrapText="1"/>
    </xf>
    <xf numFmtId="3" fontId="6" fillId="2" borderId="49" xfId="0" applyNumberFormat="1" applyFont="1" applyFill="1" applyBorder="1" applyAlignment="1">
      <alignment horizontal="right" vertical="center" wrapText="1"/>
    </xf>
    <xf numFmtId="3" fontId="6" fillId="2" borderId="57" xfId="0" applyNumberFormat="1" applyFont="1" applyFill="1" applyBorder="1" applyAlignment="1">
      <alignment horizontal="right" vertical="center" wrapText="1"/>
    </xf>
    <xf numFmtId="165" fontId="6" fillId="2" borderId="58" xfId="0" applyNumberFormat="1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4" borderId="10" xfId="3" applyFont="1" applyFill="1" applyBorder="1" applyAlignment="1">
      <alignment horizontal="center" vertical="center" wrapText="1"/>
    </xf>
    <xf numFmtId="3" fontId="6" fillId="2" borderId="30" xfId="4" applyNumberFormat="1" applyFont="1" applyFill="1" applyBorder="1" applyAlignment="1">
      <alignment horizontal="center" vertical="center" wrapText="1"/>
    </xf>
    <xf numFmtId="3" fontId="6" fillId="2" borderId="35" xfId="4" applyNumberFormat="1" applyFont="1" applyFill="1" applyBorder="1" applyAlignment="1">
      <alignment horizontal="center" vertical="center" wrapText="1"/>
    </xf>
    <xf numFmtId="3" fontId="6" fillId="2" borderId="32" xfId="4" applyNumberFormat="1" applyFont="1" applyFill="1" applyBorder="1" applyAlignment="1">
      <alignment horizontal="center" vertical="center" wrapText="1"/>
    </xf>
    <xf numFmtId="3" fontId="6" fillId="2" borderId="37" xfId="4" applyNumberFormat="1" applyFont="1" applyFill="1" applyBorder="1" applyAlignment="1">
      <alignment horizontal="center" vertical="center" wrapText="1"/>
    </xf>
    <xf numFmtId="3" fontId="6" fillId="0" borderId="29" xfId="4" applyNumberFormat="1" applyFont="1" applyBorder="1" applyAlignment="1">
      <alignment horizontal="center" vertical="center" wrapText="1"/>
    </xf>
    <xf numFmtId="3" fontId="6" fillId="0" borderId="34" xfId="4" applyNumberFormat="1" applyFont="1" applyBorder="1" applyAlignment="1">
      <alignment horizontal="center" vertical="center" wrapText="1"/>
    </xf>
    <xf numFmtId="3" fontId="6" fillId="0" borderId="30" xfId="4" applyNumberFormat="1" applyFont="1" applyBorder="1" applyAlignment="1">
      <alignment horizontal="center" vertical="center" wrapText="1"/>
    </xf>
    <xf numFmtId="3" fontId="6" fillId="0" borderId="35" xfId="4" applyNumberFormat="1" applyFont="1" applyBorder="1" applyAlignment="1">
      <alignment horizontal="center" vertical="center" wrapText="1"/>
    </xf>
    <xf numFmtId="3" fontId="6" fillId="0" borderId="32" xfId="4" applyNumberFormat="1" applyFont="1" applyBorder="1" applyAlignment="1">
      <alignment horizontal="center" vertical="center" wrapText="1"/>
    </xf>
    <xf numFmtId="3" fontId="6" fillId="0" borderId="37" xfId="4" applyNumberFormat="1" applyFont="1" applyBorder="1" applyAlignment="1">
      <alignment horizontal="center" vertical="center" wrapText="1"/>
    </xf>
    <xf numFmtId="3" fontId="6" fillId="2" borderId="29" xfId="4" applyNumberFormat="1" applyFont="1" applyFill="1" applyBorder="1" applyAlignment="1">
      <alignment horizontal="center" vertical="center" wrapText="1"/>
    </xf>
    <xf numFmtId="3" fontId="6" fillId="2" borderId="34" xfId="4" applyNumberFormat="1" applyFont="1" applyFill="1" applyBorder="1" applyAlignment="1">
      <alignment horizontal="center" vertical="center" wrapText="1"/>
    </xf>
    <xf numFmtId="3" fontId="6" fillId="0" borderId="33" xfId="4" applyNumberFormat="1" applyFont="1" applyBorder="1" applyAlignment="1">
      <alignment horizontal="center" vertical="center" wrapText="1"/>
    </xf>
    <xf numFmtId="3" fontId="6" fillId="0" borderId="38" xfId="4" applyNumberFormat="1" applyFont="1" applyBorder="1" applyAlignment="1">
      <alignment horizontal="center" vertical="center" wrapText="1"/>
    </xf>
    <xf numFmtId="3" fontId="6" fillId="0" borderId="31" xfId="4" applyNumberFormat="1" applyFont="1" applyBorder="1" applyAlignment="1">
      <alignment horizontal="center" vertical="center" wrapText="1"/>
    </xf>
    <xf numFmtId="3" fontId="6" fillId="0" borderId="36" xfId="4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1" fontId="6" fillId="0" borderId="25" xfId="4" applyNumberFormat="1" applyFont="1" applyBorder="1" applyAlignment="1">
      <alignment horizontal="center" vertical="center" wrapText="1"/>
    </xf>
    <xf numFmtId="1" fontId="6" fillId="0" borderId="29" xfId="4" applyNumberFormat="1" applyFont="1" applyBorder="1" applyAlignment="1">
      <alignment horizontal="center" vertical="center" wrapText="1"/>
    </xf>
    <xf numFmtId="1" fontId="6" fillId="0" borderId="34" xfId="4" applyNumberFormat="1" applyFont="1" applyBorder="1" applyAlignment="1">
      <alignment horizontal="center" vertical="center" wrapText="1"/>
    </xf>
    <xf numFmtId="1" fontId="6" fillId="0" borderId="26" xfId="4" applyNumberFormat="1" applyFont="1" applyBorder="1" applyAlignment="1">
      <alignment horizontal="center" vertical="center"/>
    </xf>
    <xf numFmtId="1" fontId="6" fillId="0" borderId="30" xfId="4" applyNumberFormat="1" applyFont="1" applyBorder="1" applyAlignment="1">
      <alignment horizontal="center" vertical="center"/>
    </xf>
    <xf numFmtId="1" fontId="6" fillId="0" borderId="35" xfId="4" applyNumberFormat="1" applyFont="1" applyBorder="1" applyAlignment="1">
      <alignment horizontal="center" vertical="center"/>
    </xf>
    <xf numFmtId="1" fontId="6" fillId="0" borderId="27" xfId="4" applyNumberFormat="1" applyFont="1" applyBorder="1" applyAlignment="1">
      <alignment horizontal="center" vertical="center"/>
    </xf>
    <xf numFmtId="1" fontId="6" fillId="0" borderId="31" xfId="4" applyNumberFormat="1" applyFont="1" applyBorder="1" applyAlignment="1">
      <alignment horizontal="center" vertical="center"/>
    </xf>
    <xf numFmtId="1" fontId="6" fillId="0" borderId="36" xfId="4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3" fillId="0" borderId="26" xfId="3" applyFont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 wrapText="1"/>
    </xf>
    <xf numFmtId="0" fontId="3" fillId="2" borderId="25" xfId="3" applyFont="1" applyFill="1" applyBorder="1" applyAlignment="1">
      <alignment horizontal="center" vertical="center" wrapText="1"/>
    </xf>
    <xf numFmtId="0" fontId="3" fillId="2" borderId="26" xfId="3" applyFont="1" applyFill="1" applyBorder="1" applyAlignment="1">
      <alignment horizontal="center" vertical="center" wrapText="1"/>
    </xf>
    <xf numFmtId="0" fontId="3" fillId="2" borderId="28" xfId="3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3 2 2" xfId="3"/>
    <cellStyle name="Normal_Payments and Expenditures of Medical care11" xfId="4"/>
    <cellStyle name="Normal_Sheet1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8"/>
  <sheetViews>
    <sheetView showGridLines="0" tabSelected="1" topLeftCell="A31" workbookViewId="0">
      <pane xSplit="1" topLeftCell="BH1" activePane="topRight" state="frozen"/>
      <selection pane="topRight" activeCell="BZ7" sqref="BZ7:BZ67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hidden="1" customWidth="1"/>
    <col min="31" max="33" width="9.42578125" customWidth="1"/>
    <col min="34" max="35" width="9.42578125" hidden="1" customWidth="1"/>
    <col min="36" max="80" width="9.42578125" customWidth="1"/>
  </cols>
  <sheetData>
    <row r="1" spans="1:80" ht="31.5" x14ac:dyDescent="0.25">
      <c r="A1" s="1"/>
      <c r="B1" s="2" t="s">
        <v>0</v>
      </c>
      <c r="C1" s="3"/>
      <c r="D1" s="4"/>
      <c r="E1" s="2" t="s">
        <v>1</v>
      </c>
      <c r="F1" s="3"/>
      <c r="G1" s="4"/>
      <c r="H1" s="2" t="s">
        <v>2</v>
      </c>
      <c r="I1" s="3"/>
      <c r="J1" s="4"/>
      <c r="K1" s="2" t="s">
        <v>3</v>
      </c>
      <c r="L1" s="3"/>
      <c r="M1" s="4"/>
      <c r="N1" s="2" t="s">
        <v>4</v>
      </c>
      <c r="O1" s="3"/>
      <c r="P1" s="4"/>
      <c r="Q1" s="2" t="s">
        <v>5</v>
      </c>
      <c r="R1" s="3"/>
      <c r="S1" s="4"/>
      <c r="T1" s="2" t="s">
        <v>6</v>
      </c>
      <c r="U1" s="3"/>
      <c r="V1" s="4"/>
      <c r="W1" s="2" t="s">
        <v>7</v>
      </c>
      <c r="X1" s="3"/>
      <c r="Y1" s="4"/>
      <c r="Z1" s="2" t="s">
        <v>8</v>
      </c>
      <c r="AA1" s="3"/>
      <c r="AB1" s="4"/>
      <c r="AC1" s="5"/>
      <c r="AD1" s="5"/>
      <c r="AE1" s="2" t="s">
        <v>9</v>
      </c>
      <c r="AF1" s="3"/>
      <c r="AG1" s="4"/>
      <c r="AH1" s="5"/>
      <c r="AI1" s="5"/>
      <c r="AJ1" s="2" t="s">
        <v>10</v>
      </c>
      <c r="AK1" s="3"/>
      <c r="AL1" s="4"/>
      <c r="AM1" s="2" t="s">
        <v>11</v>
      </c>
      <c r="AN1" s="3"/>
      <c r="AO1" s="4"/>
      <c r="AP1" s="2" t="s">
        <v>12</v>
      </c>
      <c r="AQ1" s="3"/>
      <c r="AR1" s="4"/>
      <c r="AS1" s="2" t="s">
        <v>13</v>
      </c>
      <c r="AT1" s="3"/>
      <c r="AU1" s="4"/>
      <c r="AV1" s="2" t="s">
        <v>14</v>
      </c>
      <c r="AW1" s="3"/>
      <c r="AX1" s="4"/>
      <c r="AY1" s="2" t="s">
        <v>15</v>
      </c>
      <c r="AZ1" s="3"/>
      <c r="BA1" s="4"/>
      <c r="BB1" s="2" t="s">
        <v>16</v>
      </c>
      <c r="BC1" s="3"/>
      <c r="BD1" s="4"/>
      <c r="BE1" s="2" t="s">
        <v>17</v>
      </c>
      <c r="BF1" s="3"/>
      <c r="BG1" s="4"/>
      <c r="BH1" s="2" t="s">
        <v>18</v>
      </c>
      <c r="BI1" s="3"/>
      <c r="BJ1" s="4"/>
      <c r="BK1" s="2" t="s">
        <v>19</v>
      </c>
      <c r="BL1" s="3"/>
      <c r="BM1" s="4"/>
      <c r="BN1" s="2" t="s">
        <v>20</v>
      </c>
      <c r="BO1" s="3"/>
      <c r="BP1" s="4"/>
      <c r="BQ1" s="2" t="s">
        <v>21</v>
      </c>
      <c r="BR1" s="3"/>
      <c r="BS1" s="4"/>
      <c r="BT1" s="2" t="s">
        <v>22</v>
      </c>
      <c r="BU1" s="3"/>
      <c r="BV1" s="4"/>
      <c r="BW1" s="2" t="s">
        <v>23</v>
      </c>
      <c r="BX1" s="3"/>
      <c r="BY1" s="4"/>
      <c r="BZ1" s="2" t="s">
        <v>24</v>
      </c>
      <c r="CA1" s="3"/>
      <c r="CB1" s="4"/>
    </row>
    <row r="2" spans="1:80" ht="42" x14ac:dyDescent="0.25">
      <c r="A2" s="6" t="s">
        <v>988</v>
      </c>
      <c r="B2" s="7" t="s">
        <v>26</v>
      </c>
      <c r="C2" s="8" t="s">
        <v>27</v>
      </c>
      <c r="D2" s="9" t="s">
        <v>28</v>
      </c>
      <c r="E2" s="7" t="s">
        <v>26</v>
      </c>
      <c r="F2" s="8" t="s">
        <v>27</v>
      </c>
      <c r="G2" s="9" t="s">
        <v>28</v>
      </c>
      <c r="H2" s="7" t="s">
        <v>29</v>
      </c>
      <c r="I2" s="8" t="s">
        <v>30</v>
      </c>
      <c r="J2" s="9" t="s">
        <v>31</v>
      </c>
      <c r="K2" s="7" t="s">
        <v>26</v>
      </c>
      <c r="L2" s="8" t="s">
        <v>27</v>
      </c>
      <c r="M2" s="9" t="s">
        <v>28</v>
      </c>
      <c r="N2" s="7" t="s">
        <v>29</v>
      </c>
      <c r="O2" s="8" t="s">
        <v>30</v>
      </c>
      <c r="P2" s="9" t="s">
        <v>31</v>
      </c>
      <c r="Q2" s="7" t="s">
        <v>26</v>
      </c>
      <c r="R2" s="8" t="s">
        <v>27</v>
      </c>
      <c r="S2" s="9" t="s">
        <v>28</v>
      </c>
      <c r="T2" s="7" t="s">
        <v>29</v>
      </c>
      <c r="U2" s="8" t="s">
        <v>30</v>
      </c>
      <c r="V2" s="9" t="s">
        <v>31</v>
      </c>
      <c r="W2" s="7" t="s">
        <v>26</v>
      </c>
      <c r="X2" s="8" t="s">
        <v>27</v>
      </c>
      <c r="Y2" s="9" t="s">
        <v>28</v>
      </c>
      <c r="Z2" s="7" t="s">
        <v>29</v>
      </c>
      <c r="AA2" s="8" t="s">
        <v>30</v>
      </c>
      <c r="AB2" s="9" t="s">
        <v>31</v>
      </c>
      <c r="AC2" s="310" t="s">
        <v>26</v>
      </c>
      <c r="AD2" s="309" t="s">
        <v>27</v>
      </c>
      <c r="AE2" s="7" t="s">
        <v>29</v>
      </c>
      <c r="AF2" s="8" t="s">
        <v>30</v>
      </c>
      <c r="AG2" s="9" t="s">
        <v>31</v>
      </c>
      <c r="AH2" s="310" t="s">
        <v>26</v>
      </c>
      <c r="AI2" s="309" t="s">
        <v>27</v>
      </c>
      <c r="AJ2" s="7" t="s">
        <v>29</v>
      </c>
      <c r="AK2" s="8" t="s">
        <v>30</v>
      </c>
      <c r="AL2" s="9" t="s">
        <v>31</v>
      </c>
      <c r="AM2" s="7" t="s">
        <v>29</v>
      </c>
      <c r="AN2" s="8" t="s">
        <v>30</v>
      </c>
      <c r="AO2" s="9" t="s">
        <v>31</v>
      </c>
      <c r="AP2" s="7" t="s">
        <v>29</v>
      </c>
      <c r="AQ2" s="8" t="s">
        <v>30</v>
      </c>
      <c r="AR2" s="9" t="s">
        <v>31</v>
      </c>
      <c r="AS2" s="7" t="s">
        <v>29</v>
      </c>
      <c r="AT2" s="8" t="s">
        <v>30</v>
      </c>
      <c r="AU2" s="9" t="s">
        <v>31</v>
      </c>
      <c r="AV2" s="7" t="s">
        <v>26</v>
      </c>
      <c r="AW2" s="8" t="s">
        <v>27</v>
      </c>
      <c r="AX2" s="9" t="s">
        <v>28</v>
      </c>
      <c r="AY2" s="7" t="s">
        <v>26</v>
      </c>
      <c r="AZ2" s="8" t="s">
        <v>27</v>
      </c>
      <c r="BA2" s="9" t="s">
        <v>28</v>
      </c>
      <c r="BB2" s="7" t="s">
        <v>26</v>
      </c>
      <c r="BC2" s="8" t="s">
        <v>27</v>
      </c>
      <c r="BD2" s="9" t="s">
        <v>28</v>
      </c>
      <c r="BE2" s="7" t="s">
        <v>29</v>
      </c>
      <c r="BF2" s="8" t="s">
        <v>30</v>
      </c>
      <c r="BG2" s="9" t="s">
        <v>31</v>
      </c>
      <c r="BH2" s="7" t="s">
        <v>29</v>
      </c>
      <c r="BI2" s="8" t="s">
        <v>30</v>
      </c>
      <c r="BJ2" s="9" t="s">
        <v>31</v>
      </c>
      <c r="BK2" s="7" t="s">
        <v>26</v>
      </c>
      <c r="BL2" s="8" t="s">
        <v>27</v>
      </c>
      <c r="BM2" s="9" t="s">
        <v>28</v>
      </c>
      <c r="BN2" s="7" t="s">
        <v>26</v>
      </c>
      <c r="BO2" s="8" t="s">
        <v>27</v>
      </c>
      <c r="BP2" s="9" t="s">
        <v>28</v>
      </c>
      <c r="BQ2" s="7" t="s">
        <v>29</v>
      </c>
      <c r="BR2" s="8" t="s">
        <v>30</v>
      </c>
      <c r="BS2" s="9" t="s">
        <v>31</v>
      </c>
      <c r="BT2" s="7" t="s">
        <v>29</v>
      </c>
      <c r="BU2" s="8" t="s">
        <v>30</v>
      </c>
      <c r="BV2" s="9" t="s">
        <v>31</v>
      </c>
      <c r="BW2" s="7" t="s">
        <v>29</v>
      </c>
      <c r="BX2" s="8" t="s">
        <v>30</v>
      </c>
      <c r="BY2" s="9" t="s">
        <v>31</v>
      </c>
      <c r="BZ2" s="7" t="s">
        <v>29</v>
      </c>
      <c r="CA2" s="8" t="s">
        <v>30</v>
      </c>
      <c r="CB2" s="10" t="s">
        <v>31</v>
      </c>
    </row>
    <row r="3" spans="1:80" x14ac:dyDescent="0.25">
      <c r="A3" s="308" t="s">
        <v>32</v>
      </c>
      <c r="B3" s="307">
        <v>504461.7153379285</v>
      </c>
      <c r="C3" s="306">
        <v>2125632.7007895214</v>
      </c>
      <c r="D3" s="305">
        <v>563234.03192081826</v>
      </c>
      <c r="E3" s="307">
        <v>548764.17323952354</v>
      </c>
      <c r="F3" s="306">
        <v>2153036.1142700003</v>
      </c>
      <c r="G3" s="305">
        <v>553331.79714399972</v>
      </c>
      <c r="H3" s="304">
        <v>1.0178956547010827</v>
      </c>
      <c r="I3" s="303">
        <v>9.8626978030854739E-2</v>
      </c>
      <c r="J3" s="302">
        <v>3.0623454898605185E-2</v>
      </c>
      <c r="K3" s="301">
        <v>278580.31206999993</v>
      </c>
      <c r="L3" s="300">
        <v>1075649.9578700003</v>
      </c>
      <c r="M3" s="300">
        <v>269368.61670399993</v>
      </c>
      <c r="N3" s="298">
        <v>0.48681210458957075</v>
      </c>
      <c r="O3" s="295">
        <v>-2.0838222554518782E-2</v>
      </c>
      <c r="P3" s="297">
        <v>-1.2784697684554536E-2</v>
      </c>
      <c r="Q3" s="300">
        <v>58102.745200000005</v>
      </c>
      <c r="R3" s="300">
        <v>241434.75052000003</v>
      </c>
      <c r="S3" s="299">
        <v>60252.840409999975</v>
      </c>
      <c r="T3" s="298">
        <v>0.10889097774787684</v>
      </c>
      <c r="U3" s="295">
        <v>3.0117166128037498E-3</v>
      </c>
      <c r="V3" s="297">
        <v>-3.245901387501679E-3</v>
      </c>
      <c r="W3" s="294">
        <v>173403.67728999999</v>
      </c>
      <c r="X3" s="287">
        <v>677422.57174999954</v>
      </c>
      <c r="Y3" s="293">
        <v>185632.07705999995</v>
      </c>
      <c r="Z3" s="298">
        <v>0.33548058871391923</v>
      </c>
      <c r="AA3" s="295">
        <v>1.9491160566041443E-2</v>
      </c>
      <c r="AB3" s="297">
        <v>2.0844634741691626E-2</v>
      </c>
      <c r="AC3" s="301">
        <v>582874.55263599986</v>
      </c>
      <c r="AD3" s="300">
        <v>598655.31343800004</v>
      </c>
      <c r="AE3" s="301">
        <v>589944.78662799986</v>
      </c>
      <c r="AF3" s="300">
        <v>7070.233991999994</v>
      </c>
      <c r="AG3" s="299">
        <v>-8710.5268100001849</v>
      </c>
      <c r="AH3" s="301">
        <v>111905.75112000002</v>
      </c>
      <c r="AI3" s="300">
        <v>76837.894970000008</v>
      </c>
      <c r="AJ3" s="301">
        <v>58156.745459999984</v>
      </c>
      <c r="AK3" s="300">
        <v>-53749.005660000032</v>
      </c>
      <c r="AL3" s="299">
        <v>-18681.149510000025</v>
      </c>
      <c r="AM3" s="298">
        <v>1.0474239005340087</v>
      </c>
      <c r="AN3" s="295">
        <v>-0.10801472823397273</v>
      </c>
      <c r="AO3" s="297">
        <v>0.76578760785953004</v>
      </c>
      <c r="AP3" s="298">
        <v>0.10325502750901937</v>
      </c>
      <c r="AQ3" s="295">
        <v>-0.1185769722593608</v>
      </c>
      <c r="AR3" s="297">
        <v>6.710678094626174E-2</v>
      </c>
      <c r="AS3" s="296">
        <v>0.10510284382747158</v>
      </c>
      <c r="AT3" s="295">
        <v>-9.8820365042717559E-2</v>
      </c>
      <c r="AU3" s="295">
        <v>6.9414684924455516E-2</v>
      </c>
      <c r="AV3" s="294">
        <v>207914</v>
      </c>
      <c r="AW3" s="287">
        <v>905328</v>
      </c>
      <c r="AX3" s="293">
        <v>246219</v>
      </c>
      <c r="AY3" s="294">
        <v>7770.7151075268821</v>
      </c>
      <c r="AZ3" s="287">
        <v>7831.616236559199</v>
      </c>
      <c r="BA3" s="293">
        <v>7955.3023271889406</v>
      </c>
      <c r="BB3" s="294">
        <v>12161.56974270353</v>
      </c>
      <c r="BC3" s="287">
        <v>12116.376732270932</v>
      </c>
      <c r="BD3" s="293">
        <v>11914.530852534563</v>
      </c>
      <c r="BE3" s="292">
        <v>10.316766934111106</v>
      </c>
      <c r="BF3" s="285">
        <v>1.3980682419486978</v>
      </c>
      <c r="BG3" s="285">
        <v>0.68350635019539929</v>
      </c>
      <c r="BH3" s="286">
        <v>6.8884793716020063</v>
      </c>
      <c r="BI3" s="285">
        <v>1.1898180858541876</v>
      </c>
      <c r="BJ3" s="284">
        <v>0.66186545334529168</v>
      </c>
      <c r="BK3" s="287">
        <v>21517.583333333336</v>
      </c>
      <c r="BL3" s="287">
        <v>21622.63</v>
      </c>
      <c r="BM3" s="287">
        <v>21769</v>
      </c>
      <c r="BN3" s="291">
        <v>1099794</v>
      </c>
      <c r="BO3" s="290">
        <v>4703951</v>
      </c>
      <c r="BP3" s="289">
        <v>1171550</v>
      </c>
      <c r="BQ3" s="288">
        <v>472.30745349664949</v>
      </c>
      <c r="BR3" s="285">
        <v>-26.662511096286607</v>
      </c>
      <c r="BS3" s="284">
        <v>14.599430120130364</v>
      </c>
      <c r="BT3" s="287">
        <v>2247.3155895523892</v>
      </c>
      <c r="BU3" s="287">
        <v>-392.0649872222557</v>
      </c>
      <c r="BV3" s="287">
        <v>-130.86791329961625</v>
      </c>
      <c r="BW3" s="286">
        <v>4.7581624488768126</v>
      </c>
      <c r="BX3" s="285">
        <v>-0.53149577519660252</v>
      </c>
      <c r="BY3" s="284">
        <v>-0.43769032492450588</v>
      </c>
      <c r="BZ3" s="283">
        <v>0.60468938150890794</v>
      </c>
      <c r="CA3" s="282">
        <v>3.6784838325232716E-2</v>
      </c>
      <c r="CB3" s="281">
        <v>8.6685928120024958E-3</v>
      </c>
    </row>
    <row r="4" spans="1:80" x14ac:dyDescent="0.25">
      <c r="A4" s="280" t="s">
        <v>987</v>
      </c>
      <c r="B4" s="279">
        <v>290761.87259792857</v>
      </c>
      <c r="C4" s="278">
        <v>1308765.7776416803</v>
      </c>
      <c r="D4" s="277">
        <v>353266.17313181842</v>
      </c>
      <c r="E4" s="279">
        <v>322703.58930952364</v>
      </c>
      <c r="F4" s="278">
        <v>1348101.8051399998</v>
      </c>
      <c r="G4" s="277">
        <v>357650.01962999994</v>
      </c>
      <c r="H4" s="276">
        <v>0.98774263593577671</v>
      </c>
      <c r="I4" s="275">
        <v>8.6724233196406875E-2</v>
      </c>
      <c r="J4" s="274">
        <v>1.692146156180907E-2</v>
      </c>
      <c r="K4" s="273">
        <v>135801.5411</v>
      </c>
      <c r="L4" s="272">
        <v>576600.12136000011</v>
      </c>
      <c r="M4" s="272">
        <v>148931.16373999999</v>
      </c>
      <c r="N4" s="270">
        <v>0.41641592497065683</v>
      </c>
      <c r="O4" s="268">
        <v>-4.4084649611976778E-3</v>
      </c>
      <c r="P4" s="269">
        <v>-1.1296669999216691E-2</v>
      </c>
      <c r="Q4" s="272">
        <v>29242.756740000001</v>
      </c>
      <c r="R4" s="272">
        <v>131635.99687</v>
      </c>
      <c r="S4" s="271">
        <v>32574.142019999992</v>
      </c>
      <c r="T4" s="270">
        <v>9.1078261518617989E-2</v>
      </c>
      <c r="U4" s="268">
        <v>4.6025258178034045E-4</v>
      </c>
      <c r="V4" s="269">
        <v>-6.5671806639400615E-3</v>
      </c>
      <c r="W4" s="267">
        <v>131589.38146</v>
      </c>
      <c r="X4" s="261">
        <v>530484.06140999985</v>
      </c>
      <c r="Y4" s="266">
        <v>150093.35811999999</v>
      </c>
      <c r="Z4" s="270">
        <v>0.41966545472380018</v>
      </c>
      <c r="AA4" s="268">
        <v>1.189378493370985E-2</v>
      </c>
      <c r="AB4" s="269">
        <v>2.6161003214732359E-2</v>
      </c>
      <c r="AC4" s="273">
        <v>382672.53135</v>
      </c>
      <c r="AD4" s="272">
        <v>401173.31803799997</v>
      </c>
      <c r="AE4" s="273">
        <v>413695.69079799991</v>
      </c>
      <c r="AF4" s="272">
        <v>31023.159447999904</v>
      </c>
      <c r="AG4" s="271">
        <v>12522.37275999994</v>
      </c>
      <c r="AH4" s="273">
        <v>80722.30515</v>
      </c>
      <c r="AI4" s="272">
        <v>49242.339070000002</v>
      </c>
      <c r="AJ4" s="273">
        <v>29282.677989999996</v>
      </c>
      <c r="AK4" s="272">
        <v>-51439.627160000004</v>
      </c>
      <c r="AL4" s="271">
        <v>-19959.661080000005</v>
      </c>
      <c r="AM4" s="270">
        <v>1.1710594510944945</v>
      </c>
      <c r="AN4" s="268">
        <v>-0.14504340630857149</v>
      </c>
      <c r="AO4" s="269">
        <v>0.86453148032122829</v>
      </c>
      <c r="AP4" s="270">
        <v>8.2891259387785771E-2</v>
      </c>
      <c r="AQ4" s="268">
        <v>-0.19473215949019226</v>
      </c>
      <c r="AR4" s="269">
        <v>4.5266238997405582E-2</v>
      </c>
      <c r="AS4" s="268">
        <v>8.1875231043727709E-2</v>
      </c>
      <c r="AT4" s="268">
        <v>-0.16826857839675105</v>
      </c>
      <c r="AU4" s="268">
        <v>4.5348064562494336E-2</v>
      </c>
      <c r="AV4" s="267">
        <v>104460</v>
      </c>
      <c r="AW4" s="261">
        <v>477368</v>
      </c>
      <c r="AX4" s="266">
        <v>127197</v>
      </c>
      <c r="AY4" s="267">
        <v>4002.2851075268813</v>
      </c>
      <c r="AZ4" s="261">
        <v>4029.5262365591993</v>
      </c>
      <c r="BA4" s="266">
        <v>4140.3723271889403</v>
      </c>
      <c r="BB4" s="267">
        <v>5565.4097427035322</v>
      </c>
      <c r="BC4" s="261">
        <v>5568.2567322709319</v>
      </c>
      <c r="BD4" s="266">
        <v>5575.8708525345619</v>
      </c>
      <c r="BE4" s="259">
        <v>10.240383388125466</v>
      </c>
      <c r="BF4" s="259">
        <v>1.5403535140627937</v>
      </c>
      <c r="BG4" s="259">
        <v>0.36808964159429536</v>
      </c>
      <c r="BH4" s="260">
        <v>7.6040139955406536</v>
      </c>
      <c r="BI4" s="259">
        <v>1.3475114899254343</v>
      </c>
      <c r="BJ4" s="258">
        <v>0.45982711993969616</v>
      </c>
      <c r="BK4" s="261">
        <v>10432.583333333334</v>
      </c>
      <c r="BL4" s="261">
        <v>10495.5</v>
      </c>
      <c r="BM4" s="261">
        <v>10681</v>
      </c>
      <c r="BN4" s="265">
        <v>534127</v>
      </c>
      <c r="BO4" s="264">
        <v>2448385</v>
      </c>
      <c r="BP4" s="263">
        <v>593025</v>
      </c>
      <c r="BQ4" s="262">
        <v>603.09433772606542</v>
      </c>
      <c r="BR4" s="259">
        <v>-1.0758115259358192</v>
      </c>
      <c r="BS4" s="258">
        <v>52.485750784060883</v>
      </c>
      <c r="BT4" s="261">
        <v>2811.7803063751498</v>
      </c>
      <c r="BU4" s="261">
        <v>-277.47480859252801</v>
      </c>
      <c r="BV4" s="261">
        <v>-12.250221728953875</v>
      </c>
      <c r="BW4" s="260">
        <v>4.6622561852873892</v>
      </c>
      <c r="BX4" s="259">
        <v>-0.45096418614665268</v>
      </c>
      <c r="BY4" s="258">
        <v>-0.46666950726007972</v>
      </c>
      <c r="BZ4" s="257">
        <v>0.62383692979973893</v>
      </c>
      <c r="CA4" s="256">
        <v>5.4970690746345863E-2</v>
      </c>
      <c r="CB4" s="255">
        <v>-1.5284990031526058E-2</v>
      </c>
    </row>
    <row r="5" spans="1:80" x14ac:dyDescent="0.25">
      <c r="A5" s="280" t="s">
        <v>986</v>
      </c>
      <c r="B5" s="279">
        <v>204509.41838999998</v>
      </c>
      <c r="C5" s="278">
        <v>775789.28335784189</v>
      </c>
      <c r="D5" s="277">
        <v>201009.899729</v>
      </c>
      <c r="E5" s="279">
        <v>216112.39343999999</v>
      </c>
      <c r="F5" s="278">
        <v>765918.65060000017</v>
      </c>
      <c r="G5" s="277">
        <v>186183.72318399997</v>
      </c>
      <c r="H5" s="276">
        <v>1.0796319693872904</v>
      </c>
      <c r="I5" s="275">
        <v>0.13332150965524081</v>
      </c>
      <c r="J5" s="274">
        <v>6.6744657203275493E-2</v>
      </c>
      <c r="K5" s="273">
        <v>137536.01639000003</v>
      </c>
      <c r="L5" s="272">
        <v>478784.61267999996</v>
      </c>
      <c r="M5" s="272">
        <v>115228.26317400002</v>
      </c>
      <c r="N5" s="270">
        <v>0.61889547165260661</v>
      </c>
      <c r="O5" s="268">
        <v>-1.751419556152578E-2</v>
      </c>
      <c r="P5" s="269">
        <v>-6.2161016260083857E-3</v>
      </c>
      <c r="Q5" s="272">
        <v>27283.369620000001</v>
      </c>
      <c r="R5" s="272">
        <v>102692.41083000002</v>
      </c>
      <c r="S5" s="271">
        <v>26105.227220000001</v>
      </c>
      <c r="T5" s="270">
        <v>0.1402121881202309</v>
      </c>
      <c r="U5" s="268">
        <v>1.3965982681879791E-2</v>
      </c>
      <c r="V5" s="269">
        <v>6.134749544275675E-3</v>
      </c>
      <c r="W5" s="267">
        <v>39164.143990000004</v>
      </c>
      <c r="X5" s="261">
        <v>137347.51716000002</v>
      </c>
      <c r="Y5" s="266">
        <v>33402.965850000001</v>
      </c>
      <c r="Z5" s="270">
        <v>0.1794086254091547</v>
      </c>
      <c r="AA5" s="268">
        <v>-1.812559394729657E-3</v>
      </c>
      <c r="AB5" s="269">
        <v>8.4728475184425722E-5</v>
      </c>
      <c r="AC5" s="273">
        <v>190728.28463000001</v>
      </c>
      <c r="AD5" s="272">
        <v>188891.71743999998</v>
      </c>
      <c r="AE5" s="273">
        <v>166928.45942999999</v>
      </c>
      <c r="AF5" s="272">
        <v>-23799.825200000021</v>
      </c>
      <c r="AG5" s="271">
        <v>-21963.25800999999</v>
      </c>
      <c r="AH5" s="273">
        <v>28629.853279999999</v>
      </c>
      <c r="AI5" s="272">
        <v>25167.061799999999</v>
      </c>
      <c r="AJ5" s="273">
        <v>26318.51065</v>
      </c>
      <c r="AK5" s="272">
        <v>-2311.3426299999992</v>
      </c>
      <c r="AL5" s="271">
        <v>1151.4488500000007</v>
      </c>
      <c r="AM5" s="270">
        <v>0.83044894632081134</v>
      </c>
      <c r="AN5" s="268">
        <v>-0.10216475006299375</v>
      </c>
      <c r="AO5" s="269">
        <v>0.58696566871942246</v>
      </c>
      <c r="AP5" s="270">
        <v>0.13093141524612675</v>
      </c>
      <c r="AQ5" s="268">
        <v>-9.0614198290911441E-3</v>
      </c>
      <c r="AR5" s="269">
        <v>9.8490825591330766E-2</v>
      </c>
      <c r="AS5" s="268">
        <v>0.14135774169684093</v>
      </c>
      <c r="AT5" s="268">
        <v>8.8810575776184786E-3</v>
      </c>
      <c r="AU5" s="268">
        <v>0.10849908003573006</v>
      </c>
      <c r="AV5" s="267">
        <v>97755</v>
      </c>
      <c r="AW5" s="261">
        <v>402062</v>
      </c>
      <c r="AX5" s="266">
        <v>112632</v>
      </c>
      <c r="AY5" s="267">
        <v>3633.68</v>
      </c>
      <c r="AZ5" s="261">
        <v>3649.1200000000008</v>
      </c>
      <c r="BA5" s="266">
        <v>3661.4900000000002</v>
      </c>
      <c r="BB5" s="267">
        <v>6354.66</v>
      </c>
      <c r="BC5" s="261">
        <v>6280.4400000000014</v>
      </c>
      <c r="BD5" s="266">
        <v>6082.2400000000007</v>
      </c>
      <c r="BE5" s="259">
        <v>10.25374915676405</v>
      </c>
      <c r="BF5" s="259">
        <v>1.2862561469227867</v>
      </c>
      <c r="BG5" s="259">
        <v>1.0720377669860603</v>
      </c>
      <c r="BH5" s="260">
        <v>6.1727258378492129</v>
      </c>
      <c r="BI5" s="259">
        <v>1.0449928041385181</v>
      </c>
      <c r="BJ5" s="258">
        <v>0.83788199463653079</v>
      </c>
      <c r="BK5" s="261">
        <v>9786</v>
      </c>
      <c r="BL5" s="261">
        <v>9827.1299999999992</v>
      </c>
      <c r="BM5" s="261">
        <v>9787</v>
      </c>
      <c r="BN5" s="265">
        <v>501324</v>
      </c>
      <c r="BO5" s="264">
        <v>1949349</v>
      </c>
      <c r="BP5" s="263">
        <v>513325</v>
      </c>
      <c r="BQ5" s="262">
        <v>362.70145265475088</v>
      </c>
      <c r="BR5" s="259">
        <v>-68.381825704154721</v>
      </c>
      <c r="BS5" s="258">
        <v>-30.208514005913855</v>
      </c>
      <c r="BT5" s="261">
        <v>1653.0268767668158</v>
      </c>
      <c r="BU5" s="261">
        <v>-557.72851620541087</v>
      </c>
      <c r="BV5" s="261">
        <v>-251.9495960159893</v>
      </c>
      <c r="BW5" s="260">
        <v>4.5575413736771075</v>
      </c>
      <c r="BX5" s="259">
        <v>-0.57083057660676584</v>
      </c>
      <c r="BY5" s="258">
        <v>-0.29083773203295671</v>
      </c>
      <c r="BZ5" s="257">
        <v>0.58932222634244236</v>
      </c>
      <c r="CA5" s="256">
        <v>2.0114514645460324E-2</v>
      </c>
      <c r="CB5" s="255">
        <v>4.585916115649058E-2</v>
      </c>
    </row>
    <row r="6" spans="1:80" x14ac:dyDescent="0.25">
      <c r="A6" s="254" t="s">
        <v>985</v>
      </c>
      <c r="B6" s="253">
        <v>9190.4243499999993</v>
      </c>
      <c r="C6" s="252">
        <v>41077.639790000001</v>
      </c>
      <c r="D6" s="251">
        <v>8957.959060000001</v>
      </c>
      <c r="E6" s="253">
        <v>9948.190489999999</v>
      </c>
      <c r="F6" s="252">
        <v>39015.658530000001</v>
      </c>
      <c r="G6" s="251">
        <v>9498.0543300000008</v>
      </c>
      <c r="H6" s="250">
        <v>0.94313622019468912</v>
      </c>
      <c r="I6" s="249">
        <v>1.9307473726847824E-2</v>
      </c>
      <c r="J6" s="248">
        <v>-0.10971387481048667</v>
      </c>
      <c r="K6" s="247">
        <v>5242.7545799999998</v>
      </c>
      <c r="L6" s="246">
        <v>20265.223829999999</v>
      </c>
      <c r="M6" s="246">
        <v>5209.1897900000004</v>
      </c>
      <c r="N6" s="244">
        <v>0.54844809357918256</v>
      </c>
      <c r="O6" s="242">
        <v>2.1442244096298357E-2</v>
      </c>
      <c r="P6" s="243">
        <v>2.9035514283164199E-2</v>
      </c>
      <c r="Q6" s="246">
        <v>1576.6188399999999</v>
      </c>
      <c r="R6" s="246">
        <v>7106.3428199999998</v>
      </c>
      <c r="S6" s="245">
        <v>1573.4711700000003</v>
      </c>
      <c r="T6" s="244">
        <v>0.16566247310568924</v>
      </c>
      <c r="U6" s="242">
        <v>7.1794965699232827E-3</v>
      </c>
      <c r="V6" s="243">
        <v>-1.6478315689039819E-2</v>
      </c>
      <c r="W6" s="241">
        <v>2650.15184</v>
      </c>
      <c r="X6" s="238">
        <v>9590.9931799999995</v>
      </c>
      <c r="Y6" s="240">
        <v>2135.7530900000002</v>
      </c>
      <c r="Z6" s="244">
        <v>0.22486216816576157</v>
      </c>
      <c r="AA6" s="242">
        <v>-4.1533197168663188E-2</v>
      </c>
      <c r="AB6" s="243">
        <v>-2.0962035278741964E-2</v>
      </c>
      <c r="AC6" s="247">
        <v>9473.7366560000009</v>
      </c>
      <c r="AD6" s="246">
        <v>8590.2779600000013</v>
      </c>
      <c r="AE6" s="247">
        <v>9320.6364000000012</v>
      </c>
      <c r="AF6" s="246">
        <v>-153.10025599999972</v>
      </c>
      <c r="AG6" s="245">
        <v>730.35843999999997</v>
      </c>
      <c r="AH6" s="247">
        <v>2553.5926899999999</v>
      </c>
      <c r="AI6" s="246">
        <v>2428.4940999999999</v>
      </c>
      <c r="AJ6" s="247">
        <v>2555.5568199999998</v>
      </c>
      <c r="AK6" s="246">
        <v>1.9641299999998409</v>
      </c>
      <c r="AL6" s="245">
        <v>127.0627199999999</v>
      </c>
      <c r="AM6" s="244">
        <v>1.0404866038760396</v>
      </c>
      <c r="AN6" s="242">
        <v>9.6597023956959127E-3</v>
      </c>
      <c r="AO6" s="243">
        <v>0.83136363566472504</v>
      </c>
      <c r="AP6" s="244">
        <v>0.28528337793050812</v>
      </c>
      <c r="AQ6" s="242">
        <v>7.4297562965952024E-3</v>
      </c>
      <c r="AR6" s="243">
        <v>0.22616376656979903</v>
      </c>
      <c r="AS6" s="242">
        <v>0.26906108674575246</v>
      </c>
      <c r="AT6" s="242">
        <v>1.2371923770144788E-2</v>
      </c>
      <c r="AU6" s="242">
        <v>0.20681699830796083</v>
      </c>
      <c r="AV6" s="241">
        <v>5699</v>
      </c>
      <c r="AW6" s="238">
        <v>25898</v>
      </c>
      <c r="AX6" s="240">
        <v>6390</v>
      </c>
      <c r="AY6" s="241">
        <v>134.75</v>
      </c>
      <c r="AZ6" s="238">
        <v>152.97</v>
      </c>
      <c r="BA6" s="240">
        <v>153.44</v>
      </c>
      <c r="BB6" s="241">
        <v>241.5</v>
      </c>
      <c r="BC6" s="238">
        <v>267.68</v>
      </c>
      <c r="BD6" s="240">
        <v>256.42</v>
      </c>
      <c r="BE6" s="236">
        <v>13.881647549530761</v>
      </c>
      <c r="BF6" s="236">
        <v>-0.21606426246676591</v>
      </c>
      <c r="BG6" s="236">
        <v>-0.22678329747627579</v>
      </c>
      <c r="BH6" s="237">
        <v>8.3066843459948512</v>
      </c>
      <c r="BI6" s="236">
        <v>0.44056978422811532</v>
      </c>
      <c r="BJ6" s="235">
        <v>0.24419679867466826</v>
      </c>
      <c r="BK6" s="238">
        <v>1299</v>
      </c>
      <c r="BL6" s="238">
        <v>1300</v>
      </c>
      <c r="BM6" s="238">
        <v>1301</v>
      </c>
      <c r="BN6" s="241">
        <v>64343</v>
      </c>
      <c r="BO6" s="238">
        <v>306217</v>
      </c>
      <c r="BP6" s="240">
        <v>65200</v>
      </c>
      <c r="BQ6" s="239">
        <v>145.67567990797545</v>
      </c>
      <c r="BR6" s="236">
        <v>-8.9361735959021757</v>
      </c>
      <c r="BS6" s="235">
        <v>18.263881967299383</v>
      </c>
      <c r="BT6" s="238">
        <v>1486.3934788732395</v>
      </c>
      <c r="BU6" s="238">
        <v>-259.20934442909402</v>
      </c>
      <c r="BV6" s="238">
        <v>-20.118936371181007</v>
      </c>
      <c r="BW6" s="237">
        <v>10.203442879499217</v>
      </c>
      <c r="BX6" s="236">
        <v>-1.086783476001747</v>
      </c>
      <c r="BY6" s="235">
        <v>-1.6205203609054468</v>
      </c>
      <c r="BZ6" s="234">
        <v>0.56309321265405177</v>
      </c>
      <c r="CA6" s="233">
        <v>1.2729685154265535E-2</v>
      </c>
      <c r="CB6" s="232">
        <v>-8.2253468062491897E-2</v>
      </c>
    </row>
    <row r="7" spans="1:80" x14ac:dyDescent="0.25">
      <c r="A7" s="39" t="s">
        <v>984</v>
      </c>
      <c r="B7" s="220">
        <v>28003.382999999998</v>
      </c>
      <c r="C7" s="219">
        <v>130980.53200120003</v>
      </c>
      <c r="D7" s="218">
        <v>36140.343980000027</v>
      </c>
      <c r="E7" s="220">
        <v>30542.97</v>
      </c>
      <c r="F7" s="219">
        <v>137844.51500000001</v>
      </c>
      <c r="G7" s="218">
        <v>36509.039850000001</v>
      </c>
      <c r="H7" s="226">
        <v>0.98990124441741589</v>
      </c>
      <c r="I7" s="225">
        <v>7.3049248688120461E-2</v>
      </c>
      <c r="J7" s="224">
        <v>3.9696355951596152E-2</v>
      </c>
      <c r="K7" s="220">
        <v>18506.059000000001</v>
      </c>
      <c r="L7" s="219">
        <v>85653.017879999999</v>
      </c>
      <c r="M7" s="218">
        <v>21585.915000000001</v>
      </c>
      <c r="N7" s="196">
        <v>0.59124849869203011</v>
      </c>
      <c r="O7" s="195">
        <v>-1.465390700067104E-2</v>
      </c>
      <c r="P7" s="223">
        <v>-3.012564796879269E-2</v>
      </c>
      <c r="Q7" s="220">
        <v>2210.944</v>
      </c>
      <c r="R7" s="219">
        <v>10366.806</v>
      </c>
      <c r="S7" s="218">
        <v>2453.223</v>
      </c>
      <c r="T7" s="196">
        <v>6.7194947061857607E-2</v>
      </c>
      <c r="U7" s="195">
        <v>-5.1930361630874444E-3</v>
      </c>
      <c r="V7" s="223">
        <v>-8.0115709486704156E-3</v>
      </c>
      <c r="W7" s="220">
        <v>7273.44</v>
      </c>
      <c r="X7" s="219">
        <v>30168.785</v>
      </c>
      <c r="Y7" s="218">
        <v>9464.2450000000008</v>
      </c>
      <c r="Z7" s="196">
        <v>0.25923018076850357</v>
      </c>
      <c r="AA7" s="195">
        <v>2.1092239369877336E-2</v>
      </c>
      <c r="AB7" s="223">
        <v>4.0369205415222403E-2</v>
      </c>
      <c r="AC7" s="220">
        <v>66207.871980000011</v>
      </c>
      <c r="AD7" s="219">
        <v>72967.254409999994</v>
      </c>
      <c r="AE7" s="230">
        <v>64357.604810000004</v>
      </c>
      <c r="AF7" s="230">
        <v>-1850.2671700000064</v>
      </c>
      <c r="AG7" s="231">
        <v>-8609.6495999999897</v>
      </c>
      <c r="AH7" s="220">
        <v>16449.657789999997</v>
      </c>
      <c r="AI7" s="219">
        <v>8688.0419299999994</v>
      </c>
      <c r="AJ7" s="230">
        <v>0</v>
      </c>
      <c r="AK7" s="230">
        <v>-16449.657789999997</v>
      </c>
      <c r="AL7" s="218">
        <v>-8688.0419299999994</v>
      </c>
      <c r="AM7" s="196">
        <v>1.78076901663181</v>
      </c>
      <c r="AN7" s="195">
        <v>-0.58351218396456117</v>
      </c>
      <c r="AO7" s="223">
        <v>1.2236842858312702</v>
      </c>
      <c r="AP7" s="196">
        <v>0</v>
      </c>
      <c r="AQ7" s="195">
        <v>-0.58741680567665699</v>
      </c>
      <c r="AR7" s="223">
        <v>-6.6330788226760293E-2</v>
      </c>
      <c r="AS7" s="195">
        <v>0</v>
      </c>
      <c r="AT7" s="195">
        <v>-0.53857427060957064</v>
      </c>
      <c r="AU7" s="195">
        <v>-6.3027839228858684E-2</v>
      </c>
      <c r="AV7" s="220">
        <v>10600</v>
      </c>
      <c r="AW7" s="219">
        <v>45778</v>
      </c>
      <c r="AX7" s="218">
        <v>13253</v>
      </c>
      <c r="AY7" s="222">
        <v>572</v>
      </c>
      <c r="AZ7" s="221">
        <v>592</v>
      </c>
      <c r="BA7" s="218">
        <v>593</v>
      </c>
      <c r="BB7" s="222">
        <v>768</v>
      </c>
      <c r="BC7" s="221">
        <v>784</v>
      </c>
      <c r="BD7" s="218">
        <v>789</v>
      </c>
      <c r="BE7" s="205">
        <v>7.449690837549185</v>
      </c>
      <c r="BF7" s="205">
        <v>1.2725346603930081</v>
      </c>
      <c r="BG7" s="205">
        <v>1.005715612323959</v>
      </c>
      <c r="BH7" s="206">
        <v>5.5990705534431768</v>
      </c>
      <c r="BI7" s="205">
        <v>0.99837610899873219</v>
      </c>
      <c r="BJ7" s="204">
        <v>0.73321170990576245</v>
      </c>
      <c r="BK7" s="219">
        <v>856</v>
      </c>
      <c r="BL7" s="219">
        <v>854</v>
      </c>
      <c r="BM7" s="218">
        <v>916</v>
      </c>
      <c r="BN7" s="220">
        <v>52188</v>
      </c>
      <c r="BO7" s="219">
        <v>209960</v>
      </c>
      <c r="BP7" s="218">
        <v>53884</v>
      </c>
      <c r="BQ7" s="216">
        <v>677.54880576794596</v>
      </c>
      <c r="BR7" s="216">
        <v>92.299897973050633</v>
      </c>
      <c r="BS7" s="216">
        <v>21.021300528852748</v>
      </c>
      <c r="BT7" s="217">
        <v>2754.7755112050104</v>
      </c>
      <c r="BU7" s="216">
        <v>-126.63675294593304</v>
      </c>
      <c r="BV7" s="215">
        <v>-256.37646135822979</v>
      </c>
      <c r="BW7" s="205">
        <v>4.0657964234512942</v>
      </c>
      <c r="BX7" s="205">
        <v>-0.8575998029637999</v>
      </c>
      <c r="BY7" s="205">
        <v>-0.52068616643904608</v>
      </c>
      <c r="BZ7" s="196">
        <v>0.66095873607771938</v>
      </c>
      <c r="CA7" s="195">
        <v>-1.6455594140349139E-2</v>
      </c>
      <c r="CB7" s="194">
        <v>-1.261606100931667E-2</v>
      </c>
    </row>
    <row r="8" spans="1:80" x14ac:dyDescent="0.25">
      <c r="A8" s="39" t="s">
        <v>983</v>
      </c>
      <c r="B8" s="220">
        <v>19223.265970000004</v>
      </c>
      <c r="C8" s="219">
        <v>84802.219759999993</v>
      </c>
      <c r="D8" s="218">
        <v>21219.713529999997</v>
      </c>
      <c r="E8" s="220">
        <v>25323.408699523716</v>
      </c>
      <c r="F8" s="219">
        <v>92114.091260000001</v>
      </c>
      <c r="G8" s="218">
        <v>20294.746999999999</v>
      </c>
      <c r="H8" s="226">
        <v>1.0455766474940533</v>
      </c>
      <c r="I8" s="225">
        <v>0.28646612654899761</v>
      </c>
      <c r="J8" s="224">
        <v>0.12495507266205086</v>
      </c>
      <c r="K8" s="220">
        <v>11490.600450000002</v>
      </c>
      <c r="L8" s="219">
        <v>45918.875390000001</v>
      </c>
      <c r="M8" s="218">
        <v>10389.96826</v>
      </c>
      <c r="N8" s="196">
        <v>0.51195357399626618</v>
      </c>
      <c r="O8" s="195">
        <v>5.8199476894160107E-2</v>
      </c>
      <c r="P8" s="223">
        <v>1.3453564259536532E-2</v>
      </c>
      <c r="Q8" s="220">
        <v>1685.14219</v>
      </c>
      <c r="R8" s="219">
        <v>9221.8841300000022</v>
      </c>
      <c r="S8" s="218">
        <v>1719.8372300000001</v>
      </c>
      <c r="T8" s="196">
        <v>8.4742974622940614E-2</v>
      </c>
      <c r="U8" s="195">
        <v>1.8198134234541627E-2</v>
      </c>
      <c r="V8" s="223">
        <v>-1.5370743092304878E-2</v>
      </c>
      <c r="W8" s="220">
        <v>8970.8980499999998</v>
      </c>
      <c r="X8" s="219">
        <v>28461.124189999999</v>
      </c>
      <c r="Y8" s="218">
        <v>5967.0720800000008</v>
      </c>
      <c r="Z8" s="196">
        <v>0.29402052067956308</v>
      </c>
      <c r="AA8" s="195">
        <v>-6.0232658915833348E-2</v>
      </c>
      <c r="AB8" s="223">
        <v>-1.4956355721095438E-2</v>
      </c>
      <c r="AC8" s="220">
        <v>57919.881880000001</v>
      </c>
      <c r="AD8" s="219">
        <v>70568.958029999994</v>
      </c>
      <c r="AE8" s="219">
        <v>73141.553960000005</v>
      </c>
      <c r="AF8" s="219">
        <v>15221.672080000004</v>
      </c>
      <c r="AG8" s="218">
        <v>2572.5959300000104</v>
      </c>
      <c r="AH8" s="220">
        <v>37205.700320000004</v>
      </c>
      <c r="AI8" s="219">
        <v>14953.361849999999</v>
      </c>
      <c r="AJ8" s="219">
        <v>1976.8364999999999</v>
      </c>
      <c r="AK8" s="219">
        <v>-35228.863820000006</v>
      </c>
      <c r="AL8" s="218">
        <v>-12976.52535</v>
      </c>
      <c r="AM8" s="196">
        <v>3.4468681142464046</v>
      </c>
      <c r="AN8" s="195">
        <v>0.43385867191801619</v>
      </c>
      <c r="AO8" s="223">
        <v>2.6147087883500042</v>
      </c>
      <c r="AP8" s="196">
        <v>9.3160376420972357E-2</v>
      </c>
      <c r="AQ8" s="195">
        <v>-1.8422911945068576</v>
      </c>
      <c r="AR8" s="223">
        <v>-8.3171822103072501E-2</v>
      </c>
      <c r="AS8" s="195">
        <v>9.740631405752434E-2</v>
      </c>
      <c r="AT8" s="195">
        <v>-1.3718153362134271</v>
      </c>
      <c r="AU8" s="195">
        <v>-6.4928912241271147E-2</v>
      </c>
      <c r="AV8" s="220">
        <v>7253</v>
      </c>
      <c r="AW8" s="219">
        <v>20730</v>
      </c>
      <c r="AX8" s="218">
        <v>9821</v>
      </c>
      <c r="AY8" s="222">
        <v>441.75666666666672</v>
      </c>
      <c r="AZ8" s="221">
        <v>435.47</v>
      </c>
      <c r="BA8" s="218">
        <v>431.63</v>
      </c>
      <c r="BB8" s="222">
        <v>417.92000000000007</v>
      </c>
      <c r="BC8" s="221">
        <v>406.74</v>
      </c>
      <c r="BD8" s="218">
        <v>390.7766666666667</v>
      </c>
      <c r="BE8" s="205">
        <v>7.5844280209129735</v>
      </c>
      <c r="BF8" s="205">
        <v>2.1115809784235191</v>
      </c>
      <c r="BG8" s="205">
        <v>3.617449813458959</v>
      </c>
      <c r="BH8" s="206">
        <v>8.3773340271084074</v>
      </c>
      <c r="BI8" s="205">
        <v>2.5923353032697145</v>
      </c>
      <c r="BJ8" s="204">
        <v>4.1301490932440226</v>
      </c>
      <c r="BK8" s="219">
        <v>682</v>
      </c>
      <c r="BL8" s="219">
        <v>654</v>
      </c>
      <c r="BM8" s="218">
        <v>677</v>
      </c>
      <c r="BN8" s="220">
        <v>38979</v>
      </c>
      <c r="BO8" s="219">
        <v>158929</v>
      </c>
      <c r="BP8" s="218">
        <v>43989</v>
      </c>
      <c r="BQ8" s="216">
        <v>461.35958989747439</v>
      </c>
      <c r="BR8" s="216">
        <v>-188.30840311219026</v>
      </c>
      <c r="BS8" s="216">
        <v>-118.2331292412606</v>
      </c>
      <c r="BT8" s="217">
        <v>2066.4644129925668</v>
      </c>
      <c r="BU8" s="216">
        <v>-1424.9748120899808</v>
      </c>
      <c r="BV8" s="215">
        <v>-2377.0518079432754</v>
      </c>
      <c r="BW8" s="205">
        <v>4.4790754505651158</v>
      </c>
      <c r="BX8" s="205">
        <v>-0.89511453978370525</v>
      </c>
      <c r="BY8" s="205">
        <v>-3.1875429768347878</v>
      </c>
      <c r="BZ8" s="196">
        <v>0.73007153170796468</v>
      </c>
      <c r="CA8" s="195">
        <v>9.5027543438169992E-2</v>
      </c>
      <c r="CB8" s="194">
        <v>6.4288782765733576E-2</v>
      </c>
    </row>
    <row r="9" spans="1:80" x14ac:dyDescent="0.25">
      <c r="A9" s="55" t="s">
        <v>982</v>
      </c>
      <c r="B9" s="220">
        <v>9109.5470000000005</v>
      </c>
      <c r="C9" s="219">
        <v>34279.071000000004</v>
      </c>
      <c r="D9" s="218">
        <v>8473.7469999999994</v>
      </c>
      <c r="E9" s="220">
        <v>9277.2469999999994</v>
      </c>
      <c r="F9" s="219">
        <v>38190.627</v>
      </c>
      <c r="G9" s="218">
        <v>9856.0679999999993</v>
      </c>
      <c r="H9" s="226">
        <v>0.85974924280149045</v>
      </c>
      <c r="I9" s="225">
        <v>-0.12217427394868352</v>
      </c>
      <c r="J9" s="224">
        <v>-3.7828872373209421E-2</v>
      </c>
      <c r="K9" s="220">
        <v>2922.4209999999998</v>
      </c>
      <c r="L9" s="219">
        <v>13123.833000000001</v>
      </c>
      <c r="M9" s="218">
        <v>3563.4949999999999</v>
      </c>
      <c r="N9" s="196">
        <v>0.36155341054870971</v>
      </c>
      <c r="O9" s="195">
        <v>4.654390395693736E-2</v>
      </c>
      <c r="P9" s="223">
        <v>1.7913255072864787E-2</v>
      </c>
      <c r="Q9" s="220">
        <v>1133.654</v>
      </c>
      <c r="R9" s="219">
        <v>5267.12</v>
      </c>
      <c r="S9" s="218">
        <v>1170.867</v>
      </c>
      <c r="T9" s="196">
        <v>0.1187965626860529</v>
      </c>
      <c r="U9" s="195">
        <v>-3.4006796639675374E-3</v>
      </c>
      <c r="V9" s="223">
        <v>-1.9119999930214154E-2</v>
      </c>
      <c r="W9" s="220">
        <v>4419.7439999999997</v>
      </c>
      <c r="X9" s="219">
        <v>16039.764999999999</v>
      </c>
      <c r="Y9" s="218">
        <v>4166.8490000000002</v>
      </c>
      <c r="Z9" s="196">
        <v>0.42276991189590013</v>
      </c>
      <c r="AA9" s="195">
        <v>-5.3636935954545162E-2</v>
      </c>
      <c r="AB9" s="223">
        <v>2.7777237603138771E-3</v>
      </c>
      <c r="AC9" s="220">
        <v>7750.0940000000001</v>
      </c>
      <c r="AD9" s="219">
        <v>6069.585</v>
      </c>
      <c r="AE9" s="219">
        <v>6188.4660000000003</v>
      </c>
      <c r="AF9" s="219">
        <v>-1561.6279999999997</v>
      </c>
      <c r="AG9" s="218">
        <v>118.88100000000031</v>
      </c>
      <c r="AH9" s="220">
        <v>0</v>
      </c>
      <c r="AI9" s="219">
        <v>0</v>
      </c>
      <c r="AJ9" s="219">
        <v>0</v>
      </c>
      <c r="AK9" s="219">
        <v>0</v>
      </c>
      <c r="AL9" s="218">
        <v>0</v>
      </c>
      <c r="AM9" s="196">
        <v>0.73031045179895038</v>
      </c>
      <c r="AN9" s="195">
        <v>-0.12045567301493987</v>
      </c>
      <c r="AO9" s="223">
        <v>0.55324658096067703</v>
      </c>
      <c r="AP9" s="196">
        <v>0</v>
      </c>
      <c r="AQ9" s="195">
        <v>0</v>
      </c>
      <c r="AR9" s="223">
        <v>0</v>
      </c>
      <c r="AS9" s="195">
        <v>0</v>
      </c>
      <c r="AT9" s="195">
        <v>0</v>
      </c>
      <c r="AU9" s="195">
        <v>0</v>
      </c>
      <c r="AV9" s="220">
        <v>1333</v>
      </c>
      <c r="AW9" s="219">
        <v>5099</v>
      </c>
      <c r="AX9" s="218">
        <v>1379</v>
      </c>
      <c r="AY9" s="222">
        <v>83</v>
      </c>
      <c r="AZ9" s="221">
        <v>86</v>
      </c>
      <c r="BA9" s="218">
        <v>90</v>
      </c>
      <c r="BB9" s="222">
        <v>108</v>
      </c>
      <c r="BC9" s="221">
        <v>113</v>
      </c>
      <c r="BD9" s="218">
        <v>123</v>
      </c>
      <c r="BE9" s="205">
        <v>5.1074074074074076</v>
      </c>
      <c r="BF9" s="205">
        <v>-0.24600624721106623</v>
      </c>
      <c r="BG9" s="205">
        <v>0.16651593453919045</v>
      </c>
      <c r="BH9" s="206">
        <v>3.7371273712737128</v>
      </c>
      <c r="BI9" s="205">
        <v>-0.37707015959048507</v>
      </c>
      <c r="BJ9" s="204">
        <v>-2.3197112502098438E-2</v>
      </c>
      <c r="BK9" s="219">
        <v>154</v>
      </c>
      <c r="BL9" s="219">
        <v>154</v>
      </c>
      <c r="BM9" s="218">
        <v>154</v>
      </c>
      <c r="BN9" s="220">
        <v>7434</v>
      </c>
      <c r="BO9" s="219">
        <v>25900</v>
      </c>
      <c r="BP9" s="218">
        <v>6235</v>
      </c>
      <c r="BQ9" s="216">
        <v>1580.7647153167602</v>
      </c>
      <c r="BR9" s="216">
        <v>332.81650439397299</v>
      </c>
      <c r="BS9" s="216">
        <v>106.22313230517716</v>
      </c>
      <c r="BT9" s="217">
        <v>7147.2574329224071</v>
      </c>
      <c r="BU9" s="216">
        <v>187.5822641302093</v>
      </c>
      <c r="BV9" s="215">
        <v>-342.56939586755198</v>
      </c>
      <c r="BW9" s="205">
        <v>4.5213923132704856</v>
      </c>
      <c r="BX9" s="205">
        <v>-1.0555019102854031</v>
      </c>
      <c r="BY9" s="205">
        <v>-0.55803502542337569</v>
      </c>
      <c r="BZ9" s="196">
        <v>0.45491025828104481</v>
      </c>
      <c r="CA9" s="195">
        <v>-8.1453378082591565E-2</v>
      </c>
      <c r="CB9" s="194">
        <v>-5.8618463266762455E-3</v>
      </c>
    </row>
    <row r="10" spans="1:80" x14ac:dyDescent="0.25">
      <c r="A10" s="55" t="s">
        <v>981</v>
      </c>
      <c r="B10" s="220">
        <v>15357.311470000001</v>
      </c>
      <c r="C10" s="219">
        <v>68582.892769852158</v>
      </c>
      <c r="D10" s="218">
        <v>19675.952119999998</v>
      </c>
      <c r="E10" s="220">
        <v>16183.558509999999</v>
      </c>
      <c r="F10" s="219">
        <v>71032.810220000014</v>
      </c>
      <c r="G10" s="218">
        <v>19176.405830000003</v>
      </c>
      <c r="H10" s="226">
        <v>1.0260500478780279</v>
      </c>
      <c r="I10" s="225">
        <v>7.7104767363204818E-2</v>
      </c>
      <c r="J10" s="224">
        <v>6.0539989111664361E-2</v>
      </c>
      <c r="K10" s="220">
        <v>6951.1428700000015</v>
      </c>
      <c r="L10" s="219">
        <v>29529.024850000002</v>
      </c>
      <c r="M10" s="218">
        <v>7291.5661</v>
      </c>
      <c r="N10" s="196">
        <v>0.38023632606861651</v>
      </c>
      <c r="O10" s="195">
        <v>-4.9282488702857508E-2</v>
      </c>
      <c r="P10" s="223">
        <v>-3.5473326394011295E-2</v>
      </c>
      <c r="Q10" s="220">
        <v>1352.6102000000001</v>
      </c>
      <c r="R10" s="219">
        <v>5489.9043700000002</v>
      </c>
      <c r="S10" s="218">
        <v>1479.8225400000001</v>
      </c>
      <c r="T10" s="196">
        <v>7.7168920657954179E-2</v>
      </c>
      <c r="U10" s="195">
        <v>-6.4103613129552067E-3</v>
      </c>
      <c r="V10" s="223">
        <v>-1.1796061559933568E-4</v>
      </c>
      <c r="W10" s="220">
        <v>7003.4258200000013</v>
      </c>
      <c r="X10" s="219">
        <v>31529.074920000003</v>
      </c>
      <c r="Y10" s="218">
        <v>9523.9001000000007</v>
      </c>
      <c r="Z10" s="196">
        <v>0.49664677439713945</v>
      </c>
      <c r="AA10" s="195">
        <v>6.3897338253505909E-2</v>
      </c>
      <c r="AB10" s="223">
        <v>5.278041429749819E-2</v>
      </c>
      <c r="AC10" s="220">
        <v>17835.096710000002</v>
      </c>
      <c r="AD10" s="219">
        <v>19118.617300000002</v>
      </c>
      <c r="AE10" s="219">
        <v>18692.835640000001</v>
      </c>
      <c r="AF10" s="219">
        <v>857.73892999999953</v>
      </c>
      <c r="AG10" s="218">
        <v>-425.78166000000056</v>
      </c>
      <c r="AH10" s="220">
        <v>3720.0203099999999</v>
      </c>
      <c r="AI10" s="219">
        <v>2297.279</v>
      </c>
      <c r="AJ10" s="219">
        <v>1906.1188599999998</v>
      </c>
      <c r="AK10" s="219">
        <v>-1813.9014500000001</v>
      </c>
      <c r="AL10" s="218">
        <v>-391.16014000000018</v>
      </c>
      <c r="AM10" s="196">
        <v>0.9500346171812093</v>
      </c>
      <c r="AN10" s="195">
        <v>-0.2113077665322598</v>
      </c>
      <c r="AO10" s="223">
        <v>0.67126805415276536</v>
      </c>
      <c r="AP10" s="196">
        <v>9.6875558975491147E-2</v>
      </c>
      <c r="AQ10" s="195">
        <v>-0.14535566211206291</v>
      </c>
      <c r="AR10" s="223">
        <v>6.337917369309834E-2</v>
      </c>
      <c r="AS10" s="195">
        <v>9.9399171925013408E-2</v>
      </c>
      <c r="AT10" s="195">
        <v>-0.13046500211936368</v>
      </c>
      <c r="AU10" s="195">
        <v>6.7058075002549566E-2</v>
      </c>
      <c r="AV10" s="220">
        <v>4445</v>
      </c>
      <c r="AW10" s="219">
        <v>20041</v>
      </c>
      <c r="AX10" s="218">
        <v>6144</v>
      </c>
      <c r="AY10" s="222">
        <v>263.58999999999997</v>
      </c>
      <c r="AZ10" s="221">
        <v>267.63</v>
      </c>
      <c r="BA10" s="218">
        <v>280.28000000000003</v>
      </c>
      <c r="BB10" s="222">
        <v>288.78000000000003</v>
      </c>
      <c r="BC10" s="221">
        <v>287.28000000000003</v>
      </c>
      <c r="BD10" s="218">
        <v>284.52999999999997</v>
      </c>
      <c r="BE10" s="205">
        <v>7.3069787355501639</v>
      </c>
      <c r="BF10" s="205">
        <v>1.6858752541333173</v>
      </c>
      <c r="BG10" s="205">
        <v>1.0667092092140535</v>
      </c>
      <c r="BH10" s="206">
        <v>7.1978350261835322</v>
      </c>
      <c r="BI10" s="205">
        <v>2.0670549629289212</v>
      </c>
      <c r="BJ10" s="204">
        <v>1.3844009781003619</v>
      </c>
      <c r="BK10" s="219">
        <v>475</v>
      </c>
      <c r="BL10" s="219">
        <v>475</v>
      </c>
      <c r="BM10" s="218">
        <v>475</v>
      </c>
      <c r="BN10" s="220">
        <v>23002</v>
      </c>
      <c r="BO10" s="219">
        <v>100663</v>
      </c>
      <c r="BP10" s="218">
        <v>28780</v>
      </c>
      <c r="BQ10" s="216">
        <v>666.31014002779716</v>
      </c>
      <c r="BR10" s="216">
        <v>-37.261658511460269</v>
      </c>
      <c r="BS10" s="216">
        <v>-39.339505025499648</v>
      </c>
      <c r="BT10" s="217">
        <v>3121.1598030598961</v>
      </c>
      <c r="BU10" s="216">
        <v>-519.68575599522183</v>
      </c>
      <c r="BV10" s="215">
        <v>-423.21474012657245</v>
      </c>
      <c r="BW10" s="205">
        <v>4.684244791666667</v>
      </c>
      <c r="BX10" s="205">
        <v>-0.49055835793963265</v>
      </c>
      <c r="BY10" s="205">
        <v>-0.33860835937370037</v>
      </c>
      <c r="BZ10" s="196">
        <v>0.68078060319337663</v>
      </c>
      <c r="CA10" s="195">
        <v>0.14272212366121284</v>
      </c>
      <c r="CB10" s="194">
        <v>0.10017209562308105</v>
      </c>
    </row>
    <row r="11" spans="1:80" x14ac:dyDescent="0.25">
      <c r="A11" s="39" t="s">
        <v>980</v>
      </c>
      <c r="B11" s="203">
        <v>2606.6253399999996</v>
      </c>
      <c r="C11" s="202">
        <v>11913.459689999998</v>
      </c>
      <c r="D11" s="201">
        <v>2947.5739300000005</v>
      </c>
      <c r="E11" s="203">
        <v>2748.2478999999998</v>
      </c>
      <c r="F11" s="202">
        <v>11483.964219999998</v>
      </c>
      <c r="G11" s="201">
        <v>2887.4591700000005</v>
      </c>
      <c r="H11" s="214">
        <v>1.0208192588918927</v>
      </c>
      <c r="I11" s="213">
        <v>7.2351204026827709E-2</v>
      </c>
      <c r="J11" s="212">
        <v>-1.6580323845574174E-2</v>
      </c>
      <c r="K11" s="203">
        <v>1739.34103</v>
      </c>
      <c r="L11" s="202">
        <v>7456.6437999999989</v>
      </c>
      <c r="M11" s="201">
        <v>1887.8766700000001</v>
      </c>
      <c r="N11" s="211">
        <v>0.65381934733989666</v>
      </c>
      <c r="O11" s="209">
        <v>2.0928468027298974E-2</v>
      </c>
      <c r="P11" s="210">
        <v>4.5101317108705574E-3</v>
      </c>
      <c r="Q11" s="203">
        <v>354.62099000000001</v>
      </c>
      <c r="R11" s="202">
        <v>1462.5531000000001</v>
      </c>
      <c r="S11" s="201">
        <v>364.10894000000002</v>
      </c>
      <c r="T11" s="211">
        <v>0.12610011728754592</v>
      </c>
      <c r="U11" s="209">
        <v>-2.9351818934340856E-3</v>
      </c>
      <c r="V11" s="210">
        <v>-1.2560005112955408E-3</v>
      </c>
      <c r="W11" s="203">
        <v>329.64989000000003</v>
      </c>
      <c r="X11" s="202">
        <v>961.71917999999994</v>
      </c>
      <c r="Y11" s="201">
        <v>180.36919999999998</v>
      </c>
      <c r="Z11" s="211">
        <v>6.2466407100745233E-2</v>
      </c>
      <c r="AA11" s="209">
        <v>-5.7482703021380227E-2</v>
      </c>
      <c r="AB11" s="210">
        <v>-2.1278122364533802E-2</v>
      </c>
      <c r="AC11" s="203">
        <v>1175.27828</v>
      </c>
      <c r="AD11" s="202">
        <v>1253.5939900000001</v>
      </c>
      <c r="AE11" s="202">
        <v>1427.178768</v>
      </c>
      <c r="AF11" s="202">
        <v>251.900488</v>
      </c>
      <c r="AG11" s="201">
        <v>173.58477799999991</v>
      </c>
      <c r="AH11" s="203">
        <v>0</v>
      </c>
      <c r="AI11" s="202">
        <v>0</v>
      </c>
      <c r="AJ11" s="202">
        <v>0</v>
      </c>
      <c r="AK11" s="202">
        <v>0</v>
      </c>
      <c r="AL11" s="201">
        <v>0</v>
      </c>
      <c r="AM11" s="211">
        <v>0.48418760712814413</v>
      </c>
      <c r="AN11" s="209">
        <v>3.3306438298564611E-2</v>
      </c>
      <c r="AO11" s="210">
        <v>0.37896259083398987</v>
      </c>
      <c r="AP11" s="211">
        <v>0</v>
      </c>
      <c r="AQ11" s="209">
        <v>0</v>
      </c>
      <c r="AR11" s="210">
        <v>0</v>
      </c>
      <c r="AS11" s="209">
        <v>0</v>
      </c>
      <c r="AT11" s="209">
        <v>0</v>
      </c>
      <c r="AU11" s="209">
        <v>0</v>
      </c>
      <c r="AV11" s="203">
        <v>2111</v>
      </c>
      <c r="AW11" s="202">
        <v>8805</v>
      </c>
      <c r="AX11" s="201">
        <v>2411</v>
      </c>
      <c r="AY11" s="208">
        <v>76.5</v>
      </c>
      <c r="AZ11" s="207">
        <v>76.5</v>
      </c>
      <c r="BA11" s="201">
        <v>75.5</v>
      </c>
      <c r="BB11" s="208">
        <v>91</v>
      </c>
      <c r="BC11" s="207">
        <v>87</v>
      </c>
      <c r="BD11" s="201">
        <v>83.5</v>
      </c>
      <c r="BE11" s="197">
        <v>10.644591611479028</v>
      </c>
      <c r="BF11" s="197">
        <v>1.4463345308690059</v>
      </c>
      <c r="BG11" s="197">
        <v>1.0530883435051717</v>
      </c>
      <c r="BH11" s="229">
        <v>9.6247504990019959</v>
      </c>
      <c r="BI11" s="197">
        <v>1.8921497664012632</v>
      </c>
      <c r="BJ11" s="228">
        <v>1.1908424530249846</v>
      </c>
      <c r="BK11" s="202">
        <v>241</v>
      </c>
      <c r="BL11" s="202">
        <v>241</v>
      </c>
      <c r="BM11" s="201">
        <v>241</v>
      </c>
      <c r="BN11" s="203">
        <v>11670</v>
      </c>
      <c r="BO11" s="202">
        <v>49399</v>
      </c>
      <c r="BP11" s="201">
        <v>11883</v>
      </c>
      <c r="BQ11" s="199">
        <v>242.99075738449889</v>
      </c>
      <c r="BR11" s="199">
        <v>7.4939364761870024</v>
      </c>
      <c r="BS11" s="199">
        <v>10.517140104796908</v>
      </c>
      <c r="BT11" s="200">
        <v>1197.618900871008</v>
      </c>
      <c r="BU11" s="199">
        <v>-104.25125545300898</v>
      </c>
      <c r="BV11" s="198">
        <v>-106.63597931070672</v>
      </c>
      <c r="BW11" s="197">
        <v>4.9286603069265862</v>
      </c>
      <c r="BX11" s="197">
        <v>-0.59952538705730785</v>
      </c>
      <c r="BY11" s="197">
        <v>-0.68167472998425982</v>
      </c>
      <c r="BZ11" s="211">
        <v>0.55401184204391807</v>
      </c>
      <c r="CA11" s="209">
        <v>1.5975880771442297E-2</v>
      </c>
      <c r="CB11" s="227">
        <v>-7.5637846257801122E-3</v>
      </c>
    </row>
    <row r="12" spans="1:80" x14ac:dyDescent="0.25">
      <c r="A12" s="39" t="s">
        <v>979</v>
      </c>
      <c r="B12" s="203">
        <v>6059.0829000000003</v>
      </c>
      <c r="C12" s="202">
        <v>27817.464509999991</v>
      </c>
      <c r="D12" s="201">
        <v>7343.729800000001</v>
      </c>
      <c r="E12" s="203">
        <v>6036.9841100000003</v>
      </c>
      <c r="F12" s="202">
        <v>27724.174010000002</v>
      </c>
      <c r="G12" s="201">
        <v>7342.0203199999996</v>
      </c>
      <c r="H12" s="214">
        <v>1.0002328350951775</v>
      </c>
      <c r="I12" s="213">
        <v>-3.427732764094138E-3</v>
      </c>
      <c r="J12" s="212">
        <v>-3.1321163715944955E-3</v>
      </c>
      <c r="K12" s="203">
        <v>4202.21</v>
      </c>
      <c r="L12" s="202">
        <v>19441.378370000002</v>
      </c>
      <c r="M12" s="201">
        <v>5160.6353199999994</v>
      </c>
      <c r="N12" s="211">
        <v>0.70289036192697429</v>
      </c>
      <c r="O12" s="209">
        <v>6.8126642833408191E-3</v>
      </c>
      <c r="P12" s="210">
        <v>1.6475273167322335E-3</v>
      </c>
      <c r="Q12" s="203">
        <v>813.37410999999997</v>
      </c>
      <c r="R12" s="202">
        <v>4306.9946400000008</v>
      </c>
      <c r="S12" s="201">
        <v>1053.06</v>
      </c>
      <c r="T12" s="211">
        <v>0.14342918625972967</v>
      </c>
      <c r="U12" s="209">
        <v>8.6973242605103418E-3</v>
      </c>
      <c r="V12" s="210">
        <v>-1.1922408289001873E-2</v>
      </c>
      <c r="W12" s="203">
        <v>786.50599999999997</v>
      </c>
      <c r="X12" s="202">
        <v>2983.0749999999998</v>
      </c>
      <c r="Y12" s="201">
        <v>865.96400000000006</v>
      </c>
      <c r="Z12" s="211">
        <v>0.11794628212088633</v>
      </c>
      <c r="AA12" s="209">
        <v>-1.2334995031589066E-2</v>
      </c>
      <c r="AB12" s="210">
        <v>1.0347945776437759E-2</v>
      </c>
      <c r="AC12" s="203">
        <v>5865.2296500000002</v>
      </c>
      <c r="AD12" s="202">
        <v>5579.20928</v>
      </c>
      <c r="AE12" s="202">
        <v>6789.6565199999995</v>
      </c>
      <c r="AF12" s="202">
        <v>924.42686999999933</v>
      </c>
      <c r="AG12" s="201">
        <v>1210.4472399999995</v>
      </c>
      <c r="AH12" s="203">
        <v>767.50199999999995</v>
      </c>
      <c r="AI12" s="202">
        <v>0</v>
      </c>
      <c r="AJ12" s="202">
        <v>983.98199999999997</v>
      </c>
      <c r="AK12" s="202">
        <v>216.48000000000002</v>
      </c>
      <c r="AL12" s="201">
        <v>983.98199999999997</v>
      </c>
      <c r="AM12" s="211">
        <v>0.92455151604297836</v>
      </c>
      <c r="AN12" s="209">
        <v>-4.3454656970432604E-2</v>
      </c>
      <c r="AO12" s="210">
        <v>0.72398653363797338</v>
      </c>
      <c r="AP12" s="211">
        <v>0.13398940685426633</v>
      </c>
      <c r="AQ12" s="209">
        <v>7.319742044101768E-3</v>
      </c>
      <c r="AR12" s="210">
        <v>0.13398940685426633</v>
      </c>
      <c r="AS12" s="209">
        <v>0.134020604290564</v>
      </c>
      <c r="AT12" s="209">
        <v>6.8872565766506244E-3</v>
      </c>
      <c r="AU12" s="209">
        <v>0.134020604290564</v>
      </c>
      <c r="AV12" s="203">
        <v>3356</v>
      </c>
      <c r="AW12" s="202">
        <v>26008</v>
      </c>
      <c r="AX12" s="201">
        <v>3241</v>
      </c>
      <c r="AY12" s="208">
        <v>107</v>
      </c>
      <c r="AZ12" s="207">
        <v>114</v>
      </c>
      <c r="BA12" s="201">
        <v>113</v>
      </c>
      <c r="BB12" s="208">
        <v>250</v>
      </c>
      <c r="BC12" s="207">
        <v>254</v>
      </c>
      <c r="BD12" s="201">
        <v>252</v>
      </c>
      <c r="BE12" s="197">
        <v>9.5604719764011801</v>
      </c>
      <c r="BF12" s="197">
        <v>-0.89435668403495683</v>
      </c>
      <c r="BG12" s="197">
        <v>-9.4512239300315688</v>
      </c>
      <c r="BH12" s="229">
        <v>4.2870370370370372</v>
      </c>
      <c r="BI12" s="197">
        <v>-0.18762962962962959</v>
      </c>
      <c r="BJ12" s="228">
        <v>-4.2457713619130937</v>
      </c>
      <c r="BK12" s="202">
        <v>370</v>
      </c>
      <c r="BL12" s="202">
        <v>370</v>
      </c>
      <c r="BM12" s="201">
        <v>370</v>
      </c>
      <c r="BN12" s="203">
        <v>18187</v>
      </c>
      <c r="BO12" s="202">
        <v>76624</v>
      </c>
      <c r="BP12" s="201">
        <v>18503</v>
      </c>
      <c r="BQ12" s="199">
        <v>396.80161703507537</v>
      </c>
      <c r="BR12" s="199">
        <v>64.862093749211795</v>
      </c>
      <c r="BS12" s="199">
        <v>34.98059477051072</v>
      </c>
      <c r="BT12" s="200">
        <v>2265.3564702252388</v>
      </c>
      <c r="BU12" s="199">
        <v>466.49350538614453</v>
      </c>
      <c r="BV12" s="198">
        <v>1199.3700810372966</v>
      </c>
      <c r="BW12" s="197">
        <v>5.7090404196235731</v>
      </c>
      <c r="BX12" s="197">
        <v>0.28979131354490839</v>
      </c>
      <c r="BY12" s="197">
        <v>2.7628700105186823</v>
      </c>
      <c r="BZ12" s="211">
        <v>0.56188885514728215</v>
      </c>
      <c r="CA12" s="209">
        <v>1.5732698991125948E-2</v>
      </c>
      <c r="CB12" s="227">
        <v>-5.4861911318737633E-3</v>
      </c>
    </row>
    <row r="13" spans="1:80" x14ac:dyDescent="0.25">
      <c r="A13" s="39" t="s">
        <v>978</v>
      </c>
      <c r="B13" s="203">
        <v>2148.9065000000001</v>
      </c>
      <c r="C13" s="202">
        <v>9468.5807499999992</v>
      </c>
      <c r="D13" s="201">
        <v>2745.5532000000003</v>
      </c>
      <c r="E13" s="203">
        <v>2339.498</v>
      </c>
      <c r="F13" s="202">
        <v>10427.066999999999</v>
      </c>
      <c r="G13" s="201">
        <v>3447.1689999999999</v>
      </c>
      <c r="H13" s="214">
        <v>0.79646608564883248</v>
      </c>
      <c r="I13" s="213">
        <v>-0.12206707830343422</v>
      </c>
      <c r="J13" s="212">
        <v>-0.11161101311729227</v>
      </c>
      <c r="K13" s="203">
        <v>1217.962</v>
      </c>
      <c r="L13" s="202">
        <v>5279.5659999999998</v>
      </c>
      <c r="M13" s="201">
        <v>1480.472</v>
      </c>
      <c r="N13" s="211">
        <v>0.42947473709586043</v>
      </c>
      <c r="O13" s="209">
        <v>-9.1133530147796071E-2</v>
      </c>
      <c r="P13" s="210">
        <v>-7.6858060036832765E-2</v>
      </c>
      <c r="Q13" s="203">
        <v>304.99200000000002</v>
      </c>
      <c r="R13" s="202">
        <v>1173.01</v>
      </c>
      <c r="S13" s="201">
        <v>511.52100000000002</v>
      </c>
      <c r="T13" s="211">
        <v>0.1483887212956487</v>
      </c>
      <c r="U13" s="209">
        <v>1.8022292258308203E-2</v>
      </c>
      <c r="V13" s="210">
        <v>3.5892081540672527E-2</v>
      </c>
      <c r="W13" s="203">
        <v>522.09900000000005</v>
      </c>
      <c r="X13" s="202">
        <v>2378.2109999999998</v>
      </c>
      <c r="Y13" s="201">
        <v>994.06700000000001</v>
      </c>
      <c r="Z13" s="211">
        <v>0.28837199452652307</v>
      </c>
      <c r="AA13" s="209">
        <v>6.5204887736946826E-2</v>
      </c>
      <c r="AB13" s="210">
        <v>6.0291461429344356E-2</v>
      </c>
      <c r="AC13" s="203">
        <v>5030.4949999999999</v>
      </c>
      <c r="AD13" s="202">
        <v>8194.7469999999994</v>
      </c>
      <c r="AE13" s="202">
        <v>7420.1109999999999</v>
      </c>
      <c r="AF13" s="202">
        <v>2389.616</v>
      </c>
      <c r="AG13" s="201">
        <v>-774.63599999999951</v>
      </c>
      <c r="AH13" s="203">
        <v>201.78299999999999</v>
      </c>
      <c r="AI13" s="202">
        <v>535.904</v>
      </c>
      <c r="AJ13" s="202">
        <v>456.41899999999998</v>
      </c>
      <c r="AK13" s="202">
        <v>254.636</v>
      </c>
      <c r="AL13" s="201">
        <v>-79.485000000000014</v>
      </c>
      <c r="AM13" s="211">
        <v>2.7025923227420976</v>
      </c>
      <c r="AN13" s="209">
        <v>0.36163658548689392</v>
      </c>
      <c r="AO13" s="210">
        <v>1.8371250244883441</v>
      </c>
      <c r="AP13" s="211">
        <v>0.16623935751818611</v>
      </c>
      <c r="AQ13" s="209">
        <v>7.2339041241047022E-2</v>
      </c>
      <c r="AR13" s="210">
        <v>0.10964122373768262</v>
      </c>
      <c r="AS13" s="209">
        <v>0.1324040103632865</v>
      </c>
      <c r="AT13" s="209">
        <v>4.6153455757127412E-2</v>
      </c>
      <c r="AU13" s="209">
        <v>8.1008541244309895E-2</v>
      </c>
      <c r="AV13" s="203">
        <v>859</v>
      </c>
      <c r="AW13" s="202">
        <v>4016</v>
      </c>
      <c r="AX13" s="201">
        <v>883</v>
      </c>
      <c r="AY13" s="208">
        <v>46</v>
      </c>
      <c r="AZ13" s="207">
        <v>49</v>
      </c>
      <c r="BA13" s="201">
        <v>48</v>
      </c>
      <c r="BB13" s="208">
        <v>54</v>
      </c>
      <c r="BC13" s="207">
        <v>52</v>
      </c>
      <c r="BD13" s="201">
        <v>55.5</v>
      </c>
      <c r="BE13" s="197">
        <v>6.1319444444444438</v>
      </c>
      <c r="BF13" s="197">
        <v>-9.269323671497709E-2</v>
      </c>
      <c r="BG13" s="197">
        <v>-0.69798752834467148</v>
      </c>
      <c r="BH13" s="229">
        <v>5.303303303303303</v>
      </c>
      <c r="BI13" s="197">
        <v>8.3416750083387115E-4</v>
      </c>
      <c r="BJ13" s="228">
        <v>-1.1325941325941322</v>
      </c>
      <c r="BK13" s="202">
        <v>74</v>
      </c>
      <c r="BL13" s="202">
        <v>89</v>
      </c>
      <c r="BM13" s="201">
        <v>91</v>
      </c>
      <c r="BN13" s="203">
        <v>3165</v>
      </c>
      <c r="BO13" s="202">
        <v>16140</v>
      </c>
      <c r="BP13" s="201">
        <v>4846</v>
      </c>
      <c r="BQ13" s="199">
        <v>711.34316962443256</v>
      </c>
      <c r="BR13" s="199">
        <v>-27.834713471933924</v>
      </c>
      <c r="BS13" s="199">
        <v>65.30432204078943</v>
      </c>
      <c r="BT13" s="200">
        <v>3903.9286523216306</v>
      </c>
      <c r="BU13" s="199">
        <v>1180.4152646615607</v>
      </c>
      <c r="BV13" s="198">
        <v>1307.547427222029</v>
      </c>
      <c r="BW13" s="197">
        <v>5.4881087202718009</v>
      </c>
      <c r="BX13" s="197">
        <v>1.8035918401786692</v>
      </c>
      <c r="BY13" s="197">
        <v>1.469184417482956</v>
      </c>
      <c r="BZ13" s="211">
        <v>0.59834547474996913</v>
      </c>
      <c r="CA13" s="209">
        <v>0.12312024952474387</v>
      </c>
      <c r="CB13" s="227">
        <v>0.10150077719725248</v>
      </c>
    </row>
    <row r="14" spans="1:80" x14ac:dyDescent="0.25">
      <c r="A14" s="39" t="s">
        <v>977</v>
      </c>
      <c r="B14" s="203">
        <v>26973.68907</v>
      </c>
      <c r="C14" s="202">
        <v>124607.62269000002</v>
      </c>
      <c r="D14" s="201">
        <v>39511.811699999998</v>
      </c>
      <c r="E14" s="203">
        <v>26653.189329999997</v>
      </c>
      <c r="F14" s="202">
        <v>121647.53902</v>
      </c>
      <c r="G14" s="201">
        <v>36926.326999999997</v>
      </c>
      <c r="H14" s="214">
        <v>1.0700173808242559</v>
      </c>
      <c r="I14" s="213">
        <v>5.7992563229940508E-2</v>
      </c>
      <c r="J14" s="212">
        <v>4.568410048133531E-2</v>
      </c>
      <c r="K14" s="203">
        <v>8758.2976499999986</v>
      </c>
      <c r="L14" s="202">
        <v>41999.212019999999</v>
      </c>
      <c r="M14" s="201">
        <v>13650.35634</v>
      </c>
      <c r="N14" s="211">
        <v>0.36966461191767058</v>
      </c>
      <c r="O14" s="209">
        <v>4.1062374430769433E-2</v>
      </c>
      <c r="P14" s="210">
        <v>2.441133052498301E-2</v>
      </c>
      <c r="Q14" s="203">
        <v>1044.0600199999999</v>
      </c>
      <c r="R14" s="202">
        <v>8582.4134000000013</v>
      </c>
      <c r="S14" s="201">
        <v>2669.4912300000001</v>
      </c>
      <c r="T14" s="211">
        <v>7.2292357428346457E-2</v>
      </c>
      <c r="U14" s="209">
        <v>3.3120309120235031E-2</v>
      </c>
      <c r="V14" s="210">
        <v>1.7408816719074183E-3</v>
      </c>
      <c r="W14" s="203">
        <v>15635.401159999999</v>
      </c>
      <c r="X14" s="202">
        <v>65206.933490000003</v>
      </c>
      <c r="Y14" s="201">
        <v>18974.94889</v>
      </c>
      <c r="Z14" s="211">
        <v>0.51385963434706083</v>
      </c>
      <c r="AA14" s="209">
        <v>-7.2764389007670682E-2</v>
      </c>
      <c r="AB14" s="210">
        <v>-2.2172035634190235E-2</v>
      </c>
      <c r="AC14" s="203">
        <v>25013.202879999993</v>
      </c>
      <c r="AD14" s="202">
        <v>29846.148409999998</v>
      </c>
      <c r="AE14" s="202">
        <v>35644.534879999992</v>
      </c>
      <c r="AF14" s="202">
        <v>10631.331999999999</v>
      </c>
      <c r="AG14" s="201">
        <v>5798.386469999994</v>
      </c>
      <c r="AH14" s="203">
        <v>0</v>
      </c>
      <c r="AI14" s="202">
        <v>0</v>
      </c>
      <c r="AJ14" s="202">
        <v>0</v>
      </c>
      <c r="AK14" s="202">
        <v>0</v>
      </c>
      <c r="AL14" s="201">
        <v>0</v>
      </c>
      <c r="AM14" s="211">
        <v>0.90212352576077881</v>
      </c>
      <c r="AN14" s="209">
        <v>-2.5195048094198591E-2</v>
      </c>
      <c r="AO14" s="210">
        <v>0.66260247748388879</v>
      </c>
      <c r="AP14" s="211">
        <v>0</v>
      </c>
      <c r="AQ14" s="209">
        <v>0</v>
      </c>
      <c r="AR14" s="210">
        <v>0</v>
      </c>
      <c r="AS14" s="209">
        <v>0</v>
      </c>
      <c r="AT14" s="209">
        <v>0</v>
      </c>
      <c r="AU14" s="209">
        <v>0</v>
      </c>
      <c r="AV14" s="203">
        <v>7044</v>
      </c>
      <c r="AW14" s="202">
        <v>31770</v>
      </c>
      <c r="AX14" s="201">
        <v>10201</v>
      </c>
      <c r="AY14" s="208">
        <v>222</v>
      </c>
      <c r="AZ14" s="207">
        <v>241</v>
      </c>
      <c r="BA14" s="201">
        <v>288</v>
      </c>
      <c r="BB14" s="208">
        <v>231</v>
      </c>
      <c r="BC14" s="207">
        <v>266</v>
      </c>
      <c r="BD14" s="201">
        <v>332</v>
      </c>
      <c r="BE14" s="197">
        <v>11.806712962962962</v>
      </c>
      <c r="BF14" s="197">
        <v>1.2301363863863859</v>
      </c>
      <c r="BG14" s="197">
        <v>0.82123578453972534</v>
      </c>
      <c r="BH14" s="229">
        <v>10.241967871485944</v>
      </c>
      <c r="BI14" s="197">
        <v>7.7465706983778304E-2</v>
      </c>
      <c r="BJ14" s="228">
        <v>0.28896035268895126</v>
      </c>
      <c r="BK14" s="202">
        <v>405</v>
      </c>
      <c r="BL14" s="202">
        <v>497</v>
      </c>
      <c r="BM14" s="201">
        <v>591</v>
      </c>
      <c r="BN14" s="203">
        <v>28434</v>
      </c>
      <c r="BO14" s="202">
        <v>136998</v>
      </c>
      <c r="BP14" s="201">
        <v>37308</v>
      </c>
      <c r="BQ14" s="199">
        <v>989.76967406454378</v>
      </c>
      <c r="BR14" s="199">
        <v>52.399295996034311</v>
      </c>
      <c r="BS14" s="199">
        <v>101.81847025134948</v>
      </c>
      <c r="BT14" s="200">
        <v>3619.8732477208118</v>
      </c>
      <c r="BU14" s="199">
        <v>-163.9412511434698</v>
      </c>
      <c r="BV14" s="198">
        <v>-209.13333144192029</v>
      </c>
      <c r="BW14" s="197">
        <v>3.6572885011273404</v>
      </c>
      <c r="BX14" s="197">
        <v>-0.37933841539736113</v>
      </c>
      <c r="BY14" s="197">
        <v>-0.65489280198880673</v>
      </c>
      <c r="BZ14" s="211">
        <v>0.70929105116066848</v>
      </c>
      <c r="CA14" s="209">
        <v>-7.0791253366080387E-2</v>
      </c>
      <c r="CB14" s="227">
        <v>-4.5914152665025409E-2</v>
      </c>
    </row>
    <row r="15" spans="1:80" x14ac:dyDescent="0.25">
      <c r="A15" s="39" t="s">
        <v>976</v>
      </c>
      <c r="B15" s="203">
        <v>3512.7309800000007</v>
      </c>
      <c r="C15" s="202">
        <v>15373.575999999972</v>
      </c>
      <c r="D15" s="201">
        <v>3872.6166199999993</v>
      </c>
      <c r="E15" s="203">
        <v>3502.7310000000002</v>
      </c>
      <c r="F15" s="202">
        <v>15201.473</v>
      </c>
      <c r="G15" s="201">
        <v>3780.9810000000002</v>
      </c>
      <c r="H15" s="214">
        <v>1.0242359377103454</v>
      </c>
      <c r="I15" s="213">
        <v>2.1381028212584807E-2</v>
      </c>
      <c r="J15" s="212">
        <v>1.2914469060565814E-2</v>
      </c>
      <c r="K15" s="203">
        <v>2325.2249999999999</v>
      </c>
      <c r="L15" s="202">
        <v>9721.4529999999995</v>
      </c>
      <c r="M15" s="201">
        <v>2530.335</v>
      </c>
      <c r="N15" s="211">
        <v>0.66922711328091833</v>
      </c>
      <c r="O15" s="209">
        <v>5.3950919238686668E-3</v>
      </c>
      <c r="P15" s="210">
        <v>2.9719810271532365E-2</v>
      </c>
      <c r="Q15" s="203">
        <v>437.59699999999998</v>
      </c>
      <c r="R15" s="202">
        <v>2084.2640000000001</v>
      </c>
      <c r="S15" s="201">
        <v>431.21800000000002</v>
      </c>
      <c r="T15" s="211">
        <v>0.11404923748625026</v>
      </c>
      <c r="U15" s="209">
        <v>-1.0880995523364217E-2</v>
      </c>
      <c r="V15" s="210">
        <v>-2.3060107114763084E-2</v>
      </c>
      <c r="W15" s="203">
        <v>527.755</v>
      </c>
      <c r="X15" s="202">
        <v>2380.3629999999998</v>
      </c>
      <c r="Y15" s="201">
        <v>550.55899999999997</v>
      </c>
      <c r="Z15" s="211">
        <v>0.14561273912775546</v>
      </c>
      <c r="AA15" s="209">
        <v>-5.0568384104568431E-3</v>
      </c>
      <c r="AB15" s="210">
        <v>-1.0974915239686411E-2</v>
      </c>
      <c r="AC15" s="203">
        <v>5425.4000999999998</v>
      </c>
      <c r="AD15" s="202">
        <v>3274.0795600000015</v>
      </c>
      <c r="AE15" s="202">
        <v>11301.287380000002</v>
      </c>
      <c r="AF15" s="202">
        <v>5875.8872800000017</v>
      </c>
      <c r="AG15" s="201">
        <v>8027.2078199999996</v>
      </c>
      <c r="AH15" s="203">
        <v>0</v>
      </c>
      <c r="AI15" s="202">
        <v>0</v>
      </c>
      <c r="AJ15" s="202">
        <v>0</v>
      </c>
      <c r="AK15" s="202">
        <v>0</v>
      </c>
      <c r="AL15" s="201">
        <v>0</v>
      </c>
      <c r="AM15" s="211">
        <v>2.9182561789449748</v>
      </c>
      <c r="AN15" s="209">
        <v>1.3737598509056443</v>
      </c>
      <c r="AO15" s="210">
        <v>2.7052881902349957</v>
      </c>
      <c r="AP15" s="211">
        <v>0</v>
      </c>
      <c r="AQ15" s="209">
        <v>0</v>
      </c>
      <c r="AR15" s="210">
        <v>0</v>
      </c>
      <c r="AS15" s="209">
        <v>0</v>
      </c>
      <c r="AT15" s="209">
        <v>0</v>
      </c>
      <c r="AU15" s="209">
        <v>0</v>
      </c>
      <c r="AV15" s="203">
        <v>1757</v>
      </c>
      <c r="AW15" s="202">
        <v>6818</v>
      </c>
      <c r="AX15" s="201">
        <v>1796</v>
      </c>
      <c r="AY15" s="208">
        <v>89</v>
      </c>
      <c r="AZ15" s="207">
        <v>75.5</v>
      </c>
      <c r="BA15" s="201">
        <v>81</v>
      </c>
      <c r="BB15" s="208">
        <v>112</v>
      </c>
      <c r="BC15" s="207">
        <v>97</v>
      </c>
      <c r="BD15" s="201">
        <v>93</v>
      </c>
      <c r="BE15" s="197">
        <v>7.3909465020576128</v>
      </c>
      <c r="BF15" s="197">
        <v>0.81042215748832458</v>
      </c>
      <c r="BG15" s="197">
        <v>-0.13443981140817129</v>
      </c>
      <c r="BH15" s="229">
        <v>6.4372759856630823</v>
      </c>
      <c r="BI15" s="197">
        <v>1.2081093189964154</v>
      </c>
      <c r="BJ15" s="228">
        <v>0.57988766951187998</v>
      </c>
      <c r="BK15" s="202">
        <v>107</v>
      </c>
      <c r="BL15" s="202">
        <v>107</v>
      </c>
      <c r="BM15" s="201">
        <v>107</v>
      </c>
      <c r="BN15" s="203">
        <v>7105</v>
      </c>
      <c r="BO15" s="202">
        <v>29202</v>
      </c>
      <c r="BP15" s="201">
        <v>7578</v>
      </c>
      <c r="BQ15" s="199">
        <v>498.94180522565318</v>
      </c>
      <c r="BR15" s="199">
        <v>5.9465905880740024</v>
      </c>
      <c r="BS15" s="199">
        <v>-21.620930203427065</v>
      </c>
      <c r="BT15" s="200">
        <v>2105.2232739420933</v>
      </c>
      <c r="BU15" s="199">
        <v>111.63704741961192</v>
      </c>
      <c r="BV15" s="198">
        <v>-124.38555562669535</v>
      </c>
      <c r="BW15" s="197">
        <v>4.2193763919821823</v>
      </c>
      <c r="BX15" s="197">
        <v>0.1755516907869632</v>
      </c>
      <c r="BY15" s="197">
        <v>-6.3697823330225667E-2</v>
      </c>
      <c r="BZ15" s="211">
        <v>0.79575763939934896</v>
      </c>
      <c r="CA15" s="209">
        <v>5.7959093189587696E-2</v>
      </c>
      <c r="CB15" s="227">
        <v>4.8042878165191927E-2</v>
      </c>
    </row>
    <row r="16" spans="1:80" x14ac:dyDescent="0.25">
      <c r="A16" s="39" t="s">
        <v>975</v>
      </c>
      <c r="B16" s="203">
        <v>1338.3779999999999</v>
      </c>
      <c r="C16" s="202">
        <v>6135.920000000001</v>
      </c>
      <c r="D16" s="201">
        <v>1754.2279999999998</v>
      </c>
      <c r="E16" s="203">
        <v>1336.1220000000001</v>
      </c>
      <c r="F16" s="202">
        <v>6103.11</v>
      </c>
      <c r="G16" s="201">
        <v>1911.6610000000001</v>
      </c>
      <c r="H16" s="214">
        <v>0.91764596337949034</v>
      </c>
      <c r="I16" s="213">
        <v>-8.4042505188499539E-2</v>
      </c>
      <c r="J16" s="212">
        <v>-8.772998429308998E-2</v>
      </c>
      <c r="K16" s="203">
        <v>999.64300000000003</v>
      </c>
      <c r="L16" s="202">
        <v>4285.7960000000003</v>
      </c>
      <c r="M16" s="201">
        <v>1351.5139999999999</v>
      </c>
      <c r="N16" s="211">
        <v>0.70698413578558117</v>
      </c>
      <c r="O16" s="209">
        <v>-4.1183321976509424E-2</v>
      </c>
      <c r="P16" s="210">
        <v>4.7526505264263719E-3</v>
      </c>
      <c r="Q16" s="203">
        <v>138.40799999999999</v>
      </c>
      <c r="R16" s="202">
        <v>728.72</v>
      </c>
      <c r="S16" s="201">
        <v>199.11500000000001</v>
      </c>
      <c r="T16" s="211">
        <v>0.10415811171541398</v>
      </c>
      <c r="U16" s="209">
        <v>5.6876882606705925E-4</v>
      </c>
      <c r="V16" s="210">
        <v>-1.5243308216391291E-2</v>
      </c>
      <c r="W16" s="203">
        <v>129.542</v>
      </c>
      <c r="X16" s="202">
        <v>672.30399999999997</v>
      </c>
      <c r="Y16" s="201">
        <v>273.899</v>
      </c>
      <c r="Z16" s="211">
        <v>0.14327801843527696</v>
      </c>
      <c r="AA16" s="209">
        <v>4.6324297143359006E-2</v>
      </c>
      <c r="AB16" s="210">
        <v>3.312041026501622E-2</v>
      </c>
      <c r="AC16" s="203">
        <v>1373.5509999999999</v>
      </c>
      <c r="AD16" s="202">
        <v>1142.6790000000001</v>
      </c>
      <c r="AE16" s="202">
        <v>1222.5709999999999</v>
      </c>
      <c r="AF16" s="202">
        <v>-150.98000000000002</v>
      </c>
      <c r="AG16" s="201">
        <v>79.891999999999825</v>
      </c>
      <c r="AH16" s="203">
        <v>0</v>
      </c>
      <c r="AI16" s="202">
        <v>0</v>
      </c>
      <c r="AJ16" s="202">
        <v>0</v>
      </c>
      <c r="AK16" s="202">
        <v>0</v>
      </c>
      <c r="AL16" s="201">
        <v>0</v>
      </c>
      <c r="AM16" s="211">
        <v>0.69692822141705646</v>
      </c>
      <c r="AN16" s="209">
        <v>-0.32935209699821932</v>
      </c>
      <c r="AO16" s="210">
        <v>0.51070040227990998</v>
      </c>
      <c r="AP16" s="211">
        <v>0</v>
      </c>
      <c r="AQ16" s="209">
        <v>0</v>
      </c>
      <c r="AR16" s="210">
        <v>0</v>
      </c>
      <c r="AS16" s="209">
        <v>0</v>
      </c>
      <c r="AT16" s="209">
        <v>0</v>
      </c>
      <c r="AU16" s="209">
        <v>0</v>
      </c>
      <c r="AV16" s="203">
        <v>1147</v>
      </c>
      <c r="AW16" s="202">
        <v>5008</v>
      </c>
      <c r="AX16" s="201">
        <v>1416</v>
      </c>
      <c r="AY16" s="208">
        <v>46</v>
      </c>
      <c r="AZ16" s="207">
        <v>47</v>
      </c>
      <c r="BA16" s="201">
        <v>42.5</v>
      </c>
      <c r="BB16" s="208">
        <v>44</v>
      </c>
      <c r="BC16" s="207">
        <v>50</v>
      </c>
      <c r="BD16" s="201">
        <v>52</v>
      </c>
      <c r="BE16" s="197">
        <v>11.105882352941178</v>
      </c>
      <c r="BF16" s="197">
        <v>2.7942881500426271</v>
      </c>
      <c r="BG16" s="197">
        <v>2.2264497288277028</v>
      </c>
      <c r="BH16" s="229">
        <v>9.0769230769230766</v>
      </c>
      <c r="BI16" s="197">
        <v>0.3875291375291372</v>
      </c>
      <c r="BJ16" s="228">
        <v>0.73025641025641086</v>
      </c>
      <c r="BK16" s="202">
        <v>96</v>
      </c>
      <c r="BL16" s="202">
        <v>96</v>
      </c>
      <c r="BM16" s="201">
        <v>96</v>
      </c>
      <c r="BN16" s="203">
        <v>5017</v>
      </c>
      <c r="BO16" s="202">
        <v>21967</v>
      </c>
      <c r="BP16" s="201">
        <v>6151</v>
      </c>
      <c r="BQ16" s="199">
        <v>310.78865225166641</v>
      </c>
      <c r="BR16" s="199">
        <v>44.469736565001085</v>
      </c>
      <c r="BS16" s="199">
        <v>32.957815086828248</v>
      </c>
      <c r="BT16" s="200">
        <v>1350.0430790960452</v>
      </c>
      <c r="BU16" s="199">
        <v>185.15903376038705</v>
      </c>
      <c r="BV16" s="198">
        <v>131.37095449540629</v>
      </c>
      <c r="BW16" s="197">
        <v>4.3439265536723166</v>
      </c>
      <c r="BX16" s="197">
        <v>-3.0092626798476907E-2</v>
      </c>
      <c r="BY16" s="197">
        <v>-4.2455235465063801E-2</v>
      </c>
      <c r="BZ16" s="211">
        <v>0.71992041198501877</v>
      </c>
      <c r="CA16" s="209">
        <v>0.13924911568872245</v>
      </c>
      <c r="CB16" s="227">
        <v>9.3008311528397836E-2</v>
      </c>
    </row>
    <row r="17" spans="1:80" x14ac:dyDescent="0.25">
      <c r="A17" s="39" t="s">
        <v>974</v>
      </c>
      <c r="B17" s="203">
        <v>6782.1369999999997</v>
      </c>
      <c r="C17" s="202">
        <v>27708.724999999999</v>
      </c>
      <c r="D17" s="201">
        <v>6510.7929964199739</v>
      </c>
      <c r="E17" s="203">
        <v>6337.2420000000002</v>
      </c>
      <c r="F17" s="202">
        <v>26562.583999999999</v>
      </c>
      <c r="G17" s="201">
        <v>6352.4690000000001</v>
      </c>
      <c r="H17" s="214">
        <v>1.0249232222022608</v>
      </c>
      <c r="I17" s="213">
        <v>-4.5280030253618264E-2</v>
      </c>
      <c r="J17" s="212">
        <v>-1.8225478993375788E-2</v>
      </c>
      <c r="K17" s="203">
        <v>1333.5989999999999</v>
      </c>
      <c r="L17" s="202">
        <v>6295.6</v>
      </c>
      <c r="M17" s="201">
        <v>1347.2270000000001</v>
      </c>
      <c r="N17" s="211">
        <v>0.21207927185477018</v>
      </c>
      <c r="O17" s="209">
        <v>1.6408824102768504E-3</v>
      </c>
      <c r="P17" s="210">
        <v>-2.4930802165136934E-2</v>
      </c>
      <c r="Q17" s="203">
        <v>346.67200000000003</v>
      </c>
      <c r="R17" s="202">
        <v>1350.175</v>
      </c>
      <c r="S17" s="201">
        <v>349.05</v>
      </c>
      <c r="T17" s="211">
        <v>5.4947139450818257E-2</v>
      </c>
      <c r="U17" s="209">
        <v>2.4321619840024511E-4</v>
      </c>
      <c r="V17" s="210">
        <v>4.1171825460231473E-3</v>
      </c>
      <c r="W17" s="203">
        <v>4422.9970000000003</v>
      </c>
      <c r="X17" s="202">
        <v>17947.597000000002</v>
      </c>
      <c r="Y17" s="201">
        <v>4384.9979999999996</v>
      </c>
      <c r="Z17" s="211">
        <v>0.69028247127219344</v>
      </c>
      <c r="AA17" s="209">
        <v>-7.6547386371015325E-3</v>
      </c>
      <c r="AB17" s="210">
        <v>1.4610367985856465E-2</v>
      </c>
      <c r="AC17" s="203">
        <v>1055.1569999999999</v>
      </c>
      <c r="AD17" s="202">
        <v>7023.6030000000001</v>
      </c>
      <c r="AE17" s="202">
        <v>7963.9459999999999</v>
      </c>
      <c r="AF17" s="202">
        <v>6908.7889999999998</v>
      </c>
      <c r="AG17" s="201">
        <v>940.34299999999985</v>
      </c>
      <c r="AH17" s="203">
        <v>0</v>
      </c>
      <c r="AI17" s="202">
        <v>0</v>
      </c>
      <c r="AJ17" s="202">
        <v>0</v>
      </c>
      <c r="AK17" s="202">
        <v>0</v>
      </c>
      <c r="AL17" s="201">
        <v>0</v>
      </c>
      <c r="AM17" s="211">
        <v>1.2231913999383881</v>
      </c>
      <c r="AN17" s="209">
        <v>1.0676125609972107</v>
      </c>
      <c r="AO17" s="210">
        <v>0.96971156642024536</v>
      </c>
      <c r="AP17" s="211">
        <v>0</v>
      </c>
      <c r="AQ17" s="209">
        <v>0</v>
      </c>
      <c r="AR17" s="210">
        <v>0</v>
      </c>
      <c r="AS17" s="209">
        <v>0</v>
      </c>
      <c r="AT17" s="209">
        <v>0</v>
      </c>
      <c r="AU17" s="209">
        <v>0</v>
      </c>
      <c r="AV17" s="203">
        <v>975</v>
      </c>
      <c r="AW17" s="202">
        <v>3937</v>
      </c>
      <c r="AX17" s="201">
        <v>886</v>
      </c>
      <c r="AY17" s="208">
        <v>38</v>
      </c>
      <c r="AZ17" s="207">
        <v>34</v>
      </c>
      <c r="BA17" s="201">
        <v>37</v>
      </c>
      <c r="BB17" s="208">
        <v>56</v>
      </c>
      <c r="BC17" s="207">
        <v>56</v>
      </c>
      <c r="BD17" s="201">
        <v>54</v>
      </c>
      <c r="BE17" s="197">
        <v>7.9819819819819822</v>
      </c>
      <c r="BF17" s="197">
        <v>-0.57064959696538597</v>
      </c>
      <c r="BG17" s="197">
        <v>-1.6675278219395873</v>
      </c>
      <c r="BH17" s="229">
        <v>5.4691358024691361</v>
      </c>
      <c r="BI17" s="197">
        <v>-0.33443562610229183</v>
      </c>
      <c r="BJ17" s="228">
        <v>-0.38949514991181644</v>
      </c>
      <c r="BK17" s="202">
        <v>135</v>
      </c>
      <c r="BL17" s="202">
        <v>127</v>
      </c>
      <c r="BM17" s="201">
        <v>120</v>
      </c>
      <c r="BN17" s="203">
        <v>4993</v>
      </c>
      <c r="BO17" s="202">
        <v>19225</v>
      </c>
      <c r="BP17" s="201">
        <v>3467</v>
      </c>
      <c r="BQ17" s="199">
        <v>1832.2668012691088</v>
      </c>
      <c r="BR17" s="199">
        <v>563.04148582749053</v>
      </c>
      <c r="BS17" s="199">
        <v>450.59793260851052</v>
      </c>
      <c r="BT17" s="200">
        <v>7169.8295711060946</v>
      </c>
      <c r="BU17" s="199">
        <v>670.09418649070994</v>
      </c>
      <c r="BV17" s="198">
        <v>422.91974128643506</v>
      </c>
      <c r="BW17" s="197">
        <v>3.9130925507900676</v>
      </c>
      <c r="BX17" s="197">
        <v>-1.2079330902355734</v>
      </c>
      <c r="BY17" s="197">
        <v>-0.97006721552946473</v>
      </c>
      <c r="BZ17" s="211">
        <v>0.32462546816479398</v>
      </c>
      <c r="CA17" s="209">
        <v>-8.6321033892819199E-2</v>
      </c>
      <c r="CB17" s="227">
        <v>-9.0108648974673189E-2</v>
      </c>
    </row>
    <row r="18" spans="1:80" x14ac:dyDescent="0.25">
      <c r="A18" s="39" t="s">
        <v>973</v>
      </c>
      <c r="B18" s="203">
        <v>56509.74190000003</v>
      </c>
      <c r="C18" s="202">
        <v>244719.18093000015</v>
      </c>
      <c r="D18" s="201">
        <v>63551.422439999973</v>
      </c>
      <c r="E18" s="203">
        <v>62088.222110000002</v>
      </c>
      <c r="F18" s="202">
        <v>236649.48888000002</v>
      </c>
      <c r="G18" s="201">
        <v>59800.762330000005</v>
      </c>
      <c r="H18" s="214">
        <v>1.0627192691842724</v>
      </c>
      <c r="I18" s="213">
        <v>0.15256690888825253</v>
      </c>
      <c r="J18" s="212">
        <v>2.861950379626399E-2</v>
      </c>
      <c r="K18" s="203">
        <v>26416.844979999998</v>
      </c>
      <c r="L18" s="202">
        <v>103219.53604000001</v>
      </c>
      <c r="M18" s="201">
        <v>24464.703699999998</v>
      </c>
      <c r="N18" s="211">
        <v>0.4091035422758631</v>
      </c>
      <c r="O18" s="209">
        <v>-1.6369181571793512E-2</v>
      </c>
      <c r="P18" s="210">
        <v>-2.7067000616542936E-2</v>
      </c>
      <c r="Q18" s="203">
        <v>5611.9698400000007</v>
      </c>
      <c r="R18" s="202">
        <v>21883.917370000003</v>
      </c>
      <c r="S18" s="201">
        <v>5084.3094399999991</v>
      </c>
      <c r="T18" s="211">
        <v>8.5020813145209262E-2</v>
      </c>
      <c r="U18" s="209">
        <v>-5.3662143663440187E-3</v>
      </c>
      <c r="V18" s="210">
        <v>-7.4531553115613214E-3</v>
      </c>
      <c r="W18" s="203">
        <v>25786.376900000003</v>
      </c>
      <c r="X18" s="202">
        <v>94026.583879999991</v>
      </c>
      <c r="Y18" s="201">
        <v>26507.337680000001</v>
      </c>
      <c r="Z18" s="211">
        <v>0.44326086570140882</v>
      </c>
      <c r="AA18" s="209">
        <v>2.7942532792552377E-2</v>
      </c>
      <c r="AB18" s="210">
        <v>4.5936602188298536E-2</v>
      </c>
      <c r="AC18" s="203">
        <v>57906.324029999989</v>
      </c>
      <c r="AD18" s="202">
        <v>55783.403909999994</v>
      </c>
      <c r="AE18" s="202">
        <v>48207.831659999996</v>
      </c>
      <c r="AF18" s="202">
        <v>-9698.4923699999927</v>
      </c>
      <c r="AG18" s="201">
        <v>-7575.5722499999974</v>
      </c>
      <c r="AH18" s="203">
        <v>1171.5973799999999</v>
      </c>
      <c r="AI18" s="202">
        <v>922.93358000000012</v>
      </c>
      <c r="AJ18" s="202">
        <v>865.41974000000016</v>
      </c>
      <c r="AK18" s="202">
        <v>-306.17763999999977</v>
      </c>
      <c r="AL18" s="201">
        <v>-57.513839999999959</v>
      </c>
      <c r="AM18" s="211">
        <v>0.75856416440582219</v>
      </c>
      <c r="AN18" s="209">
        <v>-0.26614984211842196</v>
      </c>
      <c r="AO18" s="210">
        <v>0.53061552671421286</v>
      </c>
      <c r="AP18" s="211">
        <v>1.3617629736251117E-2</v>
      </c>
      <c r="AQ18" s="209">
        <v>-7.1150322899401468E-3</v>
      </c>
      <c r="AR18" s="210">
        <v>9.8462311213464784E-3</v>
      </c>
      <c r="AS18" s="209">
        <v>1.4471717521330803E-2</v>
      </c>
      <c r="AT18" s="209">
        <v>-4.3981637570268371E-3</v>
      </c>
      <c r="AU18" s="209">
        <v>1.0571715098473256E-2</v>
      </c>
      <c r="AV18" s="203">
        <v>22857</v>
      </c>
      <c r="AW18" s="202">
        <v>92180</v>
      </c>
      <c r="AX18" s="201">
        <v>23983</v>
      </c>
      <c r="AY18" s="208">
        <v>690</v>
      </c>
      <c r="AZ18" s="207">
        <v>692</v>
      </c>
      <c r="BA18" s="201">
        <v>696</v>
      </c>
      <c r="BB18" s="208">
        <v>858</v>
      </c>
      <c r="BC18" s="207">
        <v>847</v>
      </c>
      <c r="BD18" s="201">
        <v>837</v>
      </c>
      <c r="BE18" s="197">
        <v>11.486111111111112</v>
      </c>
      <c r="BF18" s="197">
        <v>0.44408212560386673</v>
      </c>
      <c r="BG18" s="197">
        <v>0.38543673731535044</v>
      </c>
      <c r="BH18" s="229">
        <v>9.5511748307447224</v>
      </c>
      <c r="BI18" s="197">
        <v>0.67122145079134299</v>
      </c>
      <c r="BJ18" s="228">
        <v>0.4819107614806537</v>
      </c>
      <c r="BK18" s="202">
        <v>1541</v>
      </c>
      <c r="BL18" s="202">
        <v>1504</v>
      </c>
      <c r="BM18" s="201">
        <v>1490</v>
      </c>
      <c r="BN18" s="203">
        <v>100615</v>
      </c>
      <c r="BO18" s="202">
        <v>397962</v>
      </c>
      <c r="BP18" s="201">
        <v>98197</v>
      </c>
      <c r="BQ18" s="199">
        <v>608.98767100827934</v>
      </c>
      <c r="BR18" s="199">
        <v>-8.0994642101275076</v>
      </c>
      <c r="BS18" s="199">
        <v>14.334189319072721</v>
      </c>
      <c r="BT18" s="200">
        <v>2493.4646345327942</v>
      </c>
      <c r="BU18" s="199">
        <v>-222.91206013404735</v>
      </c>
      <c r="BV18" s="198">
        <v>-73.789529928043521</v>
      </c>
      <c r="BW18" s="197">
        <v>4.094441896343243</v>
      </c>
      <c r="BX18" s="197">
        <v>-0.30749186574276965</v>
      </c>
      <c r="BY18" s="197">
        <v>-0.22278526790062791</v>
      </c>
      <c r="BZ18" s="211">
        <v>0.7404946836588493</v>
      </c>
      <c r="CA18" s="209">
        <v>1.502781510307738E-2</v>
      </c>
      <c r="CB18" s="227">
        <v>1.5556618954681412E-2</v>
      </c>
    </row>
    <row r="19" spans="1:80" x14ac:dyDescent="0.25">
      <c r="A19" s="39" t="s">
        <v>972</v>
      </c>
      <c r="B19" s="203">
        <v>22585.007590000005</v>
      </c>
      <c r="C19" s="202">
        <v>102030.21611999995</v>
      </c>
      <c r="D19" s="201">
        <v>24089.349820000007</v>
      </c>
      <c r="E19" s="203">
        <v>27912.153060000004</v>
      </c>
      <c r="F19" s="202">
        <v>106312.36084000002</v>
      </c>
      <c r="G19" s="201">
        <v>27250.775579999998</v>
      </c>
      <c r="H19" s="214">
        <v>0.88398767768208997</v>
      </c>
      <c r="I19" s="213">
        <v>7.484165654028696E-2</v>
      </c>
      <c r="J19" s="212">
        <v>-7.5733424491111756E-2</v>
      </c>
      <c r="K19" s="203">
        <v>12890.573710000004</v>
      </c>
      <c r="L19" s="202">
        <v>47041.654250000007</v>
      </c>
      <c r="M19" s="201">
        <v>11396.2673</v>
      </c>
      <c r="N19" s="211">
        <v>0.41819974138145249</v>
      </c>
      <c r="O19" s="209">
        <v>-4.3626821488506273E-2</v>
      </c>
      <c r="P19" s="210">
        <v>-2.4285533880166799E-2</v>
      </c>
      <c r="Q19" s="203">
        <v>2467.9929099999995</v>
      </c>
      <c r="R19" s="202">
        <v>9370.8216400000001</v>
      </c>
      <c r="S19" s="201">
        <v>2586.8998099999999</v>
      </c>
      <c r="T19" s="211">
        <v>9.4929401271741723E-2</v>
      </c>
      <c r="U19" s="209">
        <v>6.509389218397138E-3</v>
      </c>
      <c r="V19" s="210">
        <v>6.7851669987104291E-3</v>
      </c>
      <c r="W19" s="203">
        <v>11688.192369999999</v>
      </c>
      <c r="X19" s="202">
        <v>46069.16077000001</v>
      </c>
      <c r="Y19" s="201">
        <v>12216.407989999998</v>
      </c>
      <c r="Z19" s="211">
        <v>0.4482957908532304</v>
      </c>
      <c r="AA19" s="209">
        <v>2.9546569147722967E-2</v>
      </c>
      <c r="AB19" s="210">
        <v>1.4958026495480503E-2</v>
      </c>
      <c r="AC19" s="203">
        <v>20721.717390000002</v>
      </c>
      <c r="AD19" s="202">
        <v>22035.094989999998</v>
      </c>
      <c r="AE19" s="202">
        <v>20402.443069999998</v>
      </c>
      <c r="AF19" s="202">
        <v>-319.27432000000408</v>
      </c>
      <c r="AG19" s="201">
        <v>-1632.6519200000002</v>
      </c>
      <c r="AH19" s="203">
        <v>1633.73785</v>
      </c>
      <c r="AI19" s="202">
        <v>0</v>
      </c>
      <c r="AJ19" s="202">
        <v>0</v>
      </c>
      <c r="AK19" s="202">
        <v>-1633.73785</v>
      </c>
      <c r="AL19" s="201">
        <v>0</v>
      </c>
      <c r="AM19" s="211">
        <v>0.84694868157300862</v>
      </c>
      <c r="AN19" s="209">
        <v>-7.0550119674903544E-2</v>
      </c>
      <c r="AO19" s="210">
        <v>0.63098231564780027</v>
      </c>
      <c r="AP19" s="211">
        <v>0</v>
      </c>
      <c r="AQ19" s="209">
        <v>-7.2337272568523389E-2</v>
      </c>
      <c r="AR19" s="210">
        <v>0</v>
      </c>
      <c r="AS19" s="209">
        <v>0</v>
      </c>
      <c r="AT19" s="209">
        <v>-5.8531416279070797E-2</v>
      </c>
      <c r="AU19" s="209">
        <v>0</v>
      </c>
      <c r="AV19" s="203">
        <v>8273</v>
      </c>
      <c r="AW19" s="202">
        <v>36651</v>
      </c>
      <c r="AX19" s="201">
        <v>10608</v>
      </c>
      <c r="AY19" s="208">
        <v>369.40000000000003</v>
      </c>
      <c r="AZ19" s="207">
        <v>372.33000000000004</v>
      </c>
      <c r="BA19" s="201">
        <v>366.37333333333333</v>
      </c>
      <c r="BB19" s="208">
        <v>615.40333333333319</v>
      </c>
      <c r="BC19" s="207">
        <v>617.31000000000006</v>
      </c>
      <c r="BD19" s="201">
        <v>599.45333333333338</v>
      </c>
      <c r="BE19" s="197">
        <v>9.6513574495960395</v>
      </c>
      <c r="BF19" s="197">
        <v>2.1860984710723077</v>
      </c>
      <c r="BG19" s="197">
        <v>1.4482849064219749</v>
      </c>
      <c r="BH19" s="229">
        <v>5.8987077114704505</v>
      </c>
      <c r="BI19" s="197">
        <v>1.4176356774114849</v>
      </c>
      <c r="BJ19" s="228">
        <v>0.95103150340643072</v>
      </c>
      <c r="BK19" s="202">
        <v>960.58333333333348</v>
      </c>
      <c r="BL19" s="202">
        <v>943.5</v>
      </c>
      <c r="BM19" s="201">
        <v>941</v>
      </c>
      <c r="BN19" s="203">
        <v>46041</v>
      </c>
      <c r="BO19" s="202">
        <v>186158</v>
      </c>
      <c r="BP19" s="201">
        <v>51394</v>
      </c>
      <c r="BQ19" s="199">
        <v>530.23262598746931</v>
      </c>
      <c r="BR19" s="199">
        <v>-76.012960772158067</v>
      </c>
      <c r="BS19" s="199">
        <v>-40.854089813087285</v>
      </c>
      <c r="BT19" s="200">
        <v>2568.889100678733</v>
      </c>
      <c r="BU19" s="199">
        <v>-804.99619606972601</v>
      </c>
      <c r="BV19" s="198">
        <v>-331.77829830083147</v>
      </c>
      <c r="BW19" s="197">
        <v>4.8448340874811464</v>
      </c>
      <c r="BX19" s="197">
        <v>-0.72037804838250619</v>
      </c>
      <c r="BY19" s="197">
        <v>-0.23437248259879695</v>
      </c>
      <c r="BZ19" s="211">
        <v>0.61366702886004609</v>
      </c>
      <c r="CA19" s="209">
        <v>8.1108687574369065E-2</v>
      </c>
      <c r="CB19" s="227">
        <v>7.3103257998128557E-2</v>
      </c>
    </row>
    <row r="20" spans="1:80" x14ac:dyDescent="0.25">
      <c r="A20" s="39" t="s">
        <v>971</v>
      </c>
      <c r="B20" s="203">
        <v>35190.976597928486</v>
      </c>
      <c r="C20" s="202">
        <v>163567.83106462806</v>
      </c>
      <c r="D20" s="201">
        <v>45127.947343398439</v>
      </c>
      <c r="E20" s="203">
        <v>35776.199189999999</v>
      </c>
      <c r="F20" s="202">
        <v>159522.4155</v>
      </c>
      <c r="G20" s="201">
        <v>44885.066279999999</v>
      </c>
      <c r="H20" s="214">
        <v>1.00541117755922</v>
      </c>
      <c r="I20" s="213">
        <v>2.1769052496228292E-2</v>
      </c>
      <c r="J20" s="212">
        <v>-1.9948365499028453E-2</v>
      </c>
      <c r="K20" s="203">
        <v>13953.076190000002</v>
      </c>
      <c r="L20" s="202">
        <v>65829.650880000001</v>
      </c>
      <c r="M20" s="201">
        <v>19286.435470000004</v>
      </c>
      <c r="N20" s="211">
        <v>0.42968490565855982</v>
      </c>
      <c r="O20" s="209">
        <v>3.9674884865179894E-2</v>
      </c>
      <c r="P20" s="210">
        <v>1.7017816374170214E-2</v>
      </c>
      <c r="Q20" s="203">
        <v>3661.0530099999996</v>
      </c>
      <c r="R20" s="202">
        <v>14480.182330000001</v>
      </c>
      <c r="S20" s="201">
        <v>3465.9094699999996</v>
      </c>
      <c r="T20" s="211">
        <v>7.721743014434064E-2</v>
      </c>
      <c r="U20" s="209">
        <v>-2.5114653556247674E-2</v>
      </c>
      <c r="V20" s="210">
        <v>-1.3554655299663945E-2</v>
      </c>
      <c r="W20" s="203">
        <v>15961.879050000001</v>
      </c>
      <c r="X20" s="202">
        <v>70493.736709999997</v>
      </c>
      <c r="Y20" s="201">
        <v>19957.671010000002</v>
      </c>
      <c r="Z20" s="211">
        <v>0.44463944612448508</v>
      </c>
      <c r="AA20" s="209">
        <v>-1.5197158711691139E-3</v>
      </c>
      <c r="AB20" s="210">
        <v>2.7345483767450829E-3</v>
      </c>
      <c r="AC20" s="203">
        <v>21545.206329999997</v>
      </c>
      <c r="AD20" s="202">
        <v>19805.189120000006</v>
      </c>
      <c r="AE20" s="202">
        <v>26489.006510000003</v>
      </c>
      <c r="AF20" s="202">
        <v>4943.8001800000056</v>
      </c>
      <c r="AG20" s="201">
        <v>6683.8173899999965</v>
      </c>
      <c r="AH20" s="203">
        <v>0</v>
      </c>
      <c r="AI20" s="202">
        <v>0</v>
      </c>
      <c r="AJ20" s="202">
        <v>0</v>
      </c>
      <c r="AK20" s="202">
        <v>0</v>
      </c>
      <c r="AL20" s="201">
        <v>0</v>
      </c>
      <c r="AM20" s="211">
        <v>0.58697565631411242</v>
      </c>
      <c r="AN20" s="209">
        <v>-2.5261013789218967E-2</v>
      </c>
      <c r="AO20" s="210">
        <v>0.46589323447668718</v>
      </c>
      <c r="AP20" s="211">
        <v>0</v>
      </c>
      <c r="AQ20" s="209">
        <v>0</v>
      </c>
      <c r="AR20" s="210">
        <v>0</v>
      </c>
      <c r="AS20" s="209">
        <v>0</v>
      </c>
      <c r="AT20" s="209">
        <v>0</v>
      </c>
      <c r="AU20" s="209">
        <v>0</v>
      </c>
      <c r="AV20" s="203">
        <v>10841</v>
      </c>
      <c r="AW20" s="202">
        <v>49194</v>
      </c>
      <c r="AX20" s="201">
        <v>14226</v>
      </c>
      <c r="AY20" s="208">
        <v>340.77666666666664</v>
      </c>
      <c r="AZ20" s="207">
        <v>339.40166666666664</v>
      </c>
      <c r="BA20" s="201">
        <v>370.2766666666667</v>
      </c>
      <c r="BB20" s="208">
        <v>637.28333333333319</v>
      </c>
      <c r="BC20" s="207">
        <v>626.59750000000008</v>
      </c>
      <c r="BD20" s="201">
        <v>628.35</v>
      </c>
      <c r="BE20" s="197">
        <v>12.806640079940223</v>
      </c>
      <c r="BF20" s="197">
        <v>2.2024320453525643</v>
      </c>
      <c r="BG20" s="197">
        <v>0.72803115541127283</v>
      </c>
      <c r="BH20" s="229">
        <v>7.5467494230922254</v>
      </c>
      <c r="BI20" s="197">
        <v>1.8763254881600906</v>
      </c>
      <c r="BJ20" s="228">
        <v>1.0042719953974135</v>
      </c>
      <c r="BK20" s="202">
        <v>1291</v>
      </c>
      <c r="BL20" s="202">
        <v>1289</v>
      </c>
      <c r="BM20" s="201">
        <v>1290</v>
      </c>
      <c r="BN20" s="203">
        <v>63094</v>
      </c>
      <c r="BO20" s="202">
        <v>275765</v>
      </c>
      <c r="BP20" s="201">
        <v>70307</v>
      </c>
      <c r="BQ20" s="199">
        <v>638.41532535878366</v>
      </c>
      <c r="BR20" s="199">
        <v>71.385192699576805</v>
      </c>
      <c r="BS20" s="199">
        <v>59.94301922856414</v>
      </c>
      <c r="BT20" s="200">
        <v>3155.143137916491</v>
      </c>
      <c r="BU20" s="199">
        <v>-144.9398055389097</v>
      </c>
      <c r="BV20" s="198">
        <v>-87.57783415327367</v>
      </c>
      <c r="BW20" s="197">
        <v>4.9421481793898492</v>
      </c>
      <c r="BX20" s="197">
        <v>-0.87779463031405225</v>
      </c>
      <c r="BY20" s="197">
        <v>-0.66351511288156573</v>
      </c>
      <c r="BZ20" s="211">
        <v>0.61237697064715624</v>
      </c>
      <c r="CA20" s="209">
        <v>6.9352613989956846E-2</v>
      </c>
      <c r="CB20" s="227">
        <v>2.6247763552349812E-2</v>
      </c>
    </row>
    <row r="21" spans="1:80" x14ac:dyDescent="0.25">
      <c r="A21" s="39" t="s">
        <v>970</v>
      </c>
      <c r="B21" s="203">
        <v>8888.4897799999999</v>
      </c>
      <c r="C21" s="202">
        <v>36078.001239999998</v>
      </c>
      <c r="D21" s="201">
        <v>10098.41202</v>
      </c>
      <c r="E21" s="203">
        <v>9841.4205299999976</v>
      </c>
      <c r="F21" s="202">
        <v>40370.259269999995</v>
      </c>
      <c r="G21" s="201">
        <v>11370.222830000001</v>
      </c>
      <c r="H21" s="214">
        <v>0.88814548061060283</v>
      </c>
      <c r="I21" s="213">
        <v>-1.5025941940121412E-2</v>
      </c>
      <c r="J21" s="212">
        <v>-5.5322388884724294E-3</v>
      </c>
      <c r="K21" s="203">
        <v>5561.8613599999962</v>
      </c>
      <c r="L21" s="202">
        <v>21530.859939999998</v>
      </c>
      <c r="M21" s="201">
        <v>5541.6021500000006</v>
      </c>
      <c r="N21" s="211">
        <v>0.48737850021537354</v>
      </c>
      <c r="O21" s="209">
        <v>-7.7769726409588902E-2</v>
      </c>
      <c r="P21" s="210">
        <v>-4.5956195407947376E-2</v>
      </c>
      <c r="Q21" s="203">
        <v>1056.5643700000001</v>
      </c>
      <c r="R21" s="202">
        <v>4469.6964700000008</v>
      </c>
      <c r="S21" s="201">
        <v>1100.9597699999995</v>
      </c>
      <c r="T21" s="211">
        <v>9.6828337180441995E-2</v>
      </c>
      <c r="U21" s="209">
        <v>-1.0530592028937122E-2</v>
      </c>
      <c r="V21" s="210">
        <v>-1.3889219526495675E-2</v>
      </c>
      <c r="W21" s="203">
        <v>2499.1884</v>
      </c>
      <c r="X21" s="202">
        <v>11254.4251</v>
      </c>
      <c r="Y21" s="201">
        <v>3825.8477900000007</v>
      </c>
      <c r="Z21" s="211">
        <v>0.33647957891428593</v>
      </c>
      <c r="AA21" s="209">
        <v>8.2533678281178802E-2</v>
      </c>
      <c r="AB21" s="210">
        <v>5.7699474364315773E-2</v>
      </c>
      <c r="AC21" s="203">
        <v>8539.4464200000002</v>
      </c>
      <c r="AD21" s="202">
        <v>12476.428617999998</v>
      </c>
      <c r="AE21" s="202">
        <v>14435.21659</v>
      </c>
      <c r="AF21" s="202">
        <v>5895.7701699999998</v>
      </c>
      <c r="AG21" s="201">
        <v>1958.7879720000019</v>
      </c>
      <c r="AH21" s="203">
        <v>1199.48901</v>
      </c>
      <c r="AI21" s="202">
        <v>2429.6077400000004</v>
      </c>
      <c r="AJ21" s="202">
        <v>3998.5381699999966</v>
      </c>
      <c r="AK21" s="202">
        <v>2799.0491599999968</v>
      </c>
      <c r="AL21" s="201">
        <v>1568.9304299999962</v>
      </c>
      <c r="AM21" s="211">
        <v>1.4294541123308218</v>
      </c>
      <c r="AN21" s="209">
        <v>0.46872325350544319</v>
      </c>
      <c r="AO21" s="210">
        <v>1.0836359353480218</v>
      </c>
      <c r="AP21" s="211">
        <v>0.39595712296951779</v>
      </c>
      <c r="AQ21" s="209">
        <v>0.26100855018733704</v>
      </c>
      <c r="AR21" s="210">
        <v>0.32861393164809083</v>
      </c>
      <c r="AS21" s="209">
        <v>0.35166752928095396</v>
      </c>
      <c r="AT21" s="209">
        <v>0.2297858348300818</v>
      </c>
      <c r="AU21" s="209">
        <v>0.29148441963703114</v>
      </c>
      <c r="AV21" s="203">
        <v>1702</v>
      </c>
      <c r="AW21" s="202">
        <v>7826</v>
      </c>
      <c r="AX21" s="201">
        <v>2239</v>
      </c>
      <c r="AY21" s="208">
        <v>190.22177419354836</v>
      </c>
      <c r="AZ21" s="207">
        <v>181.25873655919983</v>
      </c>
      <c r="BA21" s="201">
        <v>180.19566052227341</v>
      </c>
      <c r="BB21" s="208">
        <v>261.06307603686639</v>
      </c>
      <c r="BC21" s="207">
        <v>252.72089893759735</v>
      </c>
      <c r="BD21" s="201">
        <v>246.73751920122891</v>
      </c>
      <c r="BE21" s="197">
        <v>4.1417941540333674</v>
      </c>
      <c r="BF21" s="197">
        <v>1.1593104939026477</v>
      </c>
      <c r="BG21" s="197">
        <v>0.54380666362809027</v>
      </c>
      <c r="BH21" s="229">
        <v>3.0248068301467144</v>
      </c>
      <c r="BI21" s="197">
        <v>0.85164108818933171</v>
      </c>
      <c r="BJ21" s="228">
        <v>0.44422616029201567</v>
      </c>
      <c r="BK21" s="202">
        <v>226</v>
      </c>
      <c r="BL21" s="202">
        <v>279</v>
      </c>
      <c r="BM21" s="201">
        <v>293</v>
      </c>
      <c r="BN21" s="203">
        <v>9658</v>
      </c>
      <c r="BO21" s="202">
        <v>39314</v>
      </c>
      <c r="BP21" s="201">
        <v>10543</v>
      </c>
      <c r="BQ21" s="199">
        <v>1078.4618068860855</v>
      </c>
      <c r="BR21" s="199">
        <v>59.470242379976753</v>
      </c>
      <c r="BS21" s="199">
        <v>51.594551709812549</v>
      </c>
      <c r="BT21" s="200">
        <v>5078.2594149173738</v>
      </c>
      <c r="BU21" s="199">
        <v>-704.00881657498667</v>
      </c>
      <c r="BV21" s="198">
        <v>-80.219919353006844</v>
      </c>
      <c r="BW21" s="197">
        <v>4.7087985707905311</v>
      </c>
      <c r="BX21" s="197">
        <v>-0.96570201675353484</v>
      </c>
      <c r="BY21" s="197">
        <v>-0.31471280155805026</v>
      </c>
      <c r="BZ21" s="211">
        <v>0.40430264217509682</v>
      </c>
      <c r="CA21" s="209">
        <v>-7.0525283095306313E-2</v>
      </c>
      <c r="CB21" s="227">
        <v>1.8246767475828374E-2</v>
      </c>
    </row>
    <row r="22" spans="1:80" x14ac:dyDescent="0.25">
      <c r="A22" s="39" t="s">
        <v>762</v>
      </c>
      <c r="B22" s="203">
        <v>17246.721669999999</v>
      </c>
      <c r="C22" s="202">
        <v>78578.349750000008</v>
      </c>
      <c r="D22" s="201">
        <v>22015.019270000001</v>
      </c>
      <c r="E22" s="203">
        <v>17727.830819999999</v>
      </c>
      <c r="F22" s="202">
        <v>77240.331999999995</v>
      </c>
      <c r="G22" s="201">
        <v>21535.118999999999</v>
      </c>
      <c r="H22" s="214">
        <v>1.0222845422864857</v>
      </c>
      <c r="I22" s="213">
        <v>4.9423178416588387E-2</v>
      </c>
      <c r="J22" s="212">
        <v>4.9617561803874111E-3</v>
      </c>
      <c r="K22" s="203">
        <v>3667.3588200000004</v>
      </c>
      <c r="L22" s="202">
        <v>16050.557000000001</v>
      </c>
      <c r="M22" s="201">
        <v>4171.4880000000003</v>
      </c>
      <c r="N22" s="211">
        <v>0.19370628971216738</v>
      </c>
      <c r="O22" s="209">
        <v>-1.3163848954916346E-2</v>
      </c>
      <c r="P22" s="210">
        <v>-1.4093917568143127E-2</v>
      </c>
      <c r="Q22" s="203">
        <v>1116.6346799999999</v>
      </c>
      <c r="R22" s="202">
        <v>4775.9880000000003</v>
      </c>
      <c r="S22" s="201">
        <v>1845.1510000000001</v>
      </c>
      <c r="T22" s="211">
        <v>8.5681021776568778E-2</v>
      </c>
      <c r="U22" s="209">
        <v>2.2693356148563881E-2</v>
      </c>
      <c r="V22" s="210">
        <v>2.3848195889699199E-2</v>
      </c>
      <c r="W22" s="203">
        <v>11845.779510000002</v>
      </c>
      <c r="X22" s="202">
        <v>51678.995999999999</v>
      </c>
      <c r="Y22" s="201">
        <v>14355.503000000001</v>
      </c>
      <c r="Z22" s="211">
        <v>0.66660894699490636</v>
      </c>
      <c r="AA22" s="209">
        <v>-1.5934760920712776E-3</v>
      </c>
      <c r="AB22" s="210">
        <v>-2.4585552007082567E-3</v>
      </c>
      <c r="AC22" s="203">
        <v>13631.811819999999</v>
      </c>
      <c r="AD22" s="202">
        <v>13258.684409999998</v>
      </c>
      <c r="AE22" s="202">
        <v>14180.846659999997</v>
      </c>
      <c r="AF22" s="202">
        <v>549.03483999999844</v>
      </c>
      <c r="AG22" s="201">
        <v>922.1622499999994</v>
      </c>
      <c r="AH22" s="203">
        <v>0</v>
      </c>
      <c r="AI22" s="202">
        <v>0</v>
      </c>
      <c r="AJ22" s="202">
        <v>0</v>
      </c>
      <c r="AK22" s="202">
        <v>0</v>
      </c>
      <c r="AL22" s="201">
        <v>0</v>
      </c>
      <c r="AM22" s="211">
        <v>0.64414418566166431</v>
      </c>
      <c r="AN22" s="209">
        <v>-0.14625598898207715</v>
      </c>
      <c r="AO22" s="210">
        <v>0.47541215639173173</v>
      </c>
      <c r="AP22" s="211">
        <v>0</v>
      </c>
      <c r="AQ22" s="209">
        <v>0</v>
      </c>
      <c r="AR22" s="210">
        <v>0</v>
      </c>
      <c r="AS22" s="209">
        <v>0</v>
      </c>
      <c r="AT22" s="209">
        <v>0</v>
      </c>
      <c r="AU22" s="209">
        <v>0</v>
      </c>
      <c r="AV22" s="203">
        <v>3516</v>
      </c>
      <c r="AW22" s="202">
        <v>12988</v>
      </c>
      <c r="AX22" s="201">
        <v>3793</v>
      </c>
      <c r="AY22" s="208">
        <v>107</v>
      </c>
      <c r="AZ22" s="207">
        <v>105</v>
      </c>
      <c r="BA22" s="201">
        <v>108</v>
      </c>
      <c r="BB22" s="208">
        <v>159</v>
      </c>
      <c r="BC22" s="207">
        <v>157</v>
      </c>
      <c r="BD22" s="201">
        <v>152</v>
      </c>
      <c r="BE22" s="197">
        <v>11.706790123456791</v>
      </c>
      <c r="BF22" s="197">
        <v>0.7535190954194082</v>
      </c>
      <c r="BG22" s="197">
        <v>1.3988536155202826</v>
      </c>
      <c r="BH22" s="229">
        <v>8.317982456140351</v>
      </c>
      <c r="BI22" s="197">
        <v>0.94691327375041379</v>
      </c>
      <c r="BJ22" s="228">
        <v>1.4241395686668898</v>
      </c>
      <c r="BK22" s="202">
        <v>242</v>
      </c>
      <c r="BL22" s="202">
        <v>242</v>
      </c>
      <c r="BM22" s="201">
        <v>250</v>
      </c>
      <c r="BN22" s="203">
        <v>20425</v>
      </c>
      <c r="BO22" s="202">
        <v>84585</v>
      </c>
      <c r="BP22" s="201">
        <v>22259</v>
      </c>
      <c r="BQ22" s="199">
        <v>967.47917696212767</v>
      </c>
      <c r="BR22" s="199">
        <v>99.531523596154557</v>
      </c>
      <c r="BS22" s="199">
        <v>54.310979291145827</v>
      </c>
      <c r="BT22" s="200">
        <v>5677.5953071447402</v>
      </c>
      <c r="BU22" s="199">
        <v>635.55013649627563</v>
      </c>
      <c r="BV22" s="198">
        <v>-269.45828078257728</v>
      </c>
      <c r="BW22" s="197">
        <v>5.8684418665963616</v>
      </c>
      <c r="BX22" s="197">
        <v>5.9283732352903407E-2</v>
      </c>
      <c r="BY22" s="197">
        <v>-0.64410817960012778</v>
      </c>
      <c r="BZ22" s="211">
        <v>1.0004044943820225</v>
      </c>
      <c r="CA22" s="209">
        <v>6.2617533867789343E-2</v>
      </c>
      <c r="CB22" s="227">
        <v>4.2802320715091602E-2</v>
      </c>
    </row>
    <row r="23" spans="1:80" x14ac:dyDescent="0.25">
      <c r="A23" s="39" t="s">
        <v>969</v>
      </c>
      <c r="B23" s="203">
        <v>5875.653150000001</v>
      </c>
      <c r="C23" s="202">
        <v>25901.600186000014</v>
      </c>
      <c r="D23" s="201">
        <v>8769.433751999999</v>
      </c>
      <c r="E23" s="203">
        <v>14135.81985</v>
      </c>
      <c r="F23" s="202">
        <v>58017.670440000009</v>
      </c>
      <c r="G23" s="201">
        <v>14448.499059999998</v>
      </c>
      <c r="H23" s="214">
        <v>0.60694427259076145</v>
      </c>
      <c r="I23" s="213">
        <v>0.19128722458445135</v>
      </c>
      <c r="J23" s="212">
        <v>0.16050097368604915</v>
      </c>
      <c r="K23" s="203">
        <v>5583.6286999999993</v>
      </c>
      <c r="L23" s="202">
        <v>22346.175720000003</v>
      </c>
      <c r="M23" s="201">
        <v>6209.7900599999994</v>
      </c>
      <c r="N23" s="211">
        <v>0.42978789936675954</v>
      </c>
      <c r="O23" s="209">
        <v>3.4789324169156199E-2</v>
      </c>
      <c r="P23" s="210">
        <v>4.4626352022150262E-2</v>
      </c>
      <c r="Q23" s="203">
        <v>1588.8962200000003</v>
      </c>
      <c r="R23" s="202">
        <v>7012.7339300000003</v>
      </c>
      <c r="S23" s="201">
        <v>1819.8733300000001</v>
      </c>
      <c r="T23" s="211">
        <v>0.12595587420137191</v>
      </c>
      <c r="U23" s="209">
        <v>1.3553747061926205E-2</v>
      </c>
      <c r="V23" s="210">
        <v>5.0834938245633982E-3</v>
      </c>
      <c r="W23" s="203">
        <v>1411.2013100000001</v>
      </c>
      <c r="X23" s="202">
        <v>5725.8002499999993</v>
      </c>
      <c r="Y23" s="201">
        <v>1410.37454</v>
      </c>
      <c r="Z23" s="211">
        <v>9.7613913676650108E-2</v>
      </c>
      <c r="AA23" s="209">
        <v>-2.2176719671072459E-3</v>
      </c>
      <c r="AB23" s="210">
        <v>-1.0767129303150269E-3</v>
      </c>
      <c r="AC23" s="203">
        <v>26104.681219999999</v>
      </c>
      <c r="AD23" s="202">
        <v>17341.567549999992</v>
      </c>
      <c r="AE23" s="202">
        <v>19532.094559999998</v>
      </c>
      <c r="AF23" s="202">
        <v>-6572.5866600000008</v>
      </c>
      <c r="AG23" s="201">
        <v>2190.5270100000052</v>
      </c>
      <c r="AH23" s="203">
        <v>1077.38672</v>
      </c>
      <c r="AI23" s="202">
        <v>4687.3208700000005</v>
      </c>
      <c r="AJ23" s="202">
        <v>6283.2223100000001</v>
      </c>
      <c r="AK23" s="202">
        <v>5205.8355900000006</v>
      </c>
      <c r="AL23" s="201">
        <v>1595.9014399999996</v>
      </c>
      <c r="AM23" s="211">
        <v>2.2272925609986407</v>
      </c>
      <c r="AN23" s="209">
        <v>-2.2155635017354225</v>
      </c>
      <c r="AO23" s="210">
        <v>1.5577753332802844</v>
      </c>
      <c r="AP23" s="211">
        <v>0.71649122254524344</v>
      </c>
      <c r="AQ23" s="209">
        <v>0.53312663438877617</v>
      </c>
      <c r="AR23" s="210">
        <v>0.53552476347166356</v>
      </c>
      <c r="AS23" s="209">
        <v>0.43487024388538809</v>
      </c>
      <c r="AT23" s="209">
        <v>0.35865346046337809</v>
      </c>
      <c r="AU23" s="209">
        <v>0.35407898090547452</v>
      </c>
      <c r="AV23" s="203">
        <v>1598</v>
      </c>
      <c r="AW23" s="202">
        <v>7889</v>
      </c>
      <c r="AX23" s="201">
        <v>2920</v>
      </c>
      <c r="AY23" s="208">
        <v>173.17000000000002</v>
      </c>
      <c r="AZ23" s="207">
        <v>174.75166666666664</v>
      </c>
      <c r="BA23" s="201">
        <v>189.76666666666668</v>
      </c>
      <c r="BB23" s="208">
        <v>182.4</v>
      </c>
      <c r="BC23" s="207">
        <v>186.97500000000002</v>
      </c>
      <c r="BD23" s="201">
        <v>198.99666666666661</v>
      </c>
      <c r="BE23" s="197">
        <v>5.1291059195503248</v>
      </c>
      <c r="BF23" s="197">
        <v>2.0531304811564541</v>
      </c>
      <c r="BG23" s="197">
        <v>1.3671007884595383</v>
      </c>
      <c r="BH23" s="229">
        <v>4.8912042077756759</v>
      </c>
      <c r="BI23" s="197">
        <v>1.9708825703487753</v>
      </c>
      <c r="BJ23" s="228">
        <v>1.3751369973643022</v>
      </c>
      <c r="BK23" s="202">
        <v>183</v>
      </c>
      <c r="BL23" s="202">
        <v>180</v>
      </c>
      <c r="BM23" s="201">
        <v>185</v>
      </c>
      <c r="BN23" s="203">
        <v>7935</v>
      </c>
      <c r="BO23" s="202">
        <v>32581</v>
      </c>
      <c r="BP23" s="201">
        <v>10274</v>
      </c>
      <c r="BQ23" s="199">
        <v>1406.3168249951332</v>
      </c>
      <c r="BR23" s="199">
        <v>-375.13495194248503</v>
      </c>
      <c r="BS23" s="199">
        <v>-374.40416085551647</v>
      </c>
      <c r="BT23" s="200">
        <v>4948.1161164383557</v>
      </c>
      <c r="BU23" s="199">
        <v>-3897.8287208582642</v>
      </c>
      <c r="BV23" s="198">
        <v>-2406.1328935755892</v>
      </c>
      <c r="BW23" s="197">
        <v>3.5184931506849315</v>
      </c>
      <c r="BX23" s="197">
        <v>-1.4470888267869082</v>
      </c>
      <c r="BY23" s="197">
        <v>-0.61143459681158241</v>
      </c>
      <c r="BZ23" s="211">
        <v>0.62399028241724874</v>
      </c>
      <c r="CA23" s="209">
        <v>0.14220521866497188</v>
      </c>
      <c r="CB23" s="227">
        <v>0.12808465075819242</v>
      </c>
    </row>
    <row r="24" spans="1:80" x14ac:dyDescent="0.25">
      <c r="A24" s="39" t="s">
        <v>968</v>
      </c>
      <c r="B24" s="203">
        <v>526.67777999999998</v>
      </c>
      <c r="C24" s="202">
        <v>2528.6774699999996</v>
      </c>
      <c r="D24" s="201">
        <v>637.81832000000009</v>
      </c>
      <c r="E24" s="203">
        <v>602.25930000000005</v>
      </c>
      <c r="F24" s="202">
        <v>2407.2905699999997</v>
      </c>
      <c r="G24" s="201">
        <v>602.79542999999978</v>
      </c>
      <c r="H24" s="214">
        <v>1.0581007888530281</v>
      </c>
      <c r="I24" s="213">
        <v>0.18359743124609706</v>
      </c>
      <c r="J24" s="212">
        <v>7.6760908490807189E-3</v>
      </c>
      <c r="K24" s="203">
        <v>384.97758999999996</v>
      </c>
      <c r="L24" s="202">
        <v>1622.24144</v>
      </c>
      <c r="M24" s="201">
        <v>437.96188999999993</v>
      </c>
      <c r="N24" s="211">
        <v>0.7265514438289622</v>
      </c>
      <c r="O24" s="209">
        <v>8.7329118827090157E-2</v>
      </c>
      <c r="P24" s="210">
        <v>5.2664601826336699E-2</v>
      </c>
      <c r="Q24" s="203">
        <v>149.22320000000002</v>
      </c>
      <c r="R24" s="202">
        <v>506.03039000000001</v>
      </c>
      <c r="S24" s="201">
        <v>117.66897</v>
      </c>
      <c r="T24" s="211">
        <v>0.19520547791810572</v>
      </c>
      <c r="U24" s="209">
        <v>-5.2566868644247089E-2</v>
      </c>
      <c r="V24" s="210">
        <v>-1.5001962889507336E-2</v>
      </c>
      <c r="W24" s="203">
        <v>0</v>
      </c>
      <c r="X24" s="202">
        <v>0</v>
      </c>
      <c r="Y24" s="201">
        <v>0</v>
      </c>
      <c r="Z24" s="211">
        <v>0</v>
      </c>
      <c r="AA24" s="209">
        <v>0</v>
      </c>
      <c r="AB24" s="210">
        <v>0</v>
      </c>
      <c r="AC24" s="203">
        <v>3044.46045</v>
      </c>
      <c r="AD24" s="202">
        <v>1978.4213300000001</v>
      </c>
      <c r="AE24" s="202">
        <v>2091.9762900000001</v>
      </c>
      <c r="AF24" s="202">
        <v>-952.48415999999997</v>
      </c>
      <c r="AG24" s="201">
        <v>113.55495999999994</v>
      </c>
      <c r="AH24" s="203">
        <v>200.00776999999999</v>
      </c>
      <c r="AI24" s="202">
        <v>18.46003</v>
      </c>
      <c r="AJ24" s="202">
        <v>8.9184099999999997</v>
      </c>
      <c r="AK24" s="202">
        <v>-191.08936</v>
      </c>
      <c r="AL24" s="201">
        <v>-9.54162</v>
      </c>
      <c r="AM24" s="211">
        <v>3.2798937007641924</v>
      </c>
      <c r="AN24" s="209">
        <v>-2.500605430981977</v>
      </c>
      <c r="AO24" s="210">
        <v>2.497499997545094</v>
      </c>
      <c r="AP24" s="211">
        <v>1.3982680836135278E-2</v>
      </c>
      <c r="AQ24" s="209">
        <v>-0.36577089449031952</v>
      </c>
      <c r="AR24" s="210">
        <v>6.6824101535321694E-3</v>
      </c>
      <c r="AS24" s="209">
        <v>1.4795085622994857E-2</v>
      </c>
      <c r="AT24" s="209">
        <v>-0.31730069106322645</v>
      </c>
      <c r="AU24" s="209">
        <v>7.1267009958744165E-3</v>
      </c>
      <c r="AV24" s="203">
        <v>740</v>
      </c>
      <c r="AW24" s="202">
        <v>3600</v>
      </c>
      <c r="AX24" s="201">
        <v>772</v>
      </c>
      <c r="AY24" s="208">
        <v>7</v>
      </c>
      <c r="AZ24" s="207">
        <v>7</v>
      </c>
      <c r="BA24" s="201">
        <v>7</v>
      </c>
      <c r="BB24" s="208">
        <v>36</v>
      </c>
      <c r="BC24" s="207">
        <v>36</v>
      </c>
      <c r="BD24" s="201">
        <v>29</v>
      </c>
      <c r="BE24" s="197">
        <v>36.761904761904766</v>
      </c>
      <c r="BF24" s="197">
        <v>1.5238095238095326</v>
      </c>
      <c r="BG24" s="197">
        <v>-6.0952380952380949</v>
      </c>
      <c r="BH24" s="229">
        <v>8.8735632183908049</v>
      </c>
      <c r="BI24" s="197">
        <v>2.0217113665389528</v>
      </c>
      <c r="BJ24" s="228">
        <v>0.54022988505747094</v>
      </c>
      <c r="BK24" s="202">
        <v>96</v>
      </c>
      <c r="BL24" s="202">
        <v>96</v>
      </c>
      <c r="BM24" s="201">
        <v>96</v>
      </c>
      <c r="BN24" s="203">
        <v>5579</v>
      </c>
      <c r="BO24" s="202">
        <v>25670</v>
      </c>
      <c r="BP24" s="201">
        <v>5320</v>
      </c>
      <c r="BQ24" s="199">
        <v>113.30741165413531</v>
      </c>
      <c r="BR24" s="199">
        <v>5.3562913816850397</v>
      </c>
      <c r="BS24" s="199">
        <v>19.52904897396391</v>
      </c>
      <c r="BT24" s="200">
        <v>780.82309585492203</v>
      </c>
      <c r="BU24" s="199">
        <v>-33.040823063996982</v>
      </c>
      <c r="BV24" s="198">
        <v>112.13127085492204</v>
      </c>
      <c r="BW24" s="197">
        <v>6.8911917098445592</v>
      </c>
      <c r="BX24" s="197">
        <v>-0.64799747934462992</v>
      </c>
      <c r="BY24" s="197">
        <v>-0.23936384571099634</v>
      </c>
      <c r="BZ24" s="211">
        <v>0.62265917602996257</v>
      </c>
      <c r="CA24" s="209">
        <v>-2.305841656263008E-2</v>
      </c>
      <c r="CB24" s="227">
        <v>-0.10993214817095065</v>
      </c>
    </row>
    <row r="25" spans="1:80" x14ac:dyDescent="0.25">
      <c r="A25" s="39" t="s">
        <v>967</v>
      </c>
      <c r="B25" s="203">
        <v>16450.106</v>
      </c>
      <c r="C25" s="202">
        <v>71412.592999999993</v>
      </c>
      <c r="D25" s="201">
        <v>21045.812999999998</v>
      </c>
      <c r="E25" s="203">
        <v>15814.722</v>
      </c>
      <c r="F25" s="202">
        <v>67636.034</v>
      </c>
      <c r="G25" s="201">
        <v>20494.883999999998</v>
      </c>
      <c r="H25" s="214">
        <v>1.026881293887782</v>
      </c>
      <c r="I25" s="213">
        <v>-1.3295447758387979E-2</v>
      </c>
      <c r="J25" s="212">
        <v>-2.8955200014270099E-2</v>
      </c>
      <c r="K25" s="203">
        <v>2095.8330000000001</v>
      </c>
      <c r="L25" s="202">
        <v>8752.3860000000004</v>
      </c>
      <c r="M25" s="201">
        <v>2365.9389999999999</v>
      </c>
      <c r="N25" s="211">
        <v>0.1154404679723974</v>
      </c>
      <c r="O25" s="209">
        <v>-1.7083707918901875E-2</v>
      </c>
      <c r="P25" s="210">
        <v>-1.3963719150697385E-2</v>
      </c>
      <c r="Q25" s="203">
        <v>1081.2629999999999</v>
      </c>
      <c r="R25" s="202">
        <v>4995.6239999999998</v>
      </c>
      <c r="S25" s="201">
        <v>1362.3330000000001</v>
      </c>
      <c r="T25" s="211">
        <v>6.6471857074184959E-2</v>
      </c>
      <c r="U25" s="209">
        <v>-1.8988041362997948E-3</v>
      </c>
      <c r="V25" s="210">
        <v>-7.3885351540169397E-3</v>
      </c>
      <c r="W25" s="203">
        <v>12373.619000000001</v>
      </c>
      <c r="X25" s="202">
        <v>52488.932000000001</v>
      </c>
      <c r="Y25" s="201">
        <v>16469.922999999999</v>
      </c>
      <c r="Z25" s="211">
        <v>0.80361142810078845</v>
      </c>
      <c r="AA25" s="209">
        <v>2.1200014229586617E-2</v>
      </c>
      <c r="AB25" s="210">
        <v>2.7561608266585824E-2</v>
      </c>
      <c r="AC25" s="203">
        <v>29162.222000000002</v>
      </c>
      <c r="AD25" s="202">
        <v>26610.621999999999</v>
      </c>
      <c r="AE25" s="202">
        <v>27726.690999999999</v>
      </c>
      <c r="AF25" s="202">
        <v>-1435.5310000000027</v>
      </c>
      <c r="AG25" s="201">
        <v>1116.0689999999995</v>
      </c>
      <c r="AH25" s="203">
        <v>17095.422999999999</v>
      </c>
      <c r="AI25" s="202">
        <v>14707.772999999999</v>
      </c>
      <c r="AJ25" s="202">
        <v>12803.223</v>
      </c>
      <c r="AK25" s="202">
        <v>-4292.1999999999989</v>
      </c>
      <c r="AL25" s="201">
        <v>-1904.5499999999993</v>
      </c>
      <c r="AM25" s="211">
        <v>1.3174445197246598</v>
      </c>
      <c r="AN25" s="209">
        <v>-0.45532350985521042</v>
      </c>
      <c r="AO25" s="210">
        <v>0.94481245467697272</v>
      </c>
      <c r="AP25" s="211">
        <v>0.60835012645983322</v>
      </c>
      <c r="AQ25" s="209">
        <v>-0.4308786177196875</v>
      </c>
      <c r="AR25" s="210">
        <v>0.40239523276202283</v>
      </c>
      <c r="AS25" s="209">
        <v>0.62470336499586931</v>
      </c>
      <c r="AT25" s="209">
        <v>-0.45627820394982566</v>
      </c>
      <c r="AU25" s="209">
        <v>0.40724867213200333</v>
      </c>
      <c r="AV25" s="203">
        <v>3920</v>
      </c>
      <c r="AW25" s="202">
        <v>14401</v>
      </c>
      <c r="AX25" s="201">
        <v>3325</v>
      </c>
      <c r="AY25" s="208">
        <v>51.92</v>
      </c>
      <c r="AZ25" s="207">
        <v>50.664166666666667</v>
      </c>
      <c r="BA25" s="201">
        <v>52.49</v>
      </c>
      <c r="BB25" s="208">
        <v>71.569999999999993</v>
      </c>
      <c r="BC25" s="207">
        <v>70.86333333333333</v>
      </c>
      <c r="BD25" s="201">
        <v>71.126666666666665</v>
      </c>
      <c r="BE25" s="197">
        <v>21.115133041214197</v>
      </c>
      <c r="BF25" s="197">
        <v>-4.0517904307940213</v>
      </c>
      <c r="BG25" s="197">
        <v>-2.5718909895767972</v>
      </c>
      <c r="BH25" s="229">
        <v>15.582528821820226</v>
      </c>
      <c r="BI25" s="197">
        <v>-2.6746552869776892</v>
      </c>
      <c r="BJ25" s="228">
        <v>-1.3526515723657688</v>
      </c>
      <c r="BK25" s="202">
        <v>102</v>
      </c>
      <c r="BL25" s="202">
        <v>102</v>
      </c>
      <c r="BM25" s="201">
        <v>102</v>
      </c>
      <c r="BN25" s="203">
        <v>10924</v>
      </c>
      <c r="BO25" s="202">
        <v>40318</v>
      </c>
      <c r="BP25" s="201">
        <v>9330</v>
      </c>
      <c r="BQ25" s="199">
        <v>2196.6649517684887</v>
      </c>
      <c r="BR25" s="199">
        <v>748.96063100686297</v>
      </c>
      <c r="BS25" s="199">
        <v>519.10073727372196</v>
      </c>
      <c r="BT25" s="200">
        <v>6163.8748872180449</v>
      </c>
      <c r="BU25" s="199">
        <v>2129.5070300751877</v>
      </c>
      <c r="BV25" s="198">
        <v>1467.2542358743885</v>
      </c>
      <c r="BW25" s="197">
        <v>2.8060150375939852</v>
      </c>
      <c r="BX25" s="197">
        <v>1.9280343716434167E-2</v>
      </c>
      <c r="BY25" s="197">
        <v>6.3483477807779742E-3</v>
      </c>
      <c r="BZ25" s="211">
        <v>1.0277594183740912</v>
      </c>
      <c r="CA25" s="209">
        <v>-0.1622187951335341</v>
      </c>
      <c r="CB25" s="227">
        <v>-5.5184444102406083E-2</v>
      </c>
    </row>
    <row r="26" spans="1:80" x14ac:dyDescent="0.25">
      <c r="A26" s="55" t="s">
        <v>966</v>
      </c>
      <c r="B26" s="220">
        <v>5844.5714000000007</v>
      </c>
      <c r="C26" s="219">
        <v>38790.476999999999</v>
      </c>
      <c r="D26" s="218">
        <v>7076.4350000000004</v>
      </c>
      <c r="E26" s="220">
        <v>7887.0914000000002</v>
      </c>
      <c r="F26" s="219">
        <v>38467.538999999997</v>
      </c>
      <c r="G26" s="218">
        <v>8068.9260000000004</v>
      </c>
      <c r="H26" s="226">
        <v>0.87699837623991095</v>
      </c>
      <c r="I26" s="225">
        <v>0.13596836865054784</v>
      </c>
      <c r="J26" s="224">
        <v>-0.13139670201035103</v>
      </c>
      <c r="K26" s="220">
        <v>4372.5657499999998</v>
      </c>
      <c r="L26" s="219">
        <v>19484.428319999999</v>
      </c>
      <c r="M26" s="218">
        <v>4391.1849000000002</v>
      </c>
      <c r="N26" s="196">
        <v>0.54420934087138739</v>
      </c>
      <c r="O26" s="195">
        <v>-1.0185876356601065E-2</v>
      </c>
      <c r="P26" s="223">
        <v>3.7693228156196579E-2</v>
      </c>
      <c r="Q26" s="220">
        <v>2543.3090000000002</v>
      </c>
      <c r="R26" s="219">
        <v>13343.169</v>
      </c>
      <c r="S26" s="218">
        <v>2606.902</v>
      </c>
      <c r="T26" s="196">
        <v>0.32307918055017482</v>
      </c>
      <c r="U26" s="195">
        <v>6.1442503840275497E-4</v>
      </c>
      <c r="V26" s="223">
        <v>-2.378909714234928E-2</v>
      </c>
      <c r="W26" s="220">
        <v>1.3759999999999999</v>
      </c>
      <c r="X26" s="219">
        <v>13.451000000000001</v>
      </c>
      <c r="Y26" s="218">
        <v>2.3109999999999999</v>
      </c>
      <c r="Z26" s="196">
        <v>2.8640738556779424E-4</v>
      </c>
      <c r="AA26" s="195">
        <v>1.1194509900167181E-4</v>
      </c>
      <c r="AB26" s="223">
        <v>-6.3264060791173523E-5</v>
      </c>
      <c r="AC26" s="220">
        <v>7179.0552099999995</v>
      </c>
      <c r="AD26" s="219">
        <v>6756.5638399999998</v>
      </c>
      <c r="AE26" s="219">
        <v>6282.7309400000004</v>
      </c>
      <c r="AF26" s="219">
        <v>-896.32426999999916</v>
      </c>
      <c r="AG26" s="218">
        <v>-473.83289999999943</v>
      </c>
      <c r="AH26" s="220">
        <v>0</v>
      </c>
      <c r="AI26" s="219">
        <v>0</v>
      </c>
      <c r="AJ26" s="219">
        <v>0</v>
      </c>
      <c r="AK26" s="219">
        <v>0</v>
      </c>
      <c r="AL26" s="218">
        <v>0</v>
      </c>
      <c r="AM26" s="196">
        <v>0.88783842994389128</v>
      </c>
      <c r="AN26" s="195">
        <v>-0.34049034194860339</v>
      </c>
      <c r="AO26" s="223">
        <v>0.71365743598498743</v>
      </c>
      <c r="AP26" s="196">
        <v>0</v>
      </c>
      <c r="AQ26" s="195">
        <v>0</v>
      </c>
      <c r="AR26" s="223">
        <v>0</v>
      </c>
      <c r="AS26" s="195">
        <v>0</v>
      </c>
      <c r="AT26" s="195">
        <v>0</v>
      </c>
      <c r="AU26" s="195">
        <v>0</v>
      </c>
      <c r="AV26" s="220">
        <v>9130</v>
      </c>
      <c r="AW26" s="219">
        <v>69021</v>
      </c>
      <c r="AX26" s="218">
        <v>12766</v>
      </c>
      <c r="AY26" s="222">
        <v>81.95</v>
      </c>
      <c r="AZ26" s="221">
        <v>82.96</v>
      </c>
      <c r="BA26" s="218">
        <v>84.39</v>
      </c>
      <c r="BB26" s="222">
        <v>302.99</v>
      </c>
      <c r="BC26" s="221">
        <v>299.89</v>
      </c>
      <c r="BD26" s="218">
        <v>282.82</v>
      </c>
      <c r="BE26" s="205">
        <v>50.424615870758778</v>
      </c>
      <c r="BF26" s="205">
        <v>13.288150546373991</v>
      </c>
      <c r="BG26" s="205">
        <v>-18.906989722298114</v>
      </c>
      <c r="BH26" s="206">
        <v>15.046083492445137</v>
      </c>
      <c r="BI26" s="205">
        <v>5.0017475957708797</v>
      </c>
      <c r="BJ26" s="204">
        <v>-4.1334490028031201</v>
      </c>
      <c r="BK26" s="219">
        <v>2076</v>
      </c>
      <c r="BL26" s="219">
        <v>2076</v>
      </c>
      <c r="BM26" s="218">
        <v>2076</v>
      </c>
      <c r="BN26" s="220">
        <v>61129</v>
      </c>
      <c r="BO26" s="219">
        <v>482834</v>
      </c>
      <c r="BP26" s="218">
        <v>85112</v>
      </c>
      <c r="BQ26" s="216">
        <v>94.803623460851583</v>
      </c>
      <c r="BR26" s="216">
        <v>-34.220103411827523</v>
      </c>
      <c r="BS26" s="216">
        <v>15.133304055010242</v>
      </c>
      <c r="BT26" s="217">
        <v>632.06376312078964</v>
      </c>
      <c r="BU26" s="216">
        <v>-231.80166951885985</v>
      </c>
      <c r="BV26" s="215">
        <v>74.732820364237341</v>
      </c>
      <c r="BW26" s="205">
        <v>6.6670844430518565</v>
      </c>
      <c r="BX26" s="205">
        <v>-2.8315337890092884E-2</v>
      </c>
      <c r="BY26" s="205">
        <v>-0.32838070523634588</v>
      </c>
      <c r="BZ26" s="196">
        <v>0.46065250806434155</v>
      </c>
      <c r="CA26" s="195">
        <v>0.13347952583355582</v>
      </c>
      <c r="CB26" s="194">
        <v>-0.17655022638283024</v>
      </c>
    </row>
    <row r="27" spans="1:80" x14ac:dyDescent="0.25">
      <c r="A27" s="39" t="s">
        <v>965</v>
      </c>
      <c r="B27" s="203">
        <v>528.86950000000002</v>
      </c>
      <c r="C27" s="202">
        <v>3488.7867099999999</v>
      </c>
      <c r="D27" s="201">
        <v>658.45929000000001</v>
      </c>
      <c r="E27" s="203">
        <v>636.67250000000001</v>
      </c>
      <c r="F27" s="202">
        <v>3146.4599100000005</v>
      </c>
      <c r="G27" s="201">
        <v>708.62194999999997</v>
      </c>
      <c r="H27" s="214">
        <v>0.92921097067343172</v>
      </c>
      <c r="I27" s="213">
        <v>9.8533503058606198E-2</v>
      </c>
      <c r="J27" s="212">
        <v>-0.17958647464345434</v>
      </c>
      <c r="K27" s="203">
        <v>428.32</v>
      </c>
      <c r="L27" s="202">
        <v>2018.2314600000002</v>
      </c>
      <c r="M27" s="201">
        <v>426.43057999999996</v>
      </c>
      <c r="N27" s="211">
        <v>0.60177444404594016</v>
      </c>
      <c r="O27" s="209">
        <v>-7.0973318736337943E-2</v>
      </c>
      <c r="P27" s="210">
        <v>-3.965481859481601E-2</v>
      </c>
      <c r="Q27" s="203">
        <v>143.77600000000001</v>
      </c>
      <c r="R27" s="202">
        <v>763.98910000000001</v>
      </c>
      <c r="S27" s="201">
        <v>182.82129</v>
      </c>
      <c r="T27" s="211">
        <v>0.25799552215394966</v>
      </c>
      <c r="U27" s="209">
        <v>3.217141321253944E-2</v>
      </c>
      <c r="V27" s="210">
        <v>1.5186421814895962E-2</v>
      </c>
      <c r="W27" s="203">
        <v>0.311</v>
      </c>
      <c r="X27" s="202">
        <v>4.0239200000000004</v>
      </c>
      <c r="Y27" s="201">
        <v>1.11084</v>
      </c>
      <c r="Z27" s="211">
        <v>1.5676059709976526E-3</v>
      </c>
      <c r="AA27" s="209">
        <v>1.0791287711814208E-3</v>
      </c>
      <c r="AB27" s="210">
        <v>2.8873380510376079E-4</v>
      </c>
      <c r="AC27" s="203">
        <v>186.34800000000001</v>
      </c>
      <c r="AD27" s="202">
        <v>88.867289999999983</v>
      </c>
      <c r="AE27" s="202">
        <v>197.10756000000003</v>
      </c>
      <c r="AF27" s="202">
        <v>10.759560000000022</v>
      </c>
      <c r="AG27" s="201">
        <v>108.24027000000005</v>
      </c>
      <c r="AH27" s="203">
        <v>0</v>
      </c>
      <c r="AI27" s="202">
        <v>1.65707</v>
      </c>
      <c r="AJ27" s="202">
        <v>0</v>
      </c>
      <c r="AK27" s="202">
        <v>0</v>
      </c>
      <c r="AL27" s="201">
        <v>-1.65707</v>
      </c>
      <c r="AM27" s="211">
        <v>0.29934661564270743</v>
      </c>
      <c r="AN27" s="209">
        <v>-5.3004956909689704E-2</v>
      </c>
      <c r="AO27" s="210">
        <v>0.27387435339598498</v>
      </c>
      <c r="AP27" s="211">
        <v>0</v>
      </c>
      <c r="AQ27" s="209">
        <v>0</v>
      </c>
      <c r="AR27" s="210">
        <v>-4.7497027985411012E-4</v>
      </c>
      <c r="AS27" s="209">
        <v>0</v>
      </c>
      <c r="AT27" s="209">
        <v>0</v>
      </c>
      <c r="AU27" s="209">
        <v>-5.266458329036837E-4</v>
      </c>
      <c r="AV27" s="203">
        <v>1003</v>
      </c>
      <c r="AW27" s="202">
        <v>5608</v>
      </c>
      <c r="AX27" s="201">
        <v>1134</v>
      </c>
      <c r="AY27" s="208">
        <v>6</v>
      </c>
      <c r="AZ27" s="207">
        <v>6.0600000000000005</v>
      </c>
      <c r="BA27" s="201">
        <v>5.97</v>
      </c>
      <c r="BB27" s="208">
        <v>21</v>
      </c>
      <c r="BC27" s="207">
        <v>20.88</v>
      </c>
      <c r="BD27" s="201">
        <v>21.08</v>
      </c>
      <c r="BE27" s="229">
        <v>63.316582914572869</v>
      </c>
      <c r="BF27" s="197">
        <v>7.5943606923506479</v>
      </c>
      <c r="BG27" s="197">
        <v>-13.801128856604244</v>
      </c>
      <c r="BH27" s="229">
        <v>17.931688804554081</v>
      </c>
      <c r="BI27" s="197">
        <v>2.0110538839191623</v>
      </c>
      <c r="BJ27" s="228">
        <v>-4.4501758186898499</v>
      </c>
      <c r="BK27" s="202">
        <v>120</v>
      </c>
      <c r="BL27" s="202">
        <v>120</v>
      </c>
      <c r="BM27" s="201">
        <v>120</v>
      </c>
      <c r="BN27" s="203">
        <v>8553</v>
      </c>
      <c r="BO27" s="202">
        <v>38191</v>
      </c>
      <c r="BP27" s="201">
        <v>7665</v>
      </c>
      <c r="BQ27" s="199">
        <v>92.449047619047619</v>
      </c>
      <c r="BR27" s="199">
        <v>18.010546508326229</v>
      </c>
      <c r="BS27" s="199">
        <v>10.061576487105526</v>
      </c>
      <c r="BT27" s="200">
        <v>624.88708112874781</v>
      </c>
      <c r="BU27" s="199">
        <v>-9.8811142850108808</v>
      </c>
      <c r="BV27" s="198">
        <v>63.820763368405323</v>
      </c>
      <c r="BW27" s="197">
        <v>6.7592592592592595</v>
      </c>
      <c r="BX27" s="197">
        <v>-1.768158487500461</v>
      </c>
      <c r="BY27" s="197">
        <v>-5.0833465419770185E-2</v>
      </c>
      <c r="BZ27" s="196">
        <v>0.71769662921348309</v>
      </c>
      <c r="CA27" s="195">
        <v>-7.4247815230961467E-2</v>
      </c>
      <c r="CB27" s="227">
        <v>-0.15424401005592325</v>
      </c>
    </row>
    <row r="28" spans="1:80" x14ac:dyDescent="0.25">
      <c r="A28" s="39" t="s">
        <v>964</v>
      </c>
      <c r="B28" s="203">
        <v>5901.418999999999</v>
      </c>
      <c r="C28" s="202">
        <v>19804.308997010008</v>
      </c>
      <c r="D28" s="201">
        <v>4823.6439960000016</v>
      </c>
      <c r="E28" s="203">
        <v>6505.6639999999998</v>
      </c>
      <c r="F28" s="202">
        <v>20408.829000000002</v>
      </c>
      <c r="G28" s="201">
        <v>4595.4560000000001</v>
      </c>
      <c r="H28" s="214">
        <v>1.0496551367263665</v>
      </c>
      <c r="I28" s="213">
        <v>0.14253497189768805</v>
      </c>
      <c r="J28" s="212">
        <v>7.9275650622092297E-2</v>
      </c>
      <c r="K28" s="203">
        <v>4443.884</v>
      </c>
      <c r="L28" s="202">
        <v>13161.306</v>
      </c>
      <c r="M28" s="201">
        <v>2832.1419999999998</v>
      </c>
      <c r="N28" s="211">
        <v>0.6162918326277087</v>
      </c>
      <c r="O28" s="209">
        <v>-6.6787404172716336E-2</v>
      </c>
      <c r="P28" s="210">
        <v>-2.8591124645342081E-2</v>
      </c>
      <c r="Q28" s="203">
        <v>1023.322</v>
      </c>
      <c r="R28" s="202">
        <v>3451.7950000000001</v>
      </c>
      <c r="S28" s="201">
        <v>1006.401</v>
      </c>
      <c r="T28" s="211">
        <v>0.2189991591694056</v>
      </c>
      <c r="U28" s="209">
        <v>6.170207158541724E-2</v>
      </c>
      <c r="V28" s="210">
        <v>4.9866721438656836E-2</v>
      </c>
      <c r="W28" s="203">
        <v>810.16499999999996</v>
      </c>
      <c r="X28" s="202">
        <v>2648.99</v>
      </c>
      <c r="Y28" s="201">
        <v>527.06399999999996</v>
      </c>
      <c r="Z28" s="211">
        <v>0.11469242660576011</v>
      </c>
      <c r="AA28" s="209">
        <v>-9.8398271349802724E-3</v>
      </c>
      <c r="AB28" s="210">
        <v>-1.5103849309923215E-2</v>
      </c>
      <c r="AC28" s="203">
        <v>2487.63618</v>
      </c>
      <c r="AD28" s="202">
        <v>2019.98867</v>
      </c>
      <c r="AE28" s="202">
        <v>2073.3380000000002</v>
      </c>
      <c r="AF28" s="202">
        <v>-414.29817999999977</v>
      </c>
      <c r="AG28" s="201">
        <v>53.349330000000236</v>
      </c>
      <c r="AH28" s="203">
        <v>0</v>
      </c>
      <c r="AI28" s="202">
        <v>0</v>
      </c>
      <c r="AJ28" s="202">
        <v>0</v>
      </c>
      <c r="AK28" s="202">
        <v>0</v>
      </c>
      <c r="AL28" s="201">
        <v>0</v>
      </c>
      <c r="AM28" s="211">
        <v>0.42982815517051259</v>
      </c>
      <c r="AN28" s="209">
        <v>8.296286309819878E-3</v>
      </c>
      <c r="AO28" s="210">
        <v>0.32783072267716118</v>
      </c>
      <c r="AP28" s="211">
        <v>0</v>
      </c>
      <c r="AQ28" s="209">
        <v>0</v>
      </c>
      <c r="AR28" s="210">
        <v>0</v>
      </c>
      <c r="AS28" s="209">
        <v>0</v>
      </c>
      <c r="AT28" s="209">
        <v>0</v>
      </c>
      <c r="AU28" s="209">
        <v>0</v>
      </c>
      <c r="AV28" s="203">
        <v>2647</v>
      </c>
      <c r="AW28" s="202">
        <v>10870</v>
      </c>
      <c r="AX28" s="201">
        <v>3060</v>
      </c>
      <c r="AY28" s="208">
        <v>102</v>
      </c>
      <c r="AZ28" s="207">
        <v>103</v>
      </c>
      <c r="BA28" s="201">
        <v>99</v>
      </c>
      <c r="BB28" s="208">
        <v>172</v>
      </c>
      <c r="BC28" s="207">
        <v>173</v>
      </c>
      <c r="BD28" s="201">
        <v>168</v>
      </c>
      <c r="BE28" s="229">
        <v>10.303030303030303</v>
      </c>
      <c r="BF28" s="197">
        <v>1.6527035056446824</v>
      </c>
      <c r="BG28" s="197">
        <v>1.5085319211532813</v>
      </c>
      <c r="BH28" s="229">
        <v>6.0714285714285721</v>
      </c>
      <c r="BI28" s="197">
        <v>0.9415836101882622</v>
      </c>
      <c r="BJ28" s="228">
        <v>0.83539774291219437</v>
      </c>
      <c r="BK28" s="202">
        <v>299</v>
      </c>
      <c r="BL28" s="202">
        <v>292</v>
      </c>
      <c r="BM28" s="201">
        <v>293</v>
      </c>
      <c r="BN28" s="203">
        <v>13827</v>
      </c>
      <c r="BO28" s="202">
        <v>50994</v>
      </c>
      <c r="BP28" s="201">
        <v>12499</v>
      </c>
      <c r="BQ28" s="199">
        <v>367.6658932714617</v>
      </c>
      <c r="BR28" s="199">
        <v>-102.83848222575392</v>
      </c>
      <c r="BS28" s="199">
        <v>-32.554309105288496</v>
      </c>
      <c r="BT28" s="200">
        <v>1501.7830065359476</v>
      </c>
      <c r="BU28" s="199">
        <v>-955.96689901750915</v>
      </c>
      <c r="BV28" s="198">
        <v>-375.75415997739196</v>
      </c>
      <c r="BW28" s="197">
        <v>4.0846405228758167</v>
      </c>
      <c r="BX28" s="197">
        <v>-1.1390088915556147</v>
      </c>
      <c r="BY28" s="197">
        <v>-0.60661982671020009</v>
      </c>
      <c r="BZ28" s="211">
        <v>0.47931127046822875</v>
      </c>
      <c r="CA28" s="209">
        <v>-3.4512586833889358E-2</v>
      </c>
      <c r="CB28" s="227">
        <v>8.5377375214695794E-4</v>
      </c>
    </row>
    <row r="29" spans="1:80" x14ac:dyDescent="0.25">
      <c r="A29" s="39" t="s">
        <v>963</v>
      </c>
      <c r="B29" s="203">
        <v>10938.722469999995</v>
      </c>
      <c r="C29" s="202">
        <v>42223.845859999958</v>
      </c>
      <c r="D29" s="201">
        <v>11563.711932999988</v>
      </c>
      <c r="E29" s="203">
        <v>11824.299489999999</v>
      </c>
      <c r="F29" s="202">
        <v>41934.759169999998</v>
      </c>
      <c r="G29" s="201">
        <v>10258.6751</v>
      </c>
      <c r="H29" s="214">
        <v>1.1272129997566633</v>
      </c>
      <c r="I29" s="213">
        <v>0.20210767074744385</v>
      </c>
      <c r="J29" s="212">
        <v>0.12031927493931005</v>
      </c>
      <c r="K29" s="203">
        <v>8319.7270300000018</v>
      </c>
      <c r="L29" s="202">
        <v>28547.908829999997</v>
      </c>
      <c r="M29" s="201">
        <v>6942.5544699999991</v>
      </c>
      <c r="N29" s="211">
        <v>0.67674961945134604</v>
      </c>
      <c r="O29" s="209">
        <v>-2.6863058579697507E-2</v>
      </c>
      <c r="P29" s="210">
        <v>-4.0199710992796511E-3</v>
      </c>
      <c r="Q29" s="203">
        <v>1237.3226499999998</v>
      </c>
      <c r="R29" s="202">
        <v>5145.0407599999999</v>
      </c>
      <c r="S29" s="201">
        <v>1170.82095</v>
      </c>
      <c r="T29" s="211">
        <v>0.11412984021689117</v>
      </c>
      <c r="U29" s="209">
        <v>9.4874763249393895E-3</v>
      </c>
      <c r="V29" s="210">
        <v>-8.5617135641246206E-3</v>
      </c>
      <c r="W29" s="203">
        <v>1356.9419100000002</v>
      </c>
      <c r="X29" s="202">
        <v>4955.5691299999989</v>
      </c>
      <c r="Y29" s="201">
        <v>1365.4228599999999</v>
      </c>
      <c r="Z29" s="211">
        <v>0.13309933755480763</v>
      </c>
      <c r="AA29" s="209">
        <v>1.834058071279869E-2</v>
      </c>
      <c r="AB29" s="210">
        <v>1.4926031493586733E-2</v>
      </c>
      <c r="AC29" s="203">
        <v>16278.126350000002</v>
      </c>
      <c r="AD29" s="202">
        <v>14896.74634</v>
      </c>
      <c r="AE29" s="202">
        <v>14230.542430000001</v>
      </c>
      <c r="AF29" s="202">
        <v>-2047.5839200000009</v>
      </c>
      <c r="AG29" s="201">
        <v>-666.20390999999836</v>
      </c>
      <c r="AH29" s="203">
        <v>0</v>
      </c>
      <c r="AI29" s="202">
        <v>0</v>
      </c>
      <c r="AJ29" s="202">
        <v>0</v>
      </c>
      <c r="AK29" s="202">
        <v>0</v>
      </c>
      <c r="AL29" s="201">
        <v>0</v>
      </c>
      <c r="AM29" s="211">
        <v>1.2306206270487883</v>
      </c>
      <c r="AN29" s="209">
        <v>-0.25749888550339461</v>
      </c>
      <c r="AO29" s="210">
        <v>0.87781651750858702</v>
      </c>
      <c r="AP29" s="211">
        <v>0</v>
      </c>
      <c r="AQ29" s="209">
        <v>0</v>
      </c>
      <c r="AR29" s="210">
        <v>0</v>
      </c>
      <c r="AS29" s="209">
        <v>0</v>
      </c>
      <c r="AT29" s="209">
        <v>0</v>
      </c>
      <c r="AU29" s="209">
        <v>0</v>
      </c>
      <c r="AV29" s="203">
        <v>6222</v>
      </c>
      <c r="AW29" s="202">
        <v>24646</v>
      </c>
      <c r="AX29" s="201">
        <v>6615</v>
      </c>
      <c r="AY29" s="208">
        <v>196.71</v>
      </c>
      <c r="AZ29" s="207">
        <v>202.33</v>
      </c>
      <c r="BA29" s="201">
        <v>207.43</v>
      </c>
      <c r="BB29" s="208">
        <v>385.75</v>
      </c>
      <c r="BC29" s="207">
        <v>375.19</v>
      </c>
      <c r="BD29" s="201">
        <v>350.33</v>
      </c>
      <c r="BE29" s="229">
        <v>10.630092079255652</v>
      </c>
      <c r="BF29" s="197">
        <v>8.6652498146404966E-2</v>
      </c>
      <c r="BG29" s="197">
        <v>0.4791834975656748</v>
      </c>
      <c r="BH29" s="229">
        <v>6.2940655952958648</v>
      </c>
      <c r="BI29" s="197">
        <v>0.91752638596339509</v>
      </c>
      <c r="BJ29" s="228">
        <v>0.81995025817778266</v>
      </c>
      <c r="BK29" s="202">
        <v>537</v>
      </c>
      <c r="BL29" s="202">
        <v>537</v>
      </c>
      <c r="BM29" s="201">
        <v>537</v>
      </c>
      <c r="BN29" s="203">
        <v>29682</v>
      </c>
      <c r="BO29" s="202">
        <v>110895</v>
      </c>
      <c r="BP29" s="201">
        <v>27445</v>
      </c>
      <c r="BQ29" s="199">
        <v>373.79031153215521</v>
      </c>
      <c r="BR29" s="199">
        <v>-24.575684357609646</v>
      </c>
      <c r="BS29" s="199">
        <v>-4.3580195017055985</v>
      </c>
      <c r="BT29" s="200">
        <v>1550.8201209372637</v>
      </c>
      <c r="BU29" s="199">
        <v>-349.58159715981128</v>
      </c>
      <c r="BV29" s="198">
        <v>-150.66325040088418</v>
      </c>
      <c r="BW29" s="197">
        <v>4.1489040060468634</v>
      </c>
      <c r="BX29" s="197">
        <v>-0.62158779723182533</v>
      </c>
      <c r="BY29" s="197">
        <v>-0.35060909952807773</v>
      </c>
      <c r="BZ29" s="211">
        <v>0.57424727470550085</v>
      </c>
      <c r="CA29" s="209">
        <v>-3.9905425480718848E-2</v>
      </c>
      <c r="CB29" s="227">
        <v>8.4708914499715959E-3</v>
      </c>
    </row>
    <row r="30" spans="1:80" x14ac:dyDescent="0.25">
      <c r="A30" s="39" t="s">
        <v>962</v>
      </c>
      <c r="B30" s="203">
        <v>8645.7788700000019</v>
      </c>
      <c r="C30" s="202">
        <v>36663.056022799981</v>
      </c>
      <c r="D30" s="201">
        <v>8858.5799100000004</v>
      </c>
      <c r="E30" s="203">
        <v>10457.387229999998</v>
      </c>
      <c r="F30" s="202">
        <v>40201.247759999998</v>
      </c>
      <c r="G30" s="201">
        <v>10219.33949</v>
      </c>
      <c r="H30" s="214">
        <v>0.86684466434141338</v>
      </c>
      <c r="I30" s="213">
        <v>4.0081852575476362E-2</v>
      </c>
      <c r="J30" s="212">
        <v>-4.5143347614760354E-2</v>
      </c>
      <c r="K30" s="203">
        <v>6174.1564700000008</v>
      </c>
      <c r="L30" s="202">
        <v>24102.740469999997</v>
      </c>
      <c r="M30" s="201">
        <v>5880.6925700000002</v>
      </c>
      <c r="N30" s="211">
        <v>0.57544742258092851</v>
      </c>
      <c r="O30" s="209">
        <v>-1.4963579154540496E-2</v>
      </c>
      <c r="P30" s="210">
        <v>-2.4104626497062576E-2</v>
      </c>
      <c r="Q30" s="203">
        <v>1960.1132399999999</v>
      </c>
      <c r="R30" s="202">
        <v>6710.4062400000003</v>
      </c>
      <c r="S30" s="201">
        <v>1632.5783399999998</v>
      </c>
      <c r="T30" s="211">
        <v>0.15975380224891617</v>
      </c>
      <c r="U30" s="209">
        <v>-2.7684340461995027E-2</v>
      </c>
      <c r="V30" s="210">
        <v>-7.1665451010189396E-3</v>
      </c>
      <c r="W30" s="203">
        <v>1583.0794999999998</v>
      </c>
      <c r="X30" s="202">
        <v>7086.1307000000006</v>
      </c>
      <c r="Y30" s="201">
        <v>1949.3218300000001</v>
      </c>
      <c r="Z30" s="211">
        <v>0.19074831909708873</v>
      </c>
      <c r="AA30" s="209">
        <v>3.9364472904754505E-2</v>
      </c>
      <c r="AB30" s="210">
        <v>1.4481882236622473E-2</v>
      </c>
      <c r="AC30" s="203">
        <v>13331.4033</v>
      </c>
      <c r="AD30" s="202">
        <v>13117.894659999998</v>
      </c>
      <c r="AE30" s="202">
        <v>15320.939189999996</v>
      </c>
      <c r="AF30" s="202">
        <v>1989.5358899999956</v>
      </c>
      <c r="AG30" s="201">
        <v>2203.0445299999974</v>
      </c>
      <c r="AH30" s="203">
        <v>5348.7209999999995</v>
      </c>
      <c r="AI30" s="202">
        <v>6452.4481900000001</v>
      </c>
      <c r="AJ30" s="202">
        <v>7478.6362099999997</v>
      </c>
      <c r="AK30" s="202">
        <v>2129.9152100000001</v>
      </c>
      <c r="AL30" s="201">
        <v>1026.1880199999996</v>
      </c>
      <c r="AM30" s="211">
        <v>1.7295028487246547</v>
      </c>
      <c r="AN30" s="209">
        <v>0.18754769344551003</v>
      </c>
      <c r="AO30" s="210">
        <v>1.3717068523450224</v>
      </c>
      <c r="AP30" s="211">
        <v>0.84422517897679594</v>
      </c>
      <c r="AQ30" s="209">
        <v>0.22557403366939832</v>
      </c>
      <c r="AR30" s="210">
        <v>0.6682319888295436</v>
      </c>
      <c r="AS30" s="209">
        <v>0.73181209189871033</v>
      </c>
      <c r="AT30" s="209">
        <v>0.22033433150214898</v>
      </c>
      <c r="AU30" s="209">
        <v>0.57130841229849283</v>
      </c>
      <c r="AV30" s="203">
        <v>2877</v>
      </c>
      <c r="AW30" s="202">
        <v>13629</v>
      </c>
      <c r="AX30" s="201">
        <v>3664</v>
      </c>
      <c r="AY30" s="208">
        <v>237</v>
      </c>
      <c r="AZ30" s="207">
        <v>239</v>
      </c>
      <c r="BA30" s="201">
        <v>243</v>
      </c>
      <c r="BB30" s="208">
        <v>299</v>
      </c>
      <c r="BC30" s="207">
        <v>295</v>
      </c>
      <c r="BD30" s="201">
        <v>283</v>
      </c>
      <c r="BE30" s="229">
        <v>5.0260631001371747</v>
      </c>
      <c r="BF30" s="197">
        <v>0.97964959802746954</v>
      </c>
      <c r="BG30" s="197">
        <v>0.27397104992796972</v>
      </c>
      <c r="BH30" s="229">
        <v>4.3156654888103647</v>
      </c>
      <c r="BI30" s="197">
        <v>1.1083076292785923</v>
      </c>
      <c r="BJ30" s="228">
        <v>0.46566548881036463</v>
      </c>
      <c r="BK30" s="202">
        <v>386</v>
      </c>
      <c r="BL30" s="202">
        <v>408</v>
      </c>
      <c r="BM30" s="201">
        <v>416</v>
      </c>
      <c r="BN30" s="203">
        <v>15667</v>
      </c>
      <c r="BO30" s="202">
        <v>66976</v>
      </c>
      <c r="BP30" s="201">
        <v>16916</v>
      </c>
      <c r="BQ30" s="199">
        <v>604.12269389926701</v>
      </c>
      <c r="BR30" s="199">
        <v>-63.355906343280935</v>
      </c>
      <c r="BS30" s="199">
        <v>3.8890615533521213</v>
      </c>
      <c r="BT30" s="200">
        <v>2789.1210398471617</v>
      </c>
      <c r="BU30" s="199">
        <v>-845.70246727831591</v>
      </c>
      <c r="BV30" s="198">
        <v>-160.56329209208525</v>
      </c>
      <c r="BW30" s="197">
        <v>4.6168122270742362</v>
      </c>
      <c r="BX30" s="197">
        <v>-0.82879083166750878</v>
      </c>
      <c r="BY30" s="197">
        <v>-0.29741478884769457</v>
      </c>
      <c r="BZ30" s="211">
        <v>0.45689282627484878</v>
      </c>
      <c r="CA30" s="209">
        <v>5.914127368688793E-3</v>
      </c>
      <c r="CB30" s="227">
        <v>7.1479968362240243E-3</v>
      </c>
    </row>
    <row r="31" spans="1:80" x14ac:dyDescent="0.25">
      <c r="A31" s="39" t="s">
        <v>961</v>
      </c>
      <c r="B31" s="203">
        <v>7929.1384999999991</v>
      </c>
      <c r="C31" s="202">
        <v>28799.556620000021</v>
      </c>
      <c r="D31" s="201">
        <v>7630.6544200000017</v>
      </c>
      <c r="E31" s="203">
        <v>8793.0390900000002</v>
      </c>
      <c r="F31" s="202">
        <v>29781.552089999997</v>
      </c>
      <c r="G31" s="201">
        <v>7091.4926400000004</v>
      </c>
      <c r="H31" s="214">
        <v>1.0760293787740576</v>
      </c>
      <c r="I31" s="213">
        <v>0.17427761594867486</v>
      </c>
      <c r="J31" s="212">
        <v>0.10900265924756614</v>
      </c>
      <c r="K31" s="203">
        <v>5083.3946500000002</v>
      </c>
      <c r="L31" s="202">
        <v>18604.747389999997</v>
      </c>
      <c r="M31" s="201">
        <v>4385.2482199999995</v>
      </c>
      <c r="N31" s="211">
        <v>0.61838155133444506</v>
      </c>
      <c r="O31" s="209">
        <v>4.0265771571660003E-2</v>
      </c>
      <c r="P31" s="210">
        <v>-6.3255604297893786E-3</v>
      </c>
      <c r="Q31" s="203">
        <v>1083.99892</v>
      </c>
      <c r="R31" s="202">
        <v>3966.5493800000008</v>
      </c>
      <c r="S31" s="201">
        <v>916.16280000000006</v>
      </c>
      <c r="T31" s="211">
        <v>0.12919181426380216</v>
      </c>
      <c r="U31" s="209">
        <v>5.9126034124831889E-3</v>
      </c>
      <c r="V31" s="210">
        <v>-3.9963207270495293E-3</v>
      </c>
      <c r="W31" s="203">
        <v>1614.77413</v>
      </c>
      <c r="X31" s="202">
        <v>5132.9299900000005</v>
      </c>
      <c r="Y31" s="201">
        <v>1199.1359100000002</v>
      </c>
      <c r="Z31" s="211">
        <v>0.1690949946469944</v>
      </c>
      <c r="AA31" s="209">
        <v>-1.4547328953775585E-2</v>
      </c>
      <c r="AB31" s="210">
        <v>-3.2576743639510519E-3</v>
      </c>
      <c r="AC31" s="203">
        <v>8542.3456500000011</v>
      </c>
      <c r="AD31" s="202">
        <v>7905.5341600000002</v>
      </c>
      <c r="AE31" s="202">
        <v>8351.96947</v>
      </c>
      <c r="AF31" s="202">
        <v>-190.37618000000111</v>
      </c>
      <c r="AG31" s="201">
        <v>446.43530999999984</v>
      </c>
      <c r="AH31" s="203">
        <v>0.29255000000000003</v>
      </c>
      <c r="AI31" s="202">
        <v>0</v>
      </c>
      <c r="AJ31" s="202">
        <v>0</v>
      </c>
      <c r="AK31" s="202">
        <v>-0.29255000000000003</v>
      </c>
      <c r="AL31" s="201">
        <v>0</v>
      </c>
      <c r="AM31" s="211">
        <v>1.094528596146279</v>
      </c>
      <c r="AN31" s="209">
        <v>1.7192685063378566E-2</v>
      </c>
      <c r="AO31" s="210">
        <v>0.82002665626190052</v>
      </c>
      <c r="AP31" s="211">
        <v>0</v>
      </c>
      <c r="AQ31" s="209">
        <v>-3.6895559334724708E-5</v>
      </c>
      <c r="AR31" s="210">
        <v>0</v>
      </c>
      <c r="AS31" s="209">
        <v>0</v>
      </c>
      <c r="AT31" s="209">
        <v>-3.3270635670516508E-5</v>
      </c>
      <c r="AU31" s="209">
        <v>0</v>
      </c>
      <c r="AV31" s="203">
        <v>3737</v>
      </c>
      <c r="AW31" s="202">
        <v>15522</v>
      </c>
      <c r="AX31" s="201">
        <v>4378</v>
      </c>
      <c r="AY31" s="208">
        <v>135.43</v>
      </c>
      <c r="AZ31" s="207">
        <v>136.39000000000001</v>
      </c>
      <c r="BA31" s="201">
        <v>128.72</v>
      </c>
      <c r="BB31" s="208">
        <v>268.32</v>
      </c>
      <c r="BC31" s="207">
        <v>261.02000000000004</v>
      </c>
      <c r="BD31" s="201">
        <v>253.67</v>
      </c>
      <c r="BE31" s="229">
        <v>11.337269525585249</v>
      </c>
      <c r="BF31" s="197">
        <v>2.1394059306161388</v>
      </c>
      <c r="BG31" s="197">
        <v>1.8534363999895316</v>
      </c>
      <c r="BH31" s="229">
        <v>5.7528810396709638</v>
      </c>
      <c r="BI31" s="197">
        <v>1.1104143332507688</v>
      </c>
      <c r="BJ31" s="228">
        <v>0.79732207867180716</v>
      </c>
      <c r="BK31" s="202">
        <v>370</v>
      </c>
      <c r="BL31" s="202">
        <v>370</v>
      </c>
      <c r="BM31" s="201">
        <v>370</v>
      </c>
      <c r="BN31" s="203">
        <v>17887</v>
      </c>
      <c r="BO31" s="202">
        <v>72658</v>
      </c>
      <c r="BP31" s="201">
        <v>19138</v>
      </c>
      <c r="BQ31" s="199">
        <v>370.54512697251545</v>
      </c>
      <c r="BR31" s="199">
        <v>-121.0431265076657</v>
      </c>
      <c r="BS31" s="199">
        <v>-39.341631402336532</v>
      </c>
      <c r="BT31" s="200">
        <v>1619.8018821379626</v>
      </c>
      <c r="BU31" s="199">
        <v>-733.1654954376329</v>
      </c>
      <c r="BV31" s="198">
        <v>-298.86530572442598</v>
      </c>
      <c r="BW31" s="197">
        <v>4.3714024668798537</v>
      </c>
      <c r="BX31" s="197">
        <v>-0.41505726017393307</v>
      </c>
      <c r="BY31" s="197">
        <v>-0.3095664804207523</v>
      </c>
      <c r="BZ31" s="211">
        <v>0.58117218341937438</v>
      </c>
      <c r="CA31" s="209">
        <v>4.4025036272227203E-2</v>
      </c>
      <c r="CB31" s="227">
        <v>4.3164038287941575E-2</v>
      </c>
    </row>
    <row r="32" spans="1:80" x14ac:dyDescent="0.25">
      <c r="A32" s="39" t="s">
        <v>960</v>
      </c>
      <c r="B32" s="203">
        <v>4277.2388599999995</v>
      </c>
      <c r="C32" s="202">
        <v>14683.031079999999</v>
      </c>
      <c r="D32" s="201">
        <v>4021.5673400000001</v>
      </c>
      <c r="E32" s="203">
        <v>4405.3683499999988</v>
      </c>
      <c r="F32" s="202">
        <v>15734.412869999998</v>
      </c>
      <c r="G32" s="201">
        <v>3907.1876200000006</v>
      </c>
      <c r="H32" s="214">
        <v>1.0292741816171089</v>
      </c>
      <c r="I32" s="213">
        <v>5.8359034419485645E-2</v>
      </c>
      <c r="J32" s="212">
        <v>9.6094710523186855E-2</v>
      </c>
      <c r="K32" s="203">
        <v>3038.8694299999997</v>
      </c>
      <c r="L32" s="202">
        <v>10859.933519999999</v>
      </c>
      <c r="M32" s="201">
        <v>2568.6515900000004</v>
      </c>
      <c r="N32" s="211">
        <v>0.65741700676252657</v>
      </c>
      <c r="O32" s="209">
        <v>-3.2393512714238737E-2</v>
      </c>
      <c r="P32" s="210">
        <v>-3.2785647109997651E-2</v>
      </c>
      <c r="Q32" s="203">
        <v>548.90757000000008</v>
      </c>
      <c r="R32" s="202">
        <v>2043.09447</v>
      </c>
      <c r="S32" s="201">
        <v>525.49853000000007</v>
      </c>
      <c r="T32" s="211">
        <v>0.13449534066654317</v>
      </c>
      <c r="U32" s="209">
        <v>9.8956417560082111E-3</v>
      </c>
      <c r="V32" s="210">
        <v>4.6465508273325906E-3</v>
      </c>
      <c r="W32" s="203">
        <v>620.4914500000001</v>
      </c>
      <c r="X32" s="202">
        <v>1954.0586600000001</v>
      </c>
      <c r="Y32" s="201">
        <v>429.50170000000003</v>
      </c>
      <c r="Z32" s="211">
        <v>0.10992604957117466</v>
      </c>
      <c r="AA32" s="209">
        <v>-3.0922887612477717E-2</v>
      </c>
      <c r="AB32" s="210">
        <v>-1.4264072815006273E-2</v>
      </c>
      <c r="AC32" s="203">
        <v>5694.6041500000001</v>
      </c>
      <c r="AD32" s="202">
        <v>5548.8172799999993</v>
      </c>
      <c r="AE32" s="202">
        <v>5802.2793300000003</v>
      </c>
      <c r="AF32" s="202">
        <v>107.67518000000018</v>
      </c>
      <c r="AG32" s="201">
        <v>253.462050000001</v>
      </c>
      <c r="AH32" s="203">
        <v>0</v>
      </c>
      <c r="AI32" s="202">
        <v>0</v>
      </c>
      <c r="AJ32" s="202">
        <v>0</v>
      </c>
      <c r="AK32" s="202">
        <v>0</v>
      </c>
      <c r="AL32" s="201">
        <v>0</v>
      </c>
      <c r="AM32" s="211">
        <v>1.4427905439474751</v>
      </c>
      <c r="AN32" s="209">
        <v>0.1114166514920043</v>
      </c>
      <c r="AO32" s="210">
        <v>1.0648837446110537</v>
      </c>
      <c r="AP32" s="211">
        <v>0</v>
      </c>
      <c r="AQ32" s="209">
        <v>0</v>
      </c>
      <c r="AR32" s="210">
        <v>0</v>
      </c>
      <c r="AS32" s="209">
        <v>0</v>
      </c>
      <c r="AT32" s="209">
        <v>0</v>
      </c>
      <c r="AU32" s="209">
        <v>0</v>
      </c>
      <c r="AV32" s="203">
        <v>2540</v>
      </c>
      <c r="AW32" s="202">
        <v>10072</v>
      </c>
      <c r="AX32" s="201">
        <v>2728</v>
      </c>
      <c r="AY32" s="208">
        <v>84.64</v>
      </c>
      <c r="AZ32" s="207">
        <v>82.25</v>
      </c>
      <c r="BA32" s="201">
        <v>83</v>
      </c>
      <c r="BB32" s="208">
        <v>179.36</v>
      </c>
      <c r="BC32" s="207">
        <v>174</v>
      </c>
      <c r="BD32" s="201">
        <v>170</v>
      </c>
      <c r="BE32" s="229">
        <v>10.95582329317269</v>
      </c>
      <c r="BF32" s="197">
        <v>0.95267269455895409</v>
      </c>
      <c r="BG32" s="197">
        <v>0.75116270553337827</v>
      </c>
      <c r="BH32" s="229">
        <v>5.3490196078431369</v>
      </c>
      <c r="BI32" s="197">
        <v>0.62853194801560264</v>
      </c>
      <c r="BJ32" s="228">
        <v>0.52526481857110596</v>
      </c>
      <c r="BK32" s="202">
        <v>270</v>
      </c>
      <c r="BL32" s="202">
        <v>270</v>
      </c>
      <c r="BM32" s="201">
        <v>270</v>
      </c>
      <c r="BN32" s="203">
        <v>11743</v>
      </c>
      <c r="BO32" s="202">
        <v>45284</v>
      </c>
      <c r="BP32" s="201">
        <v>11965</v>
      </c>
      <c r="BQ32" s="199">
        <v>326.55140994567495</v>
      </c>
      <c r="BR32" s="199">
        <v>-48.597048710545664</v>
      </c>
      <c r="BS32" s="199">
        <v>-20.909345950447289</v>
      </c>
      <c r="BT32" s="200">
        <v>1432.2535263929622</v>
      </c>
      <c r="BU32" s="199">
        <v>-302.14346179601375</v>
      </c>
      <c r="BV32" s="198">
        <v>-129.9399674513586</v>
      </c>
      <c r="BW32" s="197">
        <v>4.3859970674486801</v>
      </c>
      <c r="BX32" s="197">
        <v>-0.23723127900801266</v>
      </c>
      <c r="BY32" s="197">
        <v>-0.11003152667363914</v>
      </c>
      <c r="BZ32" s="211">
        <v>0.49791926758218896</v>
      </c>
      <c r="CA32" s="209">
        <v>1.4668238775604581E-2</v>
      </c>
      <c r="CB32" s="227">
        <v>3.8416477120494397E-2</v>
      </c>
    </row>
    <row r="33" spans="1:80" x14ac:dyDescent="0.25">
      <c r="A33" s="39" t="s">
        <v>959</v>
      </c>
      <c r="B33" s="203">
        <v>5861.1168599999992</v>
      </c>
      <c r="C33" s="202">
        <v>22163.645729999997</v>
      </c>
      <c r="D33" s="201">
        <v>5753.6826200000005</v>
      </c>
      <c r="E33" s="203">
        <v>6402.6180000000004</v>
      </c>
      <c r="F33" s="202">
        <v>23194.491999999998</v>
      </c>
      <c r="G33" s="201">
        <v>5483.0969999999998</v>
      </c>
      <c r="H33" s="214">
        <v>1.0493490485395389</v>
      </c>
      <c r="I33" s="213">
        <v>0.13392400522132142</v>
      </c>
      <c r="J33" s="212">
        <v>9.3792628937850786E-2</v>
      </c>
      <c r="K33" s="203">
        <v>4414.5550000000003</v>
      </c>
      <c r="L33" s="202">
        <v>15587.099</v>
      </c>
      <c r="M33" s="201">
        <v>3475.9690000000001</v>
      </c>
      <c r="N33" s="211">
        <v>0.63394264226950581</v>
      </c>
      <c r="O33" s="209">
        <v>-5.5549531088330051E-2</v>
      </c>
      <c r="P33" s="210">
        <v>-3.807461941486312E-2</v>
      </c>
      <c r="Q33" s="203">
        <v>1075.6569999999999</v>
      </c>
      <c r="R33" s="202">
        <v>4192.5550000000003</v>
      </c>
      <c r="S33" s="201">
        <v>1037.097</v>
      </c>
      <c r="T33" s="211">
        <v>0.18914438318344542</v>
      </c>
      <c r="U33" s="209">
        <v>2.1141700530818042E-2</v>
      </c>
      <c r="V33" s="210">
        <v>8.3878915129229348E-3</v>
      </c>
      <c r="W33" s="203">
        <v>553.09500000000003</v>
      </c>
      <c r="X33" s="202">
        <v>1901.049</v>
      </c>
      <c r="Y33" s="201">
        <v>576.55499999999995</v>
      </c>
      <c r="Z33" s="211">
        <v>0.10515134056537756</v>
      </c>
      <c r="AA33" s="209">
        <v>1.8765583988927109E-2</v>
      </c>
      <c r="AB33" s="210">
        <v>2.3190114598454034E-2</v>
      </c>
      <c r="AC33" s="203">
        <v>18874.798999999999</v>
      </c>
      <c r="AD33" s="202">
        <v>18038.387999999999</v>
      </c>
      <c r="AE33" s="202">
        <v>17511.120999999999</v>
      </c>
      <c r="AF33" s="202">
        <v>-1363.6779999999999</v>
      </c>
      <c r="AG33" s="201">
        <v>-527.26699999999983</v>
      </c>
      <c r="AH33" s="203">
        <v>7339.2160000000003</v>
      </c>
      <c r="AI33" s="202">
        <v>9197.0560000000005</v>
      </c>
      <c r="AJ33" s="202">
        <v>9121.8150000000005</v>
      </c>
      <c r="AK33" s="202">
        <v>1782.5990000000002</v>
      </c>
      <c r="AL33" s="201">
        <v>-75.240999999999985</v>
      </c>
      <c r="AM33" s="211">
        <v>3.0434631446529106</v>
      </c>
      <c r="AN33" s="209">
        <v>-0.17687854974558714</v>
      </c>
      <c r="AO33" s="210">
        <v>2.2295903630832332</v>
      </c>
      <c r="AP33" s="211">
        <v>1.5853872384778847</v>
      </c>
      <c r="AQ33" s="209">
        <v>0.33319995484129783</v>
      </c>
      <c r="AR33" s="210">
        <v>1.1704259044067864</v>
      </c>
      <c r="AS33" s="209">
        <v>1.6636245902634954</v>
      </c>
      <c r="AT33" s="209">
        <v>0.51734099189795191</v>
      </c>
      <c r="AU33" s="209">
        <v>1.2671056236053766</v>
      </c>
      <c r="AV33" s="203">
        <v>3625</v>
      </c>
      <c r="AW33" s="202">
        <v>14585</v>
      </c>
      <c r="AX33" s="201">
        <v>3997</v>
      </c>
      <c r="AY33" s="208">
        <v>115</v>
      </c>
      <c r="AZ33" s="207">
        <v>123</v>
      </c>
      <c r="BA33" s="201">
        <v>115</v>
      </c>
      <c r="BB33" s="208">
        <v>273</v>
      </c>
      <c r="BC33" s="207">
        <v>270</v>
      </c>
      <c r="BD33" s="201">
        <v>236</v>
      </c>
      <c r="BE33" s="229">
        <v>11.585507246376812</v>
      </c>
      <c r="BF33" s="197">
        <v>1.0782608695652183</v>
      </c>
      <c r="BG33" s="197">
        <v>1.7040709320136678</v>
      </c>
      <c r="BH33" s="229">
        <v>5.6454802259886998</v>
      </c>
      <c r="BI33" s="197">
        <v>1.2193507998592734</v>
      </c>
      <c r="BJ33" s="228">
        <v>1.1439370161121563</v>
      </c>
      <c r="BK33" s="202">
        <v>303</v>
      </c>
      <c r="BL33" s="202">
        <v>300</v>
      </c>
      <c r="BM33" s="201">
        <v>303</v>
      </c>
      <c r="BN33" s="203">
        <v>16008</v>
      </c>
      <c r="BO33" s="202">
        <v>63247</v>
      </c>
      <c r="BP33" s="201">
        <v>16572</v>
      </c>
      <c r="BQ33" s="199">
        <v>330.86513396089788</v>
      </c>
      <c r="BR33" s="199">
        <v>-69.098509217512913</v>
      </c>
      <c r="BS33" s="199">
        <v>-35.86359625555508</v>
      </c>
      <c r="BT33" s="200">
        <v>1371.8031023267451</v>
      </c>
      <c r="BU33" s="199">
        <v>-394.43634594911691</v>
      </c>
      <c r="BV33" s="198">
        <v>-218.49460079289838</v>
      </c>
      <c r="BW33" s="197">
        <v>4.1461095821866403</v>
      </c>
      <c r="BX33" s="197">
        <v>-0.2698904178133601</v>
      </c>
      <c r="BY33" s="197">
        <v>-0.19033196735055569</v>
      </c>
      <c r="BZ33" s="211">
        <v>0.6145288686171988</v>
      </c>
      <c r="CA33" s="209">
        <v>2.7510166747011788E-2</v>
      </c>
      <c r="CB33" s="227">
        <v>3.6930695101217048E-2</v>
      </c>
    </row>
    <row r="34" spans="1:80" x14ac:dyDescent="0.25">
      <c r="A34" s="39" t="s">
        <v>958</v>
      </c>
      <c r="B34" s="203">
        <v>8171.4129999999996</v>
      </c>
      <c r="C34" s="202">
        <v>29172.624000000007</v>
      </c>
      <c r="D34" s="201">
        <v>7049.2959999999985</v>
      </c>
      <c r="E34" s="203">
        <v>8610.6380000000008</v>
      </c>
      <c r="F34" s="202">
        <v>29010.45</v>
      </c>
      <c r="G34" s="201">
        <v>6820.7520000000004</v>
      </c>
      <c r="H34" s="214">
        <v>1.0335071558092126</v>
      </c>
      <c r="I34" s="213">
        <v>8.4516732567636477E-2</v>
      </c>
      <c r="J34" s="212">
        <v>2.7916963309613019E-2</v>
      </c>
      <c r="K34" s="203">
        <v>4069.3679999999999</v>
      </c>
      <c r="L34" s="202">
        <v>14662.563</v>
      </c>
      <c r="M34" s="201">
        <v>3342.9560000000001</v>
      </c>
      <c r="N34" s="211">
        <v>0.49011545940975421</v>
      </c>
      <c r="O34" s="209">
        <v>1.7517726233652775E-2</v>
      </c>
      <c r="P34" s="210">
        <v>-1.5308034538116244E-2</v>
      </c>
      <c r="Q34" s="203">
        <v>810.63300000000004</v>
      </c>
      <c r="R34" s="202">
        <v>2595.2469999999998</v>
      </c>
      <c r="S34" s="201">
        <v>705.81700000000001</v>
      </c>
      <c r="T34" s="211">
        <v>0.10348081853731084</v>
      </c>
      <c r="U34" s="209">
        <v>9.337620321336601E-3</v>
      </c>
      <c r="V34" s="210">
        <v>1.402177877750016E-2</v>
      </c>
      <c r="W34" s="203">
        <v>3378.94</v>
      </c>
      <c r="X34" s="202">
        <v>10828.605</v>
      </c>
      <c r="Y34" s="201">
        <v>2578.8589999999999</v>
      </c>
      <c r="Z34" s="211">
        <v>0.37809012847850204</v>
      </c>
      <c r="AA34" s="209">
        <v>-1.4324463796774156E-2</v>
      </c>
      <c r="AB34" s="210">
        <v>4.8244604175102235E-3</v>
      </c>
      <c r="AC34" s="203">
        <v>4186.0060000000003</v>
      </c>
      <c r="AD34" s="202">
        <v>3953.06</v>
      </c>
      <c r="AE34" s="202">
        <v>3607.19</v>
      </c>
      <c r="AF34" s="202">
        <v>-578.81600000000026</v>
      </c>
      <c r="AG34" s="201">
        <v>-345.86999999999989</v>
      </c>
      <c r="AH34" s="203">
        <v>97.296999999999997</v>
      </c>
      <c r="AI34" s="202">
        <v>0</v>
      </c>
      <c r="AJ34" s="202">
        <v>0</v>
      </c>
      <c r="AK34" s="202">
        <v>-97.296999999999997</v>
      </c>
      <c r="AL34" s="201">
        <v>0</v>
      </c>
      <c r="AM34" s="211">
        <v>0.51170925437093306</v>
      </c>
      <c r="AN34" s="209">
        <v>-5.651833548312446E-4</v>
      </c>
      <c r="AO34" s="210">
        <v>0.37620344591160493</v>
      </c>
      <c r="AP34" s="211">
        <v>0</v>
      </c>
      <c r="AQ34" s="209">
        <v>-1.190699821438471E-2</v>
      </c>
      <c r="AR34" s="210">
        <v>0</v>
      </c>
      <c r="AS34" s="209">
        <v>0</v>
      </c>
      <c r="AT34" s="209">
        <v>-1.1299627275005638E-2</v>
      </c>
      <c r="AU34" s="209">
        <v>0</v>
      </c>
      <c r="AV34" s="203">
        <v>3314</v>
      </c>
      <c r="AW34" s="202">
        <v>13451</v>
      </c>
      <c r="AX34" s="201">
        <v>3626</v>
      </c>
      <c r="AY34" s="208">
        <v>109.97</v>
      </c>
      <c r="AZ34" s="207">
        <v>108.95</v>
      </c>
      <c r="BA34" s="201">
        <v>112.11</v>
      </c>
      <c r="BB34" s="208">
        <v>203.46</v>
      </c>
      <c r="BC34" s="207">
        <v>198.27</v>
      </c>
      <c r="BD34" s="201">
        <v>192.75</v>
      </c>
      <c r="BE34" s="229">
        <v>10.78107810781078</v>
      </c>
      <c r="BF34" s="197">
        <v>0.73591427525038355</v>
      </c>
      <c r="BG34" s="197">
        <v>0.4927195335412371</v>
      </c>
      <c r="BH34" s="229">
        <v>6.2706441850410721</v>
      </c>
      <c r="BI34" s="197">
        <v>0.84123955186174104</v>
      </c>
      <c r="BJ34" s="228">
        <v>0.61715819791913518</v>
      </c>
      <c r="BK34" s="202">
        <v>303</v>
      </c>
      <c r="BL34" s="202">
        <v>303</v>
      </c>
      <c r="BM34" s="201">
        <v>303</v>
      </c>
      <c r="BN34" s="203">
        <v>15354</v>
      </c>
      <c r="BO34" s="202">
        <v>58560</v>
      </c>
      <c r="BP34" s="201">
        <v>15101</v>
      </c>
      <c r="BQ34" s="199">
        <v>451.67551817760415</v>
      </c>
      <c r="BR34" s="199">
        <v>-109.13195870138503</v>
      </c>
      <c r="BS34" s="199">
        <v>-43.721510510920439</v>
      </c>
      <c r="BT34" s="200">
        <v>1881.0678433535577</v>
      </c>
      <c r="BU34" s="199">
        <v>-717.19347227710023</v>
      </c>
      <c r="BV34" s="198">
        <v>-275.68258412395335</v>
      </c>
      <c r="BW34" s="197">
        <v>4.1646442360728075</v>
      </c>
      <c r="BX34" s="197">
        <v>-0.46842758046310085</v>
      </c>
      <c r="BY34" s="197">
        <v>-0.18893542343206171</v>
      </c>
      <c r="BZ34" s="211">
        <v>0.55998071717284081</v>
      </c>
      <c r="CA34" s="209">
        <v>-3.0555864575222413E-3</v>
      </c>
      <c r="CB34" s="227">
        <v>3.0481191877845593E-2</v>
      </c>
    </row>
    <row r="35" spans="1:80" x14ac:dyDescent="0.25">
      <c r="A35" s="39" t="s">
        <v>957</v>
      </c>
      <c r="B35" s="203">
        <v>7153.8153999999986</v>
      </c>
      <c r="C35" s="202">
        <v>27401.877939999995</v>
      </c>
      <c r="D35" s="201">
        <v>7382.5140499999989</v>
      </c>
      <c r="E35" s="203">
        <v>7183.9795300000005</v>
      </c>
      <c r="F35" s="202">
        <v>27394.035509999998</v>
      </c>
      <c r="G35" s="201">
        <v>7430.0032300000003</v>
      </c>
      <c r="H35" s="214">
        <v>0.99360845769107409</v>
      </c>
      <c r="I35" s="213">
        <v>-2.1927371934550299E-3</v>
      </c>
      <c r="J35" s="212">
        <v>-6.6778247004753988E-3</v>
      </c>
      <c r="K35" s="203">
        <v>4638.9059999999999</v>
      </c>
      <c r="L35" s="202">
        <v>16749.555509999998</v>
      </c>
      <c r="M35" s="201">
        <v>4328.049</v>
      </c>
      <c r="N35" s="211">
        <v>0.5825097063921465</v>
      </c>
      <c r="O35" s="209">
        <v>-6.3219583429479642E-2</v>
      </c>
      <c r="P35" s="210">
        <v>-2.8921037496817625E-2</v>
      </c>
      <c r="Q35" s="203">
        <v>1245.9179999999999</v>
      </c>
      <c r="R35" s="202">
        <v>4938.5110000000004</v>
      </c>
      <c r="S35" s="201">
        <v>1549.5730000000001</v>
      </c>
      <c r="T35" s="211">
        <v>0.20855616774745334</v>
      </c>
      <c r="U35" s="209">
        <v>3.5126107876444795E-2</v>
      </c>
      <c r="V35" s="210">
        <v>2.8279296959385913E-2</v>
      </c>
      <c r="W35" s="203">
        <v>1129.442</v>
      </c>
      <c r="X35" s="202">
        <v>4874.4139999999998</v>
      </c>
      <c r="Y35" s="201">
        <v>1360.2529999999999</v>
      </c>
      <c r="Z35" s="211">
        <v>0.1830756943022217</v>
      </c>
      <c r="AA35" s="209">
        <v>2.5858932299560489E-2</v>
      </c>
      <c r="AB35" s="210">
        <v>5.1386394195765406E-3</v>
      </c>
      <c r="AC35" s="203">
        <v>2236.1280000000002</v>
      </c>
      <c r="AD35" s="202">
        <v>1932.78421</v>
      </c>
      <c r="AE35" s="202">
        <v>2308.65</v>
      </c>
      <c r="AF35" s="202">
        <v>72.521999999999935</v>
      </c>
      <c r="AG35" s="201">
        <v>375.86579000000006</v>
      </c>
      <c r="AH35" s="203">
        <v>0</v>
      </c>
      <c r="AI35" s="202">
        <v>0</v>
      </c>
      <c r="AJ35" s="202">
        <v>0</v>
      </c>
      <c r="AK35" s="202">
        <v>0</v>
      </c>
      <c r="AL35" s="201">
        <v>0</v>
      </c>
      <c r="AM35" s="211">
        <v>0.3127186733901306</v>
      </c>
      <c r="AN35" s="209">
        <v>1.4029738115495238E-4</v>
      </c>
      <c r="AO35" s="210">
        <v>0.24218393798870722</v>
      </c>
      <c r="AP35" s="211">
        <v>0</v>
      </c>
      <c r="AQ35" s="209">
        <v>0</v>
      </c>
      <c r="AR35" s="210">
        <v>0</v>
      </c>
      <c r="AS35" s="209">
        <v>0</v>
      </c>
      <c r="AT35" s="209">
        <v>0</v>
      </c>
      <c r="AU35" s="209">
        <v>0</v>
      </c>
      <c r="AV35" s="203">
        <v>3453</v>
      </c>
      <c r="AW35" s="202">
        <v>14207</v>
      </c>
      <c r="AX35" s="201">
        <v>3894</v>
      </c>
      <c r="AY35" s="208">
        <v>121</v>
      </c>
      <c r="AZ35" s="207">
        <v>122</v>
      </c>
      <c r="BA35" s="201">
        <v>134.5</v>
      </c>
      <c r="BB35" s="208">
        <v>178.5</v>
      </c>
      <c r="BC35" s="207">
        <v>177.5</v>
      </c>
      <c r="BD35" s="201">
        <v>173.5</v>
      </c>
      <c r="BE35" s="229">
        <v>9.6505576208178443</v>
      </c>
      <c r="BF35" s="197">
        <v>0.13816092660296775</v>
      </c>
      <c r="BG35" s="197">
        <v>-5.3677351859750644E-2</v>
      </c>
      <c r="BH35" s="229">
        <v>7.4812680115273773</v>
      </c>
      <c r="BI35" s="197">
        <v>1.0330887398186945</v>
      </c>
      <c r="BJ35" s="228">
        <v>0.81131495988418401</v>
      </c>
      <c r="BK35" s="202">
        <v>332</v>
      </c>
      <c r="BL35" s="202">
        <v>332</v>
      </c>
      <c r="BM35" s="201">
        <v>330</v>
      </c>
      <c r="BN35" s="203">
        <v>16438</v>
      </c>
      <c r="BO35" s="202">
        <v>65389</v>
      </c>
      <c r="BP35" s="201">
        <v>17286</v>
      </c>
      <c r="BQ35" s="199">
        <v>429.8277930116858</v>
      </c>
      <c r="BR35" s="199">
        <v>-7.2070974859416879</v>
      </c>
      <c r="BS35" s="199">
        <v>10.888284684597181</v>
      </c>
      <c r="BT35" s="200">
        <v>1908.0645172059581</v>
      </c>
      <c r="BU35" s="199">
        <v>-172.43925632430546</v>
      </c>
      <c r="BV35" s="198">
        <v>-20.142388544728192</v>
      </c>
      <c r="BW35" s="197">
        <v>4.4391371340523884</v>
      </c>
      <c r="BX35" s="197">
        <v>-0.32136098352652809</v>
      </c>
      <c r="BY35" s="197">
        <v>-0.16345313834854114</v>
      </c>
      <c r="BZ35" s="211">
        <v>0.58855975485188972</v>
      </c>
      <c r="CA35" s="209">
        <v>3.8425886043322088E-2</v>
      </c>
      <c r="CB35" s="227">
        <v>4.8957510257072068E-2</v>
      </c>
    </row>
    <row r="36" spans="1:80" x14ac:dyDescent="0.25">
      <c r="A36" s="55" t="s">
        <v>956</v>
      </c>
      <c r="B36" s="220">
        <v>7760.3740000000025</v>
      </c>
      <c r="C36" s="219">
        <v>29064.989551000013</v>
      </c>
      <c r="D36" s="218">
        <v>7159.8517899999988</v>
      </c>
      <c r="E36" s="220">
        <v>7721.2330000000002</v>
      </c>
      <c r="F36" s="219">
        <v>28921.524549999998</v>
      </c>
      <c r="G36" s="218">
        <v>7078.7448400000003</v>
      </c>
      <c r="H36" s="226">
        <v>1.0114578151682605</v>
      </c>
      <c r="I36" s="225">
        <v>6.3885470863360716E-3</v>
      </c>
      <c r="J36" s="224">
        <v>6.4973228279625594E-3</v>
      </c>
      <c r="K36" s="220">
        <v>4897.0659999999998</v>
      </c>
      <c r="L36" s="219">
        <v>17406.287110000001</v>
      </c>
      <c r="M36" s="218">
        <v>4344.3987800000004</v>
      </c>
      <c r="N36" s="196">
        <v>0.61372444948870342</v>
      </c>
      <c r="O36" s="195">
        <v>-2.0509227956336695E-2</v>
      </c>
      <c r="P36" s="223">
        <v>1.1879028791473845E-2</v>
      </c>
      <c r="Q36" s="220">
        <v>1127.9380000000001</v>
      </c>
      <c r="R36" s="219">
        <v>3355.1467300000004</v>
      </c>
      <c r="S36" s="218">
        <v>806.42416999999989</v>
      </c>
      <c r="T36" s="196">
        <v>0.11392191528689144</v>
      </c>
      <c r="U36" s="195">
        <v>-3.2160711671782138E-2</v>
      </c>
      <c r="V36" s="223">
        <v>-2.0867247209881146E-3</v>
      </c>
      <c r="W36" s="220">
        <v>789.56100000000004</v>
      </c>
      <c r="X36" s="219">
        <v>3432.8276999999998</v>
      </c>
      <c r="Y36" s="218">
        <v>852.09371999999996</v>
      </c>
      <c r="Z36" s="196">
        <v>0.12037356046301563</v>
      </c>
      <c r="AA36" s="195">
        <v>1.811515173477235E-2</v>
      </c>
      <c r="AB36" s="223">
        <v>1.6789980769535834E-3</v>
      </c>
      <c r="AC36" s="220">
        <v>5646.5626600000005</v>
      </c>
      <c r="AD36" s="219">
        <v>3988.0636600000003</v>
      </c>
      <c r="AE36" s="219">
        <v>3551.9462899999999</v>
      </c>
      <c r="AF36" s="219">
        <v>-2094.6163700000006</v>
      </c>
      <c r="AG36" s="218">
        <v>-436.11737000000039</v>
      </c>
      <c r="AH36" s="220">
        <v>341.56</v>
      </c>
      <c r="AI36" s="219">
        <v>0</v>
      </c>
      <c r="AJ36" s="219">
        <v>0</v>
      </c>
      <c r="AK36" s="219">
        <v>-341.56</v>
      </c>
      <c r="AL36" s="218">
        <v>0</v>
      </c>
      <c r="AM36" s="196">
        <v>0.49609215304720722</v>
      </c>
      <c r="AN36" s="195">
        <v>-0.23152260624145571</v>
      </c>
      <c r="AO36" s="223">
        <v>0.3588802110644933</v>
      </c>
      <c r="AP36" s="196">
        <v>0</v>
      </c>
      <c r="AQ36" s="195">
        <v>-4.4013342655908068E-2</v>
      </c>
      <c r="AR36" s="223">
        <v>0</v>
      </c>
      <c r="AS36" s="195">
        <v>0</v>
      </c>
      <c r="AT36" s="195">
        <v>-4.4236458089012463E-2</v>
      </c>
      <c r="AU36" s="195">
        <v>0</v>
      </c>
      <c r="AV36" s="220">
        <v>3645</v>
      </c>
      <c r="AW36" s="219">
        <v>15261</v>
      </c>
      <c r="AX36" s="218">
        <v>4390</v>
      </c>
      <c r="AY36" s="222">
        <v>126.81</v>
      </c>
      <c r="AZ36" s="221">
        <v>124.67000000000002</v>
      </c>
      <c r="BA36" s="218">
        <v>124.98</v>
      </c>
      <c r="BB36" s="222">
        <v>241.82</v>
      </c>
      <c r="BC36" s="221">
        <v>236.22</v>
      </c>
      <c r="BD36" s="218">
        <v>236.09</v>
      </c>
      <c r="BE36" s="206">
        <v>11.708540033071957</v>
      </c>
      <c r="BF36" s="205">
        <v>2.1272767257618082</v>
      </c>
      <c r="BG36" s="205">
        <v>1.5076095766670488</v>
      </c>
      <c r="BH36" s="206">
        <v>6.1982012509353774</v>
      </c>
      <c r="BI36" s="205">
        <v>1.1738029381407369</v>
      </c>
      <c r="BJ36" s="204">
        <v>0.81444881676384284</v>
      </c>
      <c r="BK36" s="219">
        <v>340</v>
      </c>
      <c r="BL36" s="219">
        <v>340.3</v>
      </c>
      <c r="BM36" s="218">
        <v>340</v>
      </c>
      <c r="BN36" s="220">
        <v>18805</v>
      </c>
      <c r="BO36" s="219">
        <v>76834</v>
      </c>
      <c r="BP36" s="218">
        <v>21005</v>
      </c>
      <c r="BQ36" s="216">
        <v>337.00284884551297</v>
      </c>
      <c r="BR36" s="216">
        <v>-73.591833419841976</v>
      </c>
      <c r="BS36" s="216">
        <v>-39.412859694976873</v>
      </c>
      <c r="BT36" s="217">
        <v>1612.4703507972665</v>
      </c>
      <c r="BU36" s="216">
        <v>-505.83774248119721</v>
      </c>
      <c r="BV36" s="215">
        <v>-282.6560858713658</v>
      </c>
      <c r="BW36" s="205">
        <v>4.784738041002278</v>
      </c>
      <c r="BX36" s="205">
        <v>-0.37438404404573333</v>
      </c>
      <c r="BY36" s="205">
        <v>-0.24992548039212625</v>
      </c>
      <c r="BZ36" s="196">
        <v>0.69415069398545937</v>
      </c>
      <c r="CA36" s="195">
        <v>7.960821032532861E-2</v>
      </c>
      <c r="CB36" s="194">
        <v>7.5566769245403287E-2</v>
      </c>
    </row>
    <row r="37" spans="1:80" x14ac:dyDescent="0.25">
      <c r="A37" s="39" t="s">
        <v>955</v>
      </c>
      <c r="B37" s="203">
        <v>4230.55</v>
      </c>
      <c r="C37" s="202">
        <v>14303.389999999998</v>
      </c>
      <c r="D37" s="201">
        <v>3643.27126</v>
      </c>
      <c r="E37" s="203">
        <v>4357.6719999999996</v>
      </c>
      <c r="F37" s="202">
        <v>14669.928</v>
      </c>
      <c r="G37" s="201">
        <v>3552.27126</v>
      </c>
      <c r="H37" s="214">
        <v>1.0256174130125411</v>
      </c>
      <c r="I37" s="213">
        <v>5.4789411272162081E-2</v>
      </c>
      <c r="J37" s="212">
        <v>5.0603084380526075E-2</v>
      </c>
      <c r="K37" s="203">
        <v>2868.2829999999999</v>
      </c>
      <c r="L37" s="202">
        <v>9377.7350000000006</v>
      </c>
      <c r="M37" s="201">
        <v>2156.2069999999999</v>
      </c>
      <c r="N37" s="211">
        <v>0.60699390395090491</v>
      </c>
      <c r="O37" s="209">
        <v>-5.1220619767263886E-2</v>
      </c>
      <c r="P37" s="210">
        <v>-3.2254973071531801E-2</v>
      </c>
      <c r="Q37" s="203">
        <v>511.07299999999998</v>
      </c>
      <c r="R37" s="202">
        <v>1950.626</v>
      </c>
      <c r="S37" s="201">
        <v>495.721</v>
      </c>
      <c r="T37" s="211">
        <v>0.13955043512076834</v>
      </c>
      <c r="U37" s="209">
        <v>2.2269235434330251E-2</v>
      </c>
      <c r="V37" s="210">
        <v>6.5827750204597302E-3</v>
      </c>
      <c r="W37" s="203">
        <v>642.96</v>
      </c>
      <c r="X37" s="202">
        <v>1694.72</v>
      </c>
      <c r="Y37" s="201">
        <v>356.45</v>
      </c>
      <c r="Z37" s="211">
        <v>0.10034425130022305</v>
      </c>
      <c r="AA37" s="209">
        <v>-4.7202420408891374E-2</v>
      </c>
      <c r="AB37" s="210">
        <v>-1.5179151404957236E-2</v>
      </c>
      <c r="AC37" s="203">
        <v>1843.048</v>
      </c>
      <c r="AD37" s="202">
        <v>1889.569</v>
      </c>
      <c r="AE37" s="202">
        <v>1728.0840000000001</v>
      </c>
      <c r="AF37" s="202">
        <v>-114.96399999999994</v>
      </c>
      <c r="AG37" s="201">
        <v>-161.4849999999999</v>
      </c>
      <c r="AH37" s="203">
        <v>0</v>
      </c>
      <c r="AI37" s="202">
        <v>0</v>
      </c>
      <c r="AJ37" s="202">
        <v>0</v>
      </c>
      <c r="AK37" s="202">
        <v>0</v>
      </c>
      <c r="AL37" s="201">
        <v>0</v>
      </c>
      <c r="AM37" s="211">
        <v>0.47432207943802684</v>
      </c>
      <c r="AN37" s="209">
        <v>3.8669977465470129E-2</v>
      </c>
      <c r="AO37" s="210">
        <v>0.34221570465554518</v>
      </c>
      <c r="AP37" s="211">
        <v>0</v>
      </c>
      <c r="AQ37" s="209">
        <v>0</v>
      </c>
      <c r="AR37" s="210">
        <v>0</v>
      </c>
      <c r="AS37" s="209">
        <v>0</v>
      </c>
      <c r="AT37" s="209">
        <v>0</v>
      </c>
      <c r="AU37" s="209">
        <v>0</v>
      </c>
      <c r="AV37" s="203">
        <v>2300</v>
      </c>
      <c r="AW37" s="202">
        <v>8859</v>
      </c>
      <c r="AX37" s="201">
        <v>2505</v>
      </c>
      <c r="AY37" s="208">
        <v>80</v>
      </c>
      <c r="AZ37" s="207">
        <v>80</v>
      </c>
      <c r="BA37" s="201">
        <v>79</v>
      </c>
      <c r="BB37" s="208">
        <v>143</v>
      </c>
      <c r="BC37" s="207">
        <v>138</v>
      </c>
      <c r="BD37" s="201">
        <v>136</v>
      </c>
      <c r="BE37" s="229">
        <v>10.569620253164556</v>
      </c>
      <c r="BF37" s="197">
        <v>0.98628691983122252</v>
      </c>
      <c r="BG37" s="197">
        <v>1.3414952531645561</v>
      </c>
      <c r="BH37" s="229">
        <v>6.1397058823529411</v>
      </c>
      <c r="BI37" s="197">
        <v>0.77840052104757973</v>
      </c>
      <c r="BJ37" s="228">
        <v>0.79006820119352028</v>
      </c>
      <c r="BK37" s="202">
        <v>300</v>
      </c>
      <c r="BL37" s="202">
        <v>298</v>
      </c>
      <c r="BM37" s="201">
        <v>295</v>
      </c>
      <c r="BN37" s="203">
        <v>12519</v>
      </c>
      <c r="BO37" s="202">
        <v>45807</v>
      </c>
      <c r="BP37" s="201">
        <v>12395</v>
      </c>
      <c r="BQ37" s="199">
        <v>286.58904881000399</v>
      </c>
      <c r="BR37" s="199">
        <v>-61.495622489620587</v>
      </c>
      <c r="BS37" s="199">
        <v>-33.666108698673725</v>
      </c>
      <c r="BT37" s="200">
        <v>1418.072359281437</v>
      </c>
      <c r="BU37" s="199">
        <v>-476.5676407185631</v>
      </c>
      <c r="BV37" s="198">
        <v>-237.8626220934359</v>
      </c>
      <c r="BW37" s="197">
        <v>4.9481037924151696</v>
      </c>
      <c r="BX37" s="197">
        <v>-0.49493968584569981</v>
      </c>
      <c r="BY37" s="197">
        <v>-0.22257009854317822</v>
      </c>
      <c r="BZ37" s="211">
        <v>0.47210055227575703</v>
      </c>
      <c r="CA37" s="209">
        <v>8.4338856090904191E-3</v>
      </c>
      <c r="CB37" s="227">
        <v>5.0964209534192284E-2</v>
      </c>
    </row>
    <row r="38" spans="1:80" x14ac:dyDescent="0.25">
      <c r="A38" s="39" t="s">
        <v>954</v>
      </c>
      <c r="B38" s="203">
        <v>3052.7302799999998</v>
      </c>
      <c r="C38" s="202">
        <v>10756.440329999999</v>
      </c>
      <c r="D38" s="201">
        <v>2457.3008199999995</v>
      </c>
      <c r="E38" s="203">
        <v>3598.5650000000001</v>
      </c>
      <c r="F38" s="202">
        <v>11783.907999999999</v>
      </c>
      <c r="G38" s="201">
        <v>2592.4299999999998</v>
      </c>
      <c r="H38" s="214">
        <v>0.94787547590484589</v>
      </c>
      <c r="I38" s="213">
        <v>9.9556693278993746E-2</v>
      </c>
      <c r="J38" s="212">
        <v>3.5067914101070796E-2</v>
      </c>
      <c r="K38" s="203">
        <v>2677.672</v>
      </c>
      <c r="L38" s="202">
        <v>8766.4500000000007</v>
      </c>
      <c r="M38" s="201">
        <v>1874.78</v>
      </c>
      <c r="N38" s="211">
        <v>0.7231747819613259</v>
      </c>
      <c r="O38" s="209">
        <v>-2.0919600104858826E-2</v>
      </c>
      <c r="P38" s="210">
        <v>-2.0759233816801448E-2</v>
      </c>
      <c r="Q38" s="203">
        <v>448.53100000000001</v>
      </c>
      <c r="R38" s="202">
        <v>1441.6890000000001</v>
      </c>
      <c r="S38" s="201">
        <v>419.14600000000002</v>
      </c>
      <c r="T38" s="211">
        <v>0.16168073969210356</v>
      </c>
      <c r="U38" s="209">
        <v>3.703911170983841E-2</v>
      </c>
      <c r="V38" s="210">
        <v>3.9336861922521504E-2</v>
      </c>
      <c r="W38" s="203">
        <v>312.86799999999999</v>
      </c>
      <c r="X38" s="202">
        <v>873.26</v>
      </c>
      <c r="Y38" s="201">
        <v>172.34800000000001</v>
      </c>
      <c r="Z38" s="211">
        <v>6.6481255038708859E-2</v>
      </c>
      <c r="AA38" s="209">
        <v>-2.0461178959287563E-2</v>
      </c>
      <c r="AB38" s="210">
        <v>-7.6248903928406719E-3</v>
      </c>
      <c r="AC38" s="203">
        <v>10020.00972</v>
      </c>
      <c r="AD38" s="202">
        <v>9649.9920000000002</v>
      </c>
      <c r="AE38" s="202">
        <v>9674.7034800000001</v>
      </c>
      <c r="AF38" s="202">
        <v>-345.30623999999989</v>
      </c>
      <c r="AG38" s="201">
        <v>24.711479999999938</v>
      </c>
      <c r="AH38" s="203">
        <v>6771.75</v>
      </c>
      <c r="AI38" s="202">
        <v>6558.5010000000002</v>
      </c>
      <c r="AJ38" s="202">
        <v>6532.0654800000002</v>
      </c>
      <c r="AK38" s="202">
        <v>-239.68451999999979</v>
      </c>
      <c r="AL38" s="201">
        <v>-26.435519999999997</v>
      </c>
      <c r="AM38" s="211">
        <v>3.9371262163986915</v>
      </c>
      <c r="AN38" s="209">
        <v>0.65481536645357252</v>
      </c>
      <c r="AO38" s="210">
        <v>3.0399900166946021</v>
      </c>
      <c r="AP38" s="211">
        <v>2.6582278518101834</v>
      </c>
      <c r="AQ38" s="209">
        <v>0.439967678494118</v>
      </c>
      <c r="AR38" s="210">
        <v>2.0485000237564948</v>
      </c>
      <c r="AS38" s="209">
        <v>2.5196689900980935</v>
      </c>
      <c r="AT38" s="209">
        <v>0.63787722032319727</v>
      </c>
      <c r="AU38" s="209">
        <v>1.9631048180084947</v>
      </c>
      <c r="AV38" s="203">
        <v>1806</v>
      </c>
      <c r="AW38" s="202">
        <v>7273</v>
      </c>
      <c r="AX38" s="201">
        <v>1857</v>
      </c>
      <c r="AY38" s="208">
        <v>74</v>
      </c>
      <c r="AZ38" s="207">
        <v>71</v>
      </c>
      <c r="BA38" s="201">
        <v>68</v>
      </c>
      <c r="BB38" s="208">
        <v>128</v>
      </c>
      <c r="BC38" s="207">
        <v>118</v>
      </c>
      <c r="BD38" s="201">
        <v>115</v>
      </c>
      <c r="BE38" s="229">
        <v>9.1029411764705888</v>
      </c>
      <c r="BF38" s="197">
        <v>0.96780604133545367</v>
      </c>
      <c r="BG38" s="197">
        <v>0.5665561999447668</v>
      </c>
      <c r="BH38" s="229">
        <v>5.3826086956521735</v>
      </c>
      <c r="BI38" s="197">
        <v>0.67948369565217348</v>
      </c>
      <c r="BJ38" s="228">
        <v>0.24630926062392522</v>
      </c>
      <c r="BK38" s="202">
        <v>174</v>
      </c>
      <c r="BL38" s="202">
        <v>174</v>
      </c>
      <c r="BM38" s="201">
        <v>174</v>
      </c>
      <c r="BN38" s="203">
        <v>9393</v>
      </c>
      <c r="BO38" s="202">
        <v>33830</v>
      </c>
      <c r="BP38" s="201">
        <v>8146</v>
      </c>
      <c r="BQ38" s="199">
        <v>318.24576479253619</v>
      </c>
      <c r="BR38" s="199">
        <v>-64.865594730512896</v>
      </c>
      <c r="BS38" s="199">
        <v>-30.081400445418296</v>
      </c>
      <c r="BT38" s="200">
        <v>1396.0312331717823</v>
      </c>
      <c r="BU38" s="199">
        <v>-596.52967491238155</v>
      </c>
      <c r="BV38" s="198">
        <v>-224.19535833103623</v>
      </c>
      <c r="BW38" s="197">
        <v>4.3866451265481956</v>
      </c>
      <c r="BX38" s="197">
        <v>-0.81435155119266778</v>
      </c>
      <c r="BY38" s="197">
        <v>-0.26480544405540662</v>
      </c>
      <c r="BZ38" s="211">
        <v>0.52602350510138185</v>
      </c>
      <c r="CA38" s="209">
        <v>-7.3784924017392117E-2</v>
      </c>
      <c r="CB38" s="227">
        <v>-6.6485150529245196E-3</v>
      </c>
    </row>
    <row r="39" spans="1:80" x14ac:dyDescent="0.25">
      <c r="A39" s="39" t="s">
        <v>953</v>
      </c>
      <c r="B39" s="203">
        <v>7488.0069999999996</v>
      </c>
      <c r="C39" s="202">
        <v>25653.984000000008</v>
      </c>
      <c r="D39" s="201">
        <v>6535.2423200000021</v>
      </c>
      <c r="E39" s="203">
        <v>7478.6059999999998</v>
      </c>
      <c r="F39" s="202">
        <v>25634.589</v>
      </c>
      <c r="G39" s="201">
        <v>6252.6523200000001</v>
      </c>
      <c r="H39" s="214">
        <v>1.0451952204500636</v>
      </c>
      <c r="I39" s="213">
        <v>4.3938167999379774E-2</v>
      </c>
      <c r="J39" s="212">
        <v>4.4438625522795316E-2</v>
      </c>
      <c r="K39" s="203">
        <v>5311.4290000000001</v>
      </c>
      <c r="L39" s="202">
        <v>17401.703000000001</v>
      </c>
      <c r="M39" s="201">
        <v>4030.826</v>
      </c>
      <c r="N39" s="211">
        <v>0.64465858546249699</v>
      </c>
      <c r="O39" s="209">
        <v>-6.5557863966714813E-2</v>
      </c>
      <c r="P39" s="210">
        <v>-3.4178239266777988E-2</v>
      </c>
      <c r="Q39" s="203">
        <v>911.62099999999998</v>
      </c>
      <c r="R39" s="202">
        <v>3660.7849999999999</v>
      </c>
      <c r="S39" s="201">
        <v>968.24099999999999</v>
      </c>
      <c r="T39" s="211">
        <v>0.1548528449123811</v>
      </c>
      <c r="U39" s="209">
        <v>3.2955662469556862E-2</v>
      </c>
      <c r="V39" s="210">
        <v>1.2046381348639168E-2</v>
      </c>
      <c r="W39" s="203">
        <v>1011.224</v>
      </c>
      <c r="X39" s="202">
        <v>3671.482</v>
      </c>
      <c r="Y39" s="201">
        <v>966.25400000000002</v>
      </c>
      <c r="Z39" s="211">
        <v>0.15453505977124279</v>
      </c>
      <c r="AA39" s="209">
        <v>1.9319486173703354E-2</v>
      </c>
      <c r="AB39" s="210">
        <v>1.1311308456173924E-2</v>
      </c>
      <c r="AC39" s="203">
        <v>2371.1019999999999</v>
      </c>
      <c r="AD39" s="202">
        <v>2269.1590000000001</v>
      </c>
      <c r="AE39" s="202">
        <v>1826.6079999999999</v>
      </c>
      <c r="AF39" s="202">
        <v>-544.49399999999991</v>
      </c>
      <c r="AG39" s="201">
        <v>-442.55100000000016</v>
      </c>
      <c r="AH39" s="203">
        <v>0</v>
      </c>
      <c r="AI39" s="202">
        <v>0</v>
      </c>
      <c r="AJ39" s="202">
        <v>0</v>
      </c>
      <c r="AK39" s="202">
        <v>0</v>
      </c>
      <c r="AL39" s="201">
        <v>0</v>
      </c>
      <c r="AM39" s="211">
        <v>0.27950118917702188</v>
      </c>
      <c r="AN39" s="209">
        <v>-3.7152093866116287E-2</v>
      </c>
      <c r="AO39" s="210">
        <v>0.19104868994727264</v>
      </c>
      <c r="AP39" s="211">
        <v>0</v>
      </c>
      <c r="AQ39" s="209">
        <v>0</v>
      </c>
      <c r="AR39" s="210">
        <v>0</v>
      </c>
      <c r="AS39" s="209">
        <v>0</v>
      </c>
      <c r="AT39" s="209">
        <v>0</v>
      </c>
      <c r="AU39" s="209">
        <v>0</v>
      </c>
      <c r="AV39" s="203">
        <v>3874</v>
      </c>
      <c r="AW39" s="202">
        <v>15691</v>
      </c>
      <c r="AX39" s="201">
        <v>4426</v>
      </c>
      <c r="AY39" s="208">
        <v>93</v>
      </c>
      <c r="AZ39" s="207">
        <v>93</v>
      </c>
      <c r="BA39" s="201">
        <v>92</v>
      </c>
      <c r="BB39" s="208">
        <v>242</v>
      </c>
      <c r="BC39" s="207">
        <v>238</v>
      </c>
      <c r="BD39" s="201">
        <v>230</v>
      </c>
      <c r="BE39" s="229">
        <v>16.036231884057973</v>
      </c>
      <c r="BF39" s="197">
        <v>2.1509272245597639</v>
      </c>
      <c r="BG39" s="197">
        <v>1.9761960417640658</v>
      </c>
      <c r="BH39" s="229">
        <v>6.4144927536231888</v>
      </c>
      <c r="BI39" s="197">
        <v>1.0784045993532159</v>
      </c>
      <c r="BJ39" s="228">
        <v>0.92044513457556931</v>
      </c>
      <c r="BK39" s="202">
        <v>400</v>
      </c>
      <c r="BL39" s="202">
        <v>400</v>
      </c>
      <c r="BM39" s="201">
        <v>400</v>
      </c>
      <c r="BN39" s="203">
        <v>20625</v>
      </c>
      <c r="BO39" s="202">
        <v>80250</v>
      </c>
      <c r="BP39" s="201">
        <v>21688</v>
      </c>
      <c r="BQ39" s="199">
        <v>288.3000885282184</v>
      </c>
      <c r="BR39" s="199">
        <v>-74.2989902596604</v>
      </c>
      <c r="BS39" s="199">
        <v>-31.134042312903091</v>
      </c>
      <c r="BT39" s="200">
        <v>1412.7095164934478</v>
      </c>
      <c r="BU39" s="199">
        <v>-517.75150570582946</v>
      </c>
      <c r="BV39" s="198">
        <v>-221.00337624761391</v>
      </c>
      <c r="BW39" s="197">
        <v>4.9001355625847269</v>
      </c>
      <c r="BX39" s="197">
        <v>-0.42381900633628522</v>
      </c>
      <c r="BY39" s="197">
        <v>-0.21426122538289771</v>
      </c>
      <c r="BZ39" s="211">
        <v>0.60921348314606738</v>
      </c>
      <c r="CA39" s="209">
        <v>3.6296816479400751E-2</v>
      </c>
      <c r="CB39" s="227">
        <v>5.9555948899492006E-2</v>
      </c>
    </row>
    <row r="40" spans="1:80" x14ac:dyDescent="0.25">
      <c r="A40" s="39" t="s">
        <v>952</v>
      </c>
      <c r="B40" s="203">
        <v>8801.5800000000036</v>
      </c>
      <c r="C40" s="202">
        <v>35836.42799679999</v>
      </c>
      <c r="D40" s="201">
        <v>9304.6279999999933</v>
      </c>
      <c r="E40" s="203">
        <v>10031.223</v>
      </c>
      <c r="F40" s="202">
        <v>34840.906000000003</v>
      </c>
      <c r="G40" s="201">
        <v>8776.7450000000008</v>
      </c>
      <c r="H40" s="214">
        <v>1.0601456462504029</v>
      </c>
      <c r="I40" s="213">
        <v>0.18272720983442414</v>
      </c>
      <c r="J40" s="212">
        <v>3.1572279162876749E-2</v>
      </c>
      <c r="K40" s="203">
        <v>6659.1750000000002</v>
      </c>
      <c r="L40" s="202">
        <v>22229.876</v>
      </c>
      <c r="M40" s="201">
        <v>5513.5649999999996</v>
      </c>
      <c r="N40" s="211">
        <v>0.62820157131145993</v>
      </c>
      <c r="O40" s="209">
        <v>-3.5643206139903683E-2</v>
      </c>
      <c r="P40" s="210">
        <v>-9.8379790951798052E-3</v>
      </c>
      <c r="Q40" s="203">
        <v>1793.7670000000001</v>
      </c>
      <c r="R40" s="202">
        <v>6640.6639999999998</v>
      </c>
      <c r="S40" s="201">
        <v>1732.5229999999999</v>
      </c>
      <c r="T40" s="211">
        <v>0.19739926362221982</v>
      </c>
      <c r="U40" s="209">
        <v>1.858088823568918E-2</v>
      </c>
      <c r="V40" s="210">
        <v>6.7996276655659105E-3</v>
      </c>
      <c r="W40" s="203">
        <v>1085.6980000000001</v>
      </c>
      <c r="X40" s="202">
        <v>3881.846</v>
      </c>
      <c r="Y40" s="201">
        <v>1031.3810000000001</v>
      </c>
      <c r="Z40" s="211">
        <v>0.11751292762863681</v>
      </c>
      <c r="AA40" s="209">
        <v>9.2810599889681378E-3</v>
      </c>
      <c r="AB40" s="210">
        <v>6.09659419574618E-3</v>
      </c>
      <c r="AC40" s="203">
        <v>7299.8119999999999</v>
      </c>
      <c r="AD40" s="202">
        <v>6919.192</v>
      </c>
      <c r="AE40" s="202">
        <v>6087.165</v>
      </c>
      <c r="AF40" s="202">
        <v>-1212.6469999999999</v>
      </c>
      <c r="AG40" s="201">
        <v>-832.02700000000004</v>
      </c>
      <c r="AH40" s="203">
        <v>0</v>
      </c>
      <c r="AI40" s="202">
        <v>0</v>
      </c>
      <c r="AJ40" s="202">
        <v>0</v>
      </c>
      <c r="AK40" s="202">
        <v>0</v>
      </c>
      <c r="AL40" s="201">
        <v>0</v>
      </c>
      <c r="AM40" s="211">
        <v>0.6542083144001033</v>
      </c>
      <c r="AN40" s="209">
        <v>-0.17516686596523989</v>
      </c>
      <c r="AO40" s="210">
        <v>0.46113125882364214</v>
      </c>
      <c r="AP40" s="211">
        <v>0</v>
      </c>
      <c r="AQ40" s="209">
        <v>0</v>
      </c>
      <c r="AR40" s="210">
        <v>0</v>
      </c>
      <c r="AS40" s="209">
        <v>0</v>
      </c>
      <c r="AT40" s="209">
        <v>0</v>
      </c>
      <c r="AU40" s="209">
        <v>0</v>
      </c>
      <c r="AV40" s="203">
        <v>4300</v>
      </c>
      <c r="AW40" s="202">
        <v>18203</v>
      </c>
      <c r="AX40" s="201">
        <v>5217</v>
      </c>
      <c r="AY40" s="208">
        <v>164</v>
      </c>
      <c r="AZ40" s="207">
        <v>167</v>
      </c>
      <c r="BA40" s="201">
        <v>161.1</v>
      </c>
      <c r="BB40" s="208">
        <v>246</v>
      </c>
      <c r="BC40" s="207">
        <v>239</v>
      </c>
      <c r="BD40" s="201">
        <v>239.8</v>
      </c>
      <c r="BE40" s="229">
        <v>10.794537554314092</v>
      </c>
      <c r="BF40" s="197">
        <v>2.0547001559401075</v>
      </c>
      <c r="BG40" s="197">
        <v>1.7112042209807576</v>
      </c>
      <c r="BH40" s="229">
        <v>7.2518765638031688</v>
      </c>
      <c r="BI40" s="197">
        <v>1.425318298220513</v>
      </c>
      <c r="BJ40" s="228">
        <v>0.90494490411000328</v>
      </c>
      <c r="BK40" s="202">
        <v>422</v>
      </c>
      <c r="BL40" s="202">
        <v>420</v>
      </c>
      <c r="BM40" s="201">
        <v>420</v>
      </c>
      <c r="BN40" s="203">
        <v>23053</v>
      </c>
      <c r="BO40" s="202">
        <v>90473</v>
      </c>
      <c r="BP40" s="201">
        <v>23696</v>
      </c>
      <c r="BQ40" s="199">
        <v>370.38930621201888</v>
      </c>
      <c r="BR40" s="199">
        <v>-64.748116249265991</v>
      </c>
      <c r="BS40" s="199">
        <v>-14.707971428824237</v>
      </c>
      <c r="BT40" s="200">
        <v>1682.3356335058463</v>
      </c>
      <c r="BU40" s="199">
        <v>-650.50692463368864</v>
      </c>
      <c r="BV40" s="198">
        <v>-231.68436319799366</v>
      </c>
      <c r="BW40" s="197">
        <v>4.5420739888824997</v>
      </c>
      <c r="BX40" s="197">
        <v>-0.81908880181517496</v>
      </c>
      <c r="BY40" s="197">
        <v>-0.42815069935570271</v>
      </c>
      <c r="BZ40" s="211">
        <v>0.63392188336008559</v>
      </c>
      <c r="CA40" s="209">
        <v>2.6944526856662709E-2</v>
      </c>
      <c r="CB40" s="227">
        <v>4.3752281272675275E-2</v>
      </c>
    </row>
    <row r="41" spans="1:80" x14ac:dyDescent="0.25">
      <c r="A41" s="55" t="s">
        <v>951</v>
      </c>
      <c r="B41" s="220">
        <v>4720.0859199999986</v>
      </c>
      <c r="C41" s="219">
        <v>15586.369199999996</v>
      </c>
      <c r="D41" s="218">
        <v>3508.809040000001</v>
      </c>
      <c r="E41" s="220">
        <v>5113.8697199999997</v>
      </c>
      <c r="F41" s="219">
        <v>16055.114500000001</v>
      </c>
      <c r="G41" s="218">
        <v>3893.4719399999999</v>
      </c>
      <c r="H41" s="226">
        <v>0.90120311487335414</v>
      </c>
      <c r="I41" s="225">
        <v>-2.1793789318409029E-2</v>
      </c>
      <c r="J41" s="224">
        <v>-6.960087409850868E-2</v>
      </c>
      <c r="K41" s="220">
        <v>3710.7950000000001</v>
      </c>
      <c r="L41" s="219">
        <v>11545.430000000002</v>
      </c>
      <c r="M41" s="218">
        <v>2802.3209999999999</v>
      </c>
      <c r="N41" s="196">
        <v>0.71974860566222543</v>
      </c>
      <c r="O41" s="195">
        <v>-5.8848584612994914E-3</v>
      </c>
      <c r="P41" s="223">
        <v>6.3632527331880517E-4</v>
      </c>
      <c r="Q41" s="220">
        <v>494.68099999999998</v>
      </c>
      <c r="R41" s="219">
        <v>1660.184</v>
      </c>
      <c r="S41" s="218">
        <v>487.029</v>
      </c>
      <c r="T41" s="196">
        <v>0.1250886117853979</v>
      </c>
      <c r="U41" s="195">
        <v>2.835540834352375E-2</v>
      </c>
      <c r="V41" s="223">
        <v>2.1683307513042829E-2</v>
      </c>
      <c r="W41" s="220">
        <v>718.21600000000001</v>
      </c>
      <c r="X41" s="219">
        <v>2060.0390000000002</v>
      </c>
      <c r="Y41" s="218">
        <v>465.34899999999999</v>
      </c>
      <c r="Z41" s="196">
        <v>0.11952031687173274</v>
      </c>
      <c r="AA41" s="195">
        <v>-2.092440294408611E-2</v>
      </c>
      <c r="AB41" s="223">
        <v>-8.7901352275033123E-3</v>
      </c>
      <c r="AC41" s="220">
        <v>5007.0800799999997</v>
      </c>
      <c r="AD41" s="219">
        <v>2751.4988800000001</v>
      </c>
      <c r="AE41" s="219">
        <v>3167.8990899999999</v>
      </c>
      <c r="AF41" s="219">
        <v>-1839.1809899999998</v>
      </c>
      <c r="AG41" s="218">
        <v>416.40020999999979</v>
      </c>
      <c r="AH41" s="220">
        <v>0</v>
      </c>
      <c r="AI41" s="219">
        <v>0</v>
      </c>
      <c r="AJ41" s="219">
        <v>0</v>
      </c>
      <c r="AK41" s="219">
        <v>0</v>
      </c>
      <c r="AL41" s="218">
        <v>0</v>
      </c>
      <c r="AM41" s="196">
        <v>0.90284169183513019</v>
      </c>
      <c r="AN41" s="195">
        <v>-0.15796104880650652</v>
      </c>
      <c r="AO41" s="223">
        <v>0.72630930993826093</v>
      </c>
      <c r="AP41" s="196">
        <v>0</v>
      </c>
      <c r="AQ41" s="195">
        <v>0</v>
      </c>
      <c r="AR41" s="223">
        <v>0</v>
      </c>
      <c r="AS41" s="195">
        <v>0</v>
      </c>
      <c r="AT41" s="195">
        <v>0</v>
      </c>
      <c r="AU41" s="195">
        <v>0</v>
      </c>
      <c r="AV41" s="220">
        <v>1727</v>
      </c>
      <c r="AW41" s="219">
        <v>7607</v>
      </c>
      <c r="AX41" s="218">
        <v>2066</v>
      </c>
      <c r="AY41" s="222">
        <v>110</v>
      </c>
      <c r="AZ41" s="221">
        <v>110</v>
      </c>
      <c r="BA41" s="218">
        <v>108</v>
      </c>
      <c r="BB41" s="222">
        <v>181</v>
      </c>
      <c r="BC41" s="221">
        <v>177</v>
      </c>
      <c r="BD41" s="218">
        <v>163</v>
      </c>
      <c r="BE41" s="206">
        <v>6.3765432098765435</v>
      </c>
      <c r="BF41" s="205">
        <v>1.1432098765432102</v>
      </c>
      <c r="BG41" s="205">
        <v>0.61366442199775584</v>
      </c>
      <c r="BH41" s="206">
        <v>4.2249488752556239</v>
      </c>
      <c r="BI41" s="205">
        <v>1.0444700538928249</v>
      </c>
      <c r="BJ41" s="204">
        <v>0.64349878109366543</v>
      </c>
      <c r="BK41" s="219">
        <v>293</v>
      </c>
      <c r="BL41" s="219">
        <v>294</v>
      </c>
      <c r="BM41" s="218">
        <v>292</v>
      </c>
      <c r="BN41" s="220">
        <v>11206</v>
      </c>
      <c r="BO41" s="219">
        <v>44659</v>
      </c>
      <c r="BP41" s="218">
        <v>10062</v>
      </c>
      <c r="BQ41" s="216">
        <v>386.94811568276685</v>
      </c>
      <c r="BR41" s="216">
        <v>-69.402921261727158</v>
      </c>
      <c r="BS41" s="216">
        <v>27.443547734536878</v>
      </c>
      <c r="BT41" s="217">
        <v>1884.5459535333978</v>
      </c>
      <c r="BU41" s="216">
        <v>-1076.583009987158</v>
      </c>
      <c r="BV41" s="215">
        <v>-226.02516517305708</v>
      </c>
      <c r="BW41" s="205">
        <v>4.8702807357212006</v>
      </c>
      <c r="BX41" s="205">
        <v>-1.6184280077646127</v>
      </c>
      <c r="BY41" s="205">
        <v>-1.0004961802772216</v>
      </c>
      <c r="BZ41" s="196">
        <v>0.38717869786055104</v>
      </c>
      <c r="CA41" s="195">
        <v>-3.777389978829232E-2</v>
      </c>
      <c r="CB41" s="194">
        <v>-2.8989413219497384E-2</v>
      </c>
    </row>
    <row r="42" spans="1:80" x14ac:dyDescent="0.25">
      <c r="A42" s="39" t="s">
        <v>950</v>
      </c>
      <c r="B42" s="203">
        <v>9915.9049099999975</v>
      </c>
      <c r="C42" s="202">
        <v>39359.703409999936</v>
      </c>
      <c r="D42" s="201">
        <v>11191.142670000005</v>
      </c>
      <c r="E42" s="203">
        <v>8771.9597700000013</v>
      </c>
      <c r="F42" s="202">
        <v>35023.261810000004</v>
      </c>
      <c r="G42" s="201">
        <v>8673.4202299999997</v>
      </c>
      <c r="H42" s="214">
        <v>1.2902802323922458</v>
      </c>
      <c r="I42" s="213">
        <v>0.15987093162090904</v>
      </c>
      <c r="J42" s="212">
        <v>0.16646419196959816</v>
      </c>
      <c r="K42" s="203">
        <v>5594.3720400000011</v>
      </c>
      <c r="L42" s="202">
        <v>21590.253129999997</v>
      </c>
      <c r="M42" s="201">
        <v>5557.5387899999996</v>
      </c>
      <c r="N42" s="211">
        <v>0.6407551626263126</v>
      </c>
      <c r="O42" s="209">
        <v>2.9989272257938682E-3</v>
      </c>
      <c r="P42" s="210">
        <v>2.4300497520407194E-2</v>
      </c>
      <c r="Q42" s="203">
        <v>1316.3468400000002</v>
      </c>
      <c r="R42" s="202">
        <v>6483.3124200000002</v>
      </c>
      <c r="S42" s="201">
        <v>1329.7225000000001</v>
      </c>
      <c r="T42" s="211">
        <v>0.15331005125298766</v>
      </c>
      <c r="U42" s="209">
        <v>3.2470237751495989E-3</v>
      </c>
      <c r="V42" s="210">
        <v>-3.180441510288029E-2</v>
      </c>
      <c r="W42" s="203">
        <v>1204.5223800000001</v>
      </c>
      <c r="X42" s="202">
        <v>4207.3071300000001</v>
      </c>
      <c r="Y42" s="201">
        <v>1051.7246500000001</v>
      </c>
      <c r="Z42" s="211">
        <v>0.12125835277325196</v>
      </c>
      <c r="AA42" s="209">
        <v>-1.6056729783265514E-2</v>
      </c>
      <c r="AB42" s="210">
        <v>1.1294181005051113E-3</v>
      </c>
      <c r="AC42" s="203">
        <v>11432.534370000001</v>
      </c>
      <c r="AD42" s="202">
        <v>9753.9955100000006</v>
      </c>
      <c r="AE42" s="202">
        <v>8221.7097099999992</v>
      </c>
      <c r="AF42" s="202">
        <v>-3210.824660000002</v>
      </c>
      <c r="AG42" s="201">
        <v>-1532.2858000000015</v>
      </c>
      <c r="AH42" s="203">
        <v>0</v>
      </c>
      <c r="AI42" s="202">
        <v>0</v>
      </c>
      <c r="AJ42" s="202">
        <v>0</v>
      </c>
      <c r="AK42" s="202">
        <v>0</v>
      </c>
      <c r="AL42" s="201">
        <v>0</v>
      </c>
      <c r="AM42" s="211">
        <v>0.73466221926022468</v>
      </c>
      <c r="AN42" s="209">
        <v>-0.41828695419045181</v>
      </c>
      <c r="AO42" s="210">
        <v>0.48684542530740621</v>
      </c>
      <c r="AP42" s="211">
        <v>0</v>
      </c>
      <c r="AQ42" s="209">
        <v>0</v>
      </c>
      <c r="AR42" s="210">
        <v>0</v>
      </c>
      <c r="AS42" s="209">
        <v>0</v>
      </c>
      <c r="AT42" s="209">
        <v>0</v>
      </c>
      <c r="AU42" s="209">
        <v>0</v>
      </c>
      <c r="AV42" s="203">
        <v>5724</v>
      </c>
      <c r="AW42" s="202">
        <v>22497</v>
      </c>
      <c r="AX42" s="201">
        <v>6809</v>
      </c>
      <c r="AY42" s="208">
        <v>202.07000000000002</v>
      </c>
      <c r="AZ42" s="207">
        <v>200.18</v>
      </c>
      <c r="BA42" s="201">
        <v>200.89000000000001</v>
      </c>
      <c r="BB42" s="208">
        <v>232.17000000000002</v>
      </c>
      <c r="BC42" s="207">
        <v>234.59</v>
      </c>
      <c r="BD42" s="201">
        <v>229.93</v>
      </c>
      <c r="BE42" s="229">
        <v>11.298056979773341</v>
      </c>
      <c r="BF42" s="197">
        <v>1.8557844999396202</v>
      </c>
      <c r="BG42" s="197">
        <v>1.9327357688631608</v>
      </c>
      <c r="BH42" s="229">
        <v>9.8711201960016819</v>
      </c>
      <c r="BI42" s="197">
        <v>1.6530041603381598</v>
      </c>
      <c r="BJ42" s="228">
        <v>1.87951782590918</v>
      </c>
      <c r="BK42" s="202">
        <v>589</v>
      </c>
      <c r="BL42" s="202">
        <v>589</v>
      </c>
      <c r="BM42" s="201">
        <v>589</v>
      </c>
      <c r="BN42" s="203">
        <v>22328</v>
      </c>
      <c r="BO42" s="202">
        <v>87849</v>
      </c>
      <c r="BP42" s="201">
        <v>25058</v>
      </c>
      <c r="BQ42" s="199">
        <v>346.13377883310721</v>
      </c>
      <c r="BR42" s="199">
        <v>-46.734358483266931</v>
      </c>
      <c r="BS42" s="199">
        <v>-52.54192390682158</v>
      </c>
      <c r="BT42" s="200">
        <v>1273.8170406814511</v>
      </c>
      <c r="BU42" s="199">
        <v>-258.67068992651571</v>
      </c>
      <c r="BV42" s="198">
        <v>-282.97994602788799</v>
      </c>
      <c r="BW42" s="197">
        <v>3.6801292407108237</v>
      </c>
      <c r="BX42" s="197">
        <v>-0.22063945251069983</v>
      </c>
      <c r="BY42" s="197">
        <v>-0.22479141537665459</v>
      </c>
      <c r="BZ42" s="211">
        <v>0.47801453615917283</v>
      </c>
      <c r="CA42" s="209">
        <v>5.6810989658512556E-2</v>
      </c>
      <c r="CB42" s="227">
        <v>6.9386027193431066E-2</v>
      </c>
    </row>
    <row r="43" spans="1:80" x14ac:dyDescent="0.25">
      <c r="A43" s="39" t="s">
        <v>949</v>
      </c>
      <c r="B43" s="203">
        <v>5252.3762699999997</v>
      </c>
      <c r="C43" s="202">
        <v>17808.521120000001</v>
      </c>
      <c r="D43" s="201">
        <v>4455.0845000000008</v>
      </c>
      <c r="E43" s="203">
        <v>6093.2571600000001</v>
      </c>
      <c r="F43" s="202">
        <v>19093.7274</v>
      </c>
      <c r="G43" s="201">
        <v>4263.5447300000005</v>
      </c>
      <c r="H43" s="214">
        <v>1.0449250053956864</v>
      </c>
      <c r="I43" s="213">
        <v>0.18292687663133278</v>
      </c>
      <c r="J43" s="212">
        <v>0.11223539760333878</v>
      </c>
      <c r="K43" s="203">
        <v>4122.9579800000001</v>
      </c>
      <c r="L43" s="202">
        <v>13007.603739999999</v>
      </c>
      <c r="M43" s="201">
        <v>2833.0314900000003</v>
      </c>
      <c r="N43" s="211">
        <v>0.66447795658520037</v>
      </c>
      <c r="O43" s="209">
        <v>-1.2164743983176796E-2</v>
      </c>
      <c r="P43" s="210">
        <v>-1.6772145477113476E-2</v>
      </c>
      <c r="Q43" s="203">
        <v>681.10621000000003</v>
      </c>
      <c r="R43" s="202">
        <v>2320.20901</v>
      </c>
      <c r="S43" s="201">
        <v>647.68770999999992</v>
      </c>
      <c r="T43" s="211">
        <v>0.15191296233920357</v>
      </c>
      <c r="U43" s="209">
        <v>4.0132646472804123E-2</v>
      </c>
      <c r="V43" s="210">
        <v>3.0396143679689236E-2</v>
      </c>
      <c r="W43" s="203">
        <v>1148.57428</v>
      </c>
      <c r="X43" s="202">
        <v>3046.2388300000002</v>
      </c>
      <c r="Y43" s="201">
        <v>620.62669000000005</v>
      </c>
      <c r="Z43" s="211">
        <v>0.14556589160025066</v>
      </c>
      <c r="AA43" s="209">
        <v>-4.2933337931693155E-2</v>
      </c>
      <c r="AB43" s="210">
        <v>-1.3975447090905063E-2</v>
      </c>
      <c r="AC43" s="203">
        <v>5068.5442699999994</v>
      </c>
      <c r="AD43" s="202">
        <v>4305.9951300000012</v>
      </c>
      <c r="AE43" s="202">
        <v>4496.3493799999987</v>
      </c>
      <c r="AF43" s="202">
        <v>-572.19489000000067</v>
      </c>
      <c r="AG43" s="201">
        <v>190.35424999999759</v>
      </c>
      <c r="AH43" s="203">
        <v>0</v>
      </c>
      <c r="AI43" s="202">
        <v>0.20887</v>
      </c>
      <c r="AJ43" s="202">
        <v>0</v>
      </c>
      <c r="AK43" s="202">
        <v>0</v>
      </c>
      <c r="AL43" s="201">
        <v>-0.20887</v>
      </c>
      <c r="AM43" s="211">
        <v>1.0092624236420202</v>
      </c>
      <c r="AN43" s="209">
        <v>4.4262200990416556E-2</v>
      </c>
      <c r="AO43" s="210">
        <v>0.76746833523991709</v>
      </c>
      <c r="AP43" s="211">
        <v>0</v>
      </c>
      <c r="AQ43" s="209">
        <v>0</v>
      </c>
      <c r="AR43" s="210">
        <v>-1.1728654984462853E-5</v>
      </c>
      <c r="AS43" s="209">
        <v>0</v>
      </c>
      <c r="AT43" s="209">
        <v>0</v>
      </c>
      <c r="AU43" s="209">
        <v>-1.0939194617390422E-5</v>
      </c>
      <c r="AV43" s="203">
        <v>2190</v>
      </c>
      <c r="AW43" s="202">
        <v>9831</v>
      </c>
      <c r="AX43" s="201">
        <v>2958</v>
      </c>
      <c r="AY43" s="208">
        <v>101</v>
      </c>
      <c r="AZ43" s="207">
        <v>94</v>
      </c>
      <c r="BA43" s="201">
        <v>100</v>
      </c>
      <c r="BB43" s="208">
        <v>174</v>
      </c>
      <c r="BC43" s="207">
        <v>173</v>
      </c>
      <c r="BD43" s="201">
        <v>150</v>
      </c>
      <c r="BE43" s="229">
        <v>9.86</v>
      </c>
      <c r="BF43" s="197">
        <v>2.6322772277227715</v>
      </c>
      <c r="BG43" s="197">
        <v>1.1445744680851053</v>
      </c>
      <c r="BH43" s="229">
        <v>6.5733333333333333</v>
      </c>
      <c r="BI43" s="197">
        <v>2.3779310344827582</v>
      </c>
      <c r="BJ43" s="228">
        <v>1.8377842003853564</v>
      </c>
      <c r="BK43" s="202">
        <v>333</v>
      </c>
      <c r="BL43" s="202">
        <v>333</v>
      </c>
      <c r="BM43" s="201">
        <v>277</v>
      </c>
      <c r="BN43" s="203">
        <v>13558</v>
      </c>
      <c r="BO43" s="202">
        <v>49741</v>
      </c>
      <c r="BP43" s="201">
        <v>14531</v>
      </c>
      <c r="BQ43" s="199">
        <v>293.41027664992089</v>
      </c>
      <c r="BR43" s="199">
        <v>-156.01125749965871</v>
      </c>
      <c r="BS43" s="199">
        <v>-90.452681473156645</v>
      </c>
      <c r="BT43" s="200">
        <v>1441.3606254225829</v>
      </c>
      <c r="BU43" s="199">
        <v>-1340.9485800568691</v>
      </c>
      <c r="BV43" s="198">
        <v>-500.83522444009623</v>
      </c>
      <c r="BW43" s="197">
        <v>4.9124408384043274</v>
      </c>
      <c r="BX43" s="197">
        <v>-1.2784267415043482</v>
      </c>
      <c r="BY43" s="197">
        <v>-0.14716652605503544</v>
      </c>
      <c r="BZ43" s="211">
        <v>0.58942116578104087</v>
      </c>
      <c r="CA43" s="209">
        <v>0.13703544672865514</v>
      </c>
      <c r="CB43" s="227">
        <v>0.18018178941837681</v>
      </c>
    </row>
    <row r="44" spans="1:80" x14ac:dyDescent="0.25">
      <c r="A44" s="39" t="s">
        <v>948</v>
      </c>
      <c r="B44" s="203">
        <v>13584.740019999997</v>
      </c>
      <c r="C44" s="202">
        <v>54032.737859999987</v>
      </c>
      <c r="D44" s="201">
        <v>13276.659500000003</v>
      </c>
      <c r="E44" s="203">
        <v>13361.08776</v>
      </c>
      <c r="F44" s="202">
        <v>50600.377120000012</v>
      </c>
      <c r="G44" s="201">
        <v>12561.219140000001</v>
      </c>
      <c r="H44" s="214">
        <v>1.0569562836239159</v>
      </c>
      <c r="I44" s="213">
        <v>4.0217207882675687E-2</v>
      </c>
      <c r="J44" s="212">
        <v>-1.0876427026837776E-2</v>
      </c>
      <c r="K44" s="203">
        <v>8906.9530899999991</v>
      </c>
      <c r="L44" s="202">
        <v>31956.946720000007</v>
      </c>
      <c r="M44" s="201">
        <v>7868.8630999999996</v>
      </c>
      <c r="N44" s="211">
        <v>0.62644103349350522</v>
      </c>
      <c r="O44" s="209">
        <v>-4.0192795277932958E-2</v>
      </c>
      <c r="P44" s="210">
        <v>-5.1144714034906391E-3</v>
      </c>
      <c r="Q44" s="203">
        <v>1539.6574900000001</v>
      </c>
      <c r="R44" s="202">
        <v>6173.8395999999993</v>
      </c>
      <c r="S44" s="201">
        <v>1424.1871699999999</v>
      </c>
      <c r="T44" s="211">
        <v>0.11337969301600767</v>
      </c>
      <c r="U44" s="209">
        <v>-1.8547487941402846E-3</v>
      </c>
      <c r="V44" s="210">
        <v>-8.6320379511072576E-3</v>
      </c>
      <c r="W44" s="203">
        <v>1941.8808800000002</v>
      </c>
      <c r="X44" s="202">
        <v>7834.5158900000006</v>
      </c>
      <c r="Y44" s="201">
        <v>2002.9391799999999</v>
      </c>
      <c r="Z44" s="211">
        <v>0.15945420246843967</v>
      </c>
      <c r="AA44" s="209">
        <v>1.4115670540407466E-2</v>
      </c>
      <c r="AB44" s="210">
        <v>4.6230265777885415E-3</v>
      </c>
      <c r="AC44" s="203">
        <v>7274.0087699999995</v>
      </c>
      <c r="AD44" s="202">
        <v>6045.298749999999</v>
      </c>
      <c r="AE44" s="202">
        <v>6092.3205499999995</v>
      </c>
      <c r="AF44" s="202">
        <v>-1181.68822</v>
      </c>
      <c r="AG44" s="201">
        <v>47.021800000000439</v>
      </c>
      <c r="AH44" s="203">
        <v>0</v>
      </c>
      <c r="AI44" s="202">
        <v>0</v>
      </c>
      <c r="AJ44" s="202">
        <v>0</v>
      </c>
      <c r="AK44" s="202">
        <v>0</v>
      </c>
      <c r="AL44" s="201">
        <v>0</v>
      </c>
      <c r="AM44" s="211">
        <v>0.4588745045393382</v>
      </c>
      <c r="AN44" s="209">
        <v>-7.6579892032912156E-2</v>
      </c>
      <c r="AO44" s="210">
        <v>0.34699235698532194</v>
      </c>
      <c r="AP44" s="211">
        <v>0</v>
      </c>
      <c r="AQ44" s="209">
        <v>0</v>
      </c>
      <c r="AR44" s="210">
        <v>0</v>
      </c>
      <c r="AS44" s="209">
        <v>0</v>
      </c>
      <c r="AT44" s="209">
        <v>0</v>
      </c>
      <c r="AU44" s="209">
        <v>0</v>
      </c>
      <c r="AV44" s="203">
        <v>6016</v>
      </c>
      <c r="AW44" s="202">
        <v>25499</v>
      </c>
      <c r="AX44" s="201">
        <v>7129</v>
      </c>
      <c r="AY44" s="208">
        <v>197.45000000000002</v>
      </c>
      <c r="AZ44" s="207">
        <v>196.41000000000003</v>
      </c>
      <c r="BA44" s="201">
        <v>200.23000000000002</v>
      </c>
      <c r="BB44" s="208">
        <v>392.88</v>
      </c>
      <c r="BC44" s="207">
        <v>399.70999999999992</v>
      </c>
      <c r="BD44" s="201">
        <v>392.59</v>
      </c>
      <c r="BE44" s="229">
        <v>11.868018445454394</v>
      </c>
      <c r="BF44" s="197">
        <v>1.7118607684053533</v>
      </c>
      <c r="BG44" s="197">
        <v>1.0492380031822783</v>
      </c>
      <c r="BH44" s="229">
        <v>6.052964500708967</v>
      </c>
      <c r="BI44" s="197">
        <v>0.94877662315517597</v>
      </c>
      <c r="BJ44" s="228">
        <v>0.73681862828479172</v>
      </c>
      <c r="BK44" s="202">
        <v>516</v>
      </c>
      <c r="BL44" s="202">
        <v>516</v>
      </c>
      <c r="BM44" s="201">
        <v>516</v>
      </c>
      <c r="BN44" s="203">
        <v>28773</v>
      </c>
      <c r="BO44" s="202">
        <v>114396</v>
      </c>
      <c r="BP44" s="201">
        <v>30319</v>
      </c>
      <c r="BQ44" s="199">
        <v>414.30189452158714</v>
      </c>
      <c r="BR44" s="199">
        <v>-50.060103184595732</v>
      </c>
      <c r="BS44" s="199">
        <v>-28.024560249558817</v>
      </c>
      <c r="BT44" s="200">
        <v>1761.9889381399917</v>
      </c>
      <c r="BU44" s="199">
        <v>-458.93655388128491</v>
      </c>
      <c r="BV44" s="198">
        <v>-222.41739622606246</v>
      </c>
      <c r="BW44" s="197">
        <v>4.2529106466545095</v>
      </c>
      <c r="BX44" s="197">
        <v>-0.52983536398378828</v>
      </c>
      <c r="BY44" s="197">
        <v>-0.23338293348588834</v>
      </c>
      <c r="BZ44" s="211">
        <v>0.66019945997735385</v>
      </c>
      <c r="CA44" s="209">
        <v>4.0625816566501216E-2</v>
      </c>
      <c r="CB44" s="227">
        <v>5.2808571159258855E-2</v>
      </c>
    </row>
    <row r="45" spans="1:80" x14ac:dyDescent="0.25">
      <c r="A45" s="39" t="s">
        <v>947</v>
      </c>
      <c r="B45" s="203">
        <v>6935.1079</v>
      </c>
      <c r="C45" s="202">
        <v>26869.585460000009</v>
      </c>
      <c r="D45" s="201">
        <v>6449.3658000000005</v>
      </c>
      <c r="E45" s="203">
        <v>8200.8829299999979</v>
      </c>
      <c r="F45" s="202">
        <v>26738.537840000005</v>
      </c>
      <c r="G45" s="201">
        <v>6446.8388199999999</v>
      </c>
      <c r="H45" s="214">
        <v>1.0003919719525423</v>
      </c>
      <c r="I45" s="213">
        <v>0.15473816135729679</v>
      </c>
      <c r="J45" s="212">
        <v>-4.5091045679532815E-3</v>
      </c>
      <c r="K45" s="203">
        <v>4891.3301999999994</v>
      </c>
      <c r="L45" s="202">
        <v>13786.748020000001</v>
      </c>
      <c r="M45" s="201">
        <v>3503.4624800000001</v>
      </c>
      <c r="N45" s="211">
        <v>0.54343881983387332</v>
      </c>
      <c r="O45" s="209">
        <v>-5.3000641837603113E-2</v>
      </c>
      <c r="P45" s="210">
        <v>2.7825434296558593E-2</v>
      </c>
      <c r="Q45" s="203">
        <v>841.37955999999986</v>
      </c>
      <c r="R45" s="202">
        <v>4683.3761400000003</v>
      </c>
      <c r="S45" s="201">
        <v>1395.5100100000002</v>
      </c>
      <c r="T45" s="211">
        <v>0.21646423137968265</v>
      </c>
      <c r="U45" s="209">
        <v>0.11386801495009388</v>
      </c>
      <c r="V45" s="210">
        <v>4.1309697200412082E-2</v>
      </c>
      <c r="W45" s="203">
        <v>2124.40047</v>
      </c>
      <c r="X45" s="202">
        <v>6442.8772200000003</v>
      </c>
      <c r="Y45" s="201">
        <v>1137.3860599999998</v>
      </c>
      <c r="Z45" s="211">
        <v>0.17642539107251945</v>
      </c>
      <c r="AA45" s="209">
        <v>-8.2619944427715614E-2</v>
      </c>
      <c r="AB45" s="210">
        <v>-6.453308087360396E-2</v>
      </c>
      <c r="AC45" s="203">
        <v>9048.20111</v>
      </c>
      <c r="AD45" s="202">
        <v>7388.2639100000006</v>
      </c>
      <c r="AE45" s="202">
        <v>6174.2986300000002</v>
      </c>
      <c r="AF45" s="202">
        <v>-2873.9024799999997</v>
      </c>
      <c r="AG45" s="201">
        <v>-1213.9652800000003</v>
      </c>
      <c r="AH45" s="203">
        <v>782.18442000000005</v>
      </c>
      <c r="AI45" s="202">
        <v>16.067139999999998</v>
      </c>
      <c r="AJ45" s="202">
        <v>16.067139999999998</v>
      </c>
      <c r="AK45" s="202">
        <v>-766.11728000000005</v>
      </c>
      <c r="AL45" s="201">
        <v>0</v>
      </c>
      <c r="AM45" s="211">
        <v>0.95734973351953456</v>
      </c>
      <c r="AN45" s="209">
        <v>-0.34734533978999538</v>
      </c>
      <c r="AO45" s="210">
        <v>0.68238218997485656</v>
      </c>
      <c r="AP45" s="211">
        <v>2.4912744133694506E-3</v>
      </c>
      <c r="AQ45" s="209">
        <v>-0.11029491886272941</v>
      </c>
      <c r="AR45" s="210">
        <v>1.8933068703301768E-3</v>
      </c>
      <c r="AS45" s="209">
        <v>2.4922509230655776E-3</v>
      </c>
      <c r="AT45" s="209">
        <v>-9.2885823203399262E-2</v>
      </c>
      <c r="AU45" s="209">
        <v>1.8913526953410957E-3</v>
      </c>
      <c r="AV45" s="203">
        <v>3448</v>
      </c>
      <c r="AW45" s="202">
        <v>13537</v>
      </c>
      <c r="AX45" s="201">
        <v>3507</v>
      </c>
      <c r="AY45" s="208">
        <v>103</v>
      </c>
      <c r="AZ45" s="207">
        <v>103</v>
      </c>
      <c r="BA45" s="201">
        <v>115</v>
      </c>
      <c r="BB45" s="208">
        <v>196</v>
      </c>
      <c r="BC45" s="207">
        <v>198</v>
      </c>
      <c r="BD45" s="201">
        <v>181</v>
      </c>
      <c r="BE45" s="229">
        <v>10.165217391304347</v>
      </c>
      <c r="BF45" s="197">
        <v>-0.99335866047558952</v>
      </c>
      <c r="BG45" s="197">
        <v>-0.78704798086393701</v>
      </c>
      <c r="BH45" s="229">
        <v>6.458563535911602</v>
      </c>
      <c r="BI45" s="197">
        <v>0.59461795768030967</v>
      </c>
      <c r="BJ45" s="228">
        <v>0.76117296352103025</v>
      </c>
      <c r="BK45" s="202">
        <v>304</v>
      </c>
      <c r="BL45" s="202">
        <v>304</v>
      </c>
      <c r="BM45" s="201">
        <v>304</v>
      </c>
      <c r="BN45" s="203">
        <v>17658</v>
      </c>
      <c r="BO45" s="202">
        <v>66137</v>
      </c>
      <c r="BP45" s="201">
        <v>16335</v>
      </c>
      <c r="BQ45" s="199">
        <v>394.66414569941844</v>
      </c>
      <c r="BR45" s="199">
        <v>-69.764607840053657</v>
      </c>
      <c r="BS45" s="199">
        <v>-9.6260071650901295</v>
      </c>
      <c r="BT45" s="200">
        <v>1838.277393783861</v>
      </c>
      <c r="BU45" s="199">
        <v>-540.16893162217093</v>
      </c>
      <c r="BV45" s="198">
        <v>-136.9414759804888</v>
      </c>
      <c r="BW45" s="197">
        <v>4.6578272027373826</v>
      </c>
      <c r="BX45" s="197">
        <v>-0.4634024956384879</v>
      </c>
      <c r="BY45" s="197">
        <v>-0.22781954321814712</v>
      </c>
      <c r="BZ45" s="211">
        <v>0.60374778237729154</v>
      </c>
      <c r="CA45" s="209">
        <v>-4.1646954464813701E-2</v>
      </c>
      <c r="CB45" s="227">
        <v>7.7041630550132023E-3</v>
      </c>
    </row>
    <row r="46" spans="1:80" x14ac:dyDescent="0.25">
      <c r="A46" s="39" t="s">
        <v>946</v>
      </c>
      <c r="B46" s="203">
        <v>8773.0689999999995</v>
      </c>
      <c r="C46" s="202">
        <v>32255.851999999984</v>
      </c>
      <c r="D46" s="201">
        <v>9063.8409999999967</v>
      </c>
      <c r="E46" s="203">
        <v>9684.0110000000004</v>
      </c>
      <c r="F46" s="202">
        <v>34515.885999999999</v>
      </c>
      <c r="G46" s="201">
        <v>8499.6299999999992</v>
      </c>
      <c r="H46" s="214">
        <v>1.0663806542167127</v>
      </c>
      <c r="I46" s="213">
        <v>0.16044725533891302</v>
      </c>
      <c r="J46" s="212">
        <v>0.13185873581658858</v>
      </c>
      <c r="K46" s="203">
        <v>6801.8010000000004</v>
      </c>
      <c r="L46" s="202">
        <v>23950.696</v>
      </c>
      <c r="M46" s="201">
        <v>5805.7209999999995</v>
      </c>
      <c r="N46" s="211">
        <v>0.68305573301426059</v>
      </c>
      <c r="O46" s="209">
        <v>-1.9318624057411471E-2</v>
      </c>
      <c r="P46" s="210">
        <v>-1.0847822003854812E-2</v>
      </c>
      <c r="Q46" s="203">
        <v>1021.224</v>
      </c>
      <c r="R46" s="202">
        <v>3977.5949999999998</v>
      </c>
      <c r="S46" s="201">
        <v>1082.3499999999999</v>
      </c>
      <c r="T46" s="211">
        <v>0.12734083718938355</v>
      </c>
      <c r="U46" s="209">
        <v>2.1886186218830123E-2</v>
      </c>
      <c r="V46" s="210">
        <v>1.2101292128885902E-2</v>
      </c>
      <c r="W46" s="203">
        <v>1544.021</v>
      </c>
      <c r="X46" s="202">
        <v>5139.5200000000004</v>
      </c>
      <c r="Y46" s="201">
        <v>1242.4059999999999</v>
      </c>
      <c r="Z46" s="211">
        <v>0.14617177453606806</v>
      </c>
      <c r="AA46" s="209">
        <v>-1.3268461539665433E-2</v>
      </c>
      <c r="AB46" s="210">
        <v>-2.7312552166667003E-3</v>
      </c>
      <c r="AC46" s="203">
        <v>7104.7005999999992</v>
      </c>
      <c r="AD46" s="202">
        <v>6961.5339199999999</v>
      </c>
      <c r="AE46" s="202">
        <v>7108.3029200000001</v>
      </c>
      <c r="AF46" s="202">
        <v>3.6023200000008728</v>
      </c>
      <c r="AG46" s="201">
        <v>146.76900000000023</v>
      </c>
      <c r="AH46" s="203">
        <v>0</v>
      </c>
      <c r="AI46" s="202">
        <v>504.185</v>
      </c>
      <c r="AJ46" s="202">
        <v>0</v>
      </c>
      <c r="AK46" s="202">
        <v>0</v>
      </c>
      <c r="AL46" s="201">
        <v>-504.185</v>
      </c>
      <c r="AM46" s="211">
        <v>0.78424841300724524</v>
      </c>
      <c r="AN46" s="209">
        <v>-2.558228591920797E-2</v>
      </c>
      <c r="AO46" s="210">
        <v>0.5684260586636054</v>
      </c>
      <c r="AP46" s="211">
        <v>0</v>
      </c>
      <c r="AQ46" s="209">
        <v>0</v>
      </c>
      <c r="AR46" s="210">
        <v>-1.5630807085796408E-2</v>
      </c>
      <c r="AS46" s="209">
        <v>0</v>
      </c>
      <c r="AT46" s="209">
        <v>0</v>
      </c>
      <c r="AU46" s="209">
        <v>-1.4607331823960713E-2</v>
      </c>
      <c r="AV46" s="203">
        <v>4688</v>
      </c>
      <c r="AW46" s="202">
        <v>18804</v>
      </c>
      <c r="AX46" s="201">
        <v>5577</v>
      </c>
      <c r="AY46" s="208">
        <v>150</v>
      </c>
      <c r="AZ46" s="207">
        <v>149</v>
      </c>
      <c r="BA46" s="201">
        <v>149</v>
      </c>
      <c r="BB46" s="208">
        <v>366</v>
      </c>
      <c r="BC46" s="207">
        <v>363</v>
      </c>
      <c r="BD46" s="201">
        <v>352</v>
      </c>
      <c r="BE46" s="229">
        <v>12.476510067114093</v>
      </c>
      <c r="BF46" s="197">
        <v>2.0587322893363158</v>
      </c>
      <c r="BG46" s="197">
        <v>1.9597315436241605</v>
      </c>
      <c r="BH46" s="229">
        <v>5.28125</v>
      </c>
      <c r="BI46" s="197">
        <v>1.0116689435336976</v>
      </c>
      <c r="BJ46" s="228">
        <v>0.96444559228650117</v>
      </c>
      <c r="BK46" s="202">
        <v>502</v>
      </c>
      <c r="BL46" s="202">
        <v>504</v>
      </c>
      <c r="BM46" s="201">
        <v>500</v>
      </c>
      <c r="BN46" s="203">
        <v>25794</v>
      </c>
      <c r="BO46" s="202">
        <v>101487</v>
      </c>
      <c r="BP46" s="201">
        <v>29576</v>
      </c>
      <c r="BQ46" s="199">
        <v>287.38267514200703</v>
      </c>
      <c r="BR46" s="199">
        <v>-88.053899255139584</v>
      </c>
      <c r="BS46" s="199">
        <v>-52.718874810203602</v>
      </c>
      <c r="BT46" s="200">
        <v>1524.0505648197957</v>
      </c>
      <c r="BU46" s="199">
        <v>-541.65144029965836</v>
      </c>
      <c r="BV46" s="198">
        <v>-311.51027329975341</v>
      </c>
      <c r="BW46" s="197">
        <v>5.3032096109019182</v>
      </c>
      <c r="BX46" s="197">
        <v>-0.1989234949001295</v>
      </c>
      <c r="BY46" s="197">
        <v>-9.3886751574150829E-2</v>
      </c>
      <c r="BZ46" s="211">
        <v>0.66462921348314608</v>
      </c>
      <c r="CA46" s="209">
        <v>9.3712878821791468E-2</v>
      </c>
      <c r="CB46" s="227">
        <v>0.1129495005020632</v>
      </c>
    </row>
    <row r="47" spans="1:80" x14ac:dyDescent="0.25">
      <c r="A47" s="39" t="s">
        <v>945</v>
      </c>
      <c r="B47" s="203">
        <v>6237.7440000000015</v>
      </c>
      <c r="C47" s="202">
        <v>20772.276000000002</v>
      </c>
      <c r="D47" s="201">
        <v>5049.7280000000019</v>
      </c>
      <c r="E47" s="203">
        <v>6450.9179999999997</v>
      </c>
      <c r="F47" s="202">
        <v>20745.475999999999</v>
      </c>
      <c r="G47" s="201">
        <v>5041.915</v>
      </c>
      <c r="H47" s="214">
        <v>1.0015496096225347</v>
      </c>
      <c r="I47" s="213">
        <v>3.4595138956499016E-2</v>
      </c>
      <c r="J47" s="212">
        <v>2.5776170349911531E-4</v>
      </c>
      <c r="K47" s="203">
        <v>4214.3370000000004</v>
      </c>
      <c r="L47" s="202">
        <v>13369.674000000001</v>
      </c>
      <c r="M47" s="201">
        <v>3277.3850000000002</v>
      </c>
      <c r="N47" s="211">
        <v>0.65002781681166788</v>
      </c>
      <c r="O47" s="209">
        <v>-3.2647843344016936E-3</v>
      </c>
      <c r="P47" s="210">
        <v>5.5656699802333343E-3</v>
      </c>
      <c r="Q47" s="203">
        <v>724.654</v>
      </c>
      <c r="R47" s="202">
        <v>2599.5540000000001</v>
      </c>
      <c r="S47" s="201">
        <v>747.82799999999997</v>
      </c>
      <c r="T47" s="211">
        <v>0.14832221487272196</v>
      </c>
      <c r="U47" s="209">
        <v>3.5988745434728783E-2</v>
      </c>
      <c r="V47" s="210">
        <v>2.30151840771885E-2</v>
      </c>
      <c r="W47" s="203">
        <v>1356.328</v>
      </c>
      <c r="X47" s="202">
        <v>4471.2380000000003</v>
      </c>
      <c r="Y47" s="201">
        <v>941.68899999999996</v>
      </c>
      <c r="Z47" s="211">
        <v>0.18677208957310862</v>
      </c>
      <c r="AA47" s="209">
        <v>-2.3481396829911849E-2</v>
      </c>
      <c r="AB47" s="210">
        <v>-2.8756250196005417E-2</v>
      </c>
      <c r="AC47" s="203">
        <v>2437.7897899999998</v>
      </c>
      <c r="AD47" s="202">
        <v>2128.4662499999999</v>
      </c>
      <c r="AE47" s="202">
        <v>2230.4949999999999</v>
      </c>
      <c r="AF47" s="202">
        <v>-207.29478999999992</v>
      </c>
      <c r="AG47" s="201">
        <v>102.02874999999995</v>
      </c>
      <c r="AH47" s="203">
        <v>0</v>
      </c>
      <c r="AI47" s="202">
        <v>0</v>
      </c>
      <c r="AJ47" s="202">
        <v>0</v>
      </c>
      <c r="AK47" s="202">
        <v>0</v>
      </c>
      <c r="AL47" s="201">
        <v>0</v>
      </c>
      <c r="AM47" s="211">
        <v>0.44170596911358373</v>
      </c>
      <c r="AN47" s="209">
        <v>5.0893234573660462E-2</v>
      </c>
      <c r="AO47" s="210">
        <v>0.33923928467322678</v>
      </c>
      <c r="AP47" s="211">
        <v>0</v>
      </c>
      <c r="AQ47" s="209">
        <v>0</v>
      </c>
      <c r="AR47" s="210">
        <v>0</v>
      </c>
      <c r="AS47" s="209">
        <v>0</v>
      </c>
      <c r="AT47" s="209">
        <v>0</v>
      </c>
      <c r="AU47" s="209">
        <v>0</v>
      </c>
      <c r="AV47" s="203">
        <v>2846</v>
      </c>
      <c r="AW47" s="202">
        <v>11115</v>
      </c>
      <c r="AX47" s="201">
        <v>3049</v>
      </c>
      <c r="AY47" s="208">
        <v>91</v>
      </c>
      <c r="AZ47" s="207">
        <v>89</v>
      </c>
      <c r="BA47" s="201">
        <v>91</v>
      </c>
      <c r="BB47" s="208">
        <v>196</v>
      </c>
      <c r="BC47" s="207">
        <v>194</v>
      </c>
      <c r="BD47" s="201">
        <v>186</v>
      </c>
      <c r="BE47" s="229">
        <v>11.168498168498168</v>
      </c>
      <c r="BF47" s="197">
        <v>0.74358974358974272</v>
      </c>
      <c r="BG47" s="197">
        <v>0.76119479771165111</v>
      </c>
      <c r="BH47" s="229">
        <v>5.4641577060931894</v>
      </c>
      <c r="BI47" s="197">
        <v>0.62402165167142076</v>
      </c>
      <c r="BJ47" s="228">
        <v>0.68967317001071482</v>
      </c>
      <c r="BK47" s="202">
        <v>306</v>
      </c>
      <c r="BL47" s="202">
        <v>306</v>
      </c>
      <c r="BM47" s="201">
        <v>306</v>
      </c>
      <c r="BN47" s="203">
        <v>14869</v>
      </c>
      <c r="BO47" s="202">
        <v>54922</v>
      </c>
      <c r="BP47" s="201">
        <v>14220</v>
      </c>
      <c r="BQ47" s="199">
        <v>354.56504922644166</v>
      </c>
      <c r="BR47" s="199">
        <v>-79.285108820501648</v>
      </c>
      <c r="BS47" s="199">
        <v>-23.161107869075636</v>
      </c>
      <c r="BT47" s="200">
        <v>1653.6290587077731</v>
      </c>
      <c r="BU47" s="199">
        <v>-613.03222028028017</v>
      </c>
      <c r="BV47" s="198">
        <v>-212.81052743707619</v>
      </c>
      <c r="BW47" s="197">
        <v>4.6638242046572644</v>
      </c>
      <c r="BX47" s="197">
        <v>-0.56070144537787225</v>
      </c>
      <c r="BY47" s="197">
        <v>-0.27742635764592904</v>
      </c>
      <c r="BZ47" s="211">
        <v>0.52214144084600134</v>
      </c>
      <c r="CA47" s="209">
        <v>-1.7764151020374874E-2</v>
      </c>
      <c r="CB47" s="227">
        <v>3.0405385693346665E-2</v>
      </c>
    </row>
    <row r="48" spans="1:80" x14ac:dyDescent="0.25">
      <c r="A48" s="39" t="s">
        <v>944</v>
      </c>
      <c r="B48" s="203">
        <v>19668.16589</v>
      </c>
      <c r="C48" s="202">
        <v>80693.00028023195</v>
      </c>
      <c r="D48" s="201">
        <v>21935.045129999995</v>
      </c>
      <c r="E48" s="203">
        <v>22061.69687</v>
      </c>
      <c r="F48" s="202">
        <v>75771.821530000016</v>
      </c>
      <c r="G48" s="201">
        <v>19231.151929999996</v>
      </c>
      <c r="H48" s="214">
        <v>1.1405996484163805</v>
      </c>
      <c r="I48" s="213">
        <v>0.24909225413497227</v>
      </c>
      <c r="J48" s="212">
        <v>7.5652301884879813E-2</v>
      </c>
      <c r="K48" s="203">
        <v>10880.430910000001</v>
      </c>
      <c r="L48" s="202">
        <v>39913.350429999999</v>
      </c>
      <c r="M48" s="201">
        <v>10023.30119</v>
      </c>
      <c r="N48" s="211">
        <v>0.52120128978670088</v>
      </c>
      <c r="O48" s="209">
        <v>2.8019329481759003E-2</v>
      </c>
      <c r="P48" s="210">
        <v>-5.5558822603941627E-3</v>
      </c>
      <c r="Q48" s="203">
        <v>1501.4153100000001</v>
      </c>
      <c r="R48" s="202">
        <v>5747.95316</v>
      </c>
      <c r="S48" s="201">
        <v>1556.03144</v>
      </c>
      <c r="T48" s="211">
        <v>8.0912024701580126E-2</v>
      </c>
      <c r="U48" s="209">
        <v>1.2856728735581288E-2</v>
      </c>
      <c r="V48" s="210">
        <v>5.0533077810130667E-3</v>
      </c>
      <c r="W48" s="203">
        <v>8012.6247000000012</v>
      </c>
      <c r="X48" s="202">
        <v>27997.632970000002</v>
      </c>
      <c r="Y48" s="201">
        <v>6945.7809199999992</v>
      </c>
      <c r="Z48" s="211">
        <v>0.36117342035891248</v>
      </c>
      <c r="AA48" s="209">
        <v>-2.018257380788091E-3</v>
      </c>
      <c r="AB48" s="210">
        <v>-8.3258526513717013E-3</v>
      </c>
      <c r="AC48" s="203">
        <v>8217.3363700000009</v>
      </c>
      <c r="AD48" s="202">
        <v>8220.0759999999991</v>
      </c>
      <c r="AE48" s="202">
        <v>8125.7161700000006</v>
      </c>
      <c r="AF48" s="202">
        <v>-91.620200000000295</v>
      </c>
      <c r="AG48" s="201">
        <v>-94.35982999999851</v>
      </c>
      <c r="AH48" s="203">
        <v>0</v>
      </c>
      <c r="AI48" s="202">
        <v>0</v>
      </c>
      <c r="AJ48" s="202">
        <v>0</v>
      </c>
      <c r="AK48" s="202">
        <v>0</v>
      </c>
      <c r="AL48" s="201">
        <v>0</v>
      </c>
      <c r="AM48" s="211">
        <v>0.37044447010900688</v>
      </c>
      <c r="AN48" s="209">
        <v>-4.7354343260672338E-2</v>
      </c>
      <c r="AO48" s="210">
        <v>0.26857595646528082</v>
      </c>
      <c r="AP48" s="211">
        <v>0</v>
      </c>
      <c r="AQ48" s="209">
        <v>0</v>
      </c>
      <c r="AR48" s="210">
        <v>0</v>
      </c>
      <c r="AS48" s="209">
        <v>0</v>
      </c>
      <c r="AT48" s="209">
        <v>0</v>
      </c>
      <c r="AU48" s="209">
        <v>0</v>
      </c>
      <c r="AV48" s="203">
        <v>6381</v>
      </c>
      <c r="AW48" s="202">
        <v>27717</v>
      </c>
      <c r="AX48" s="201">
        <v>8010</v>
      </c>
      <c r="AY48" s="208">
        <v>316.66999999999996</v>
      </c>
      <c r="AZ48" s="207">
        <v>319.84000000000003</v>
      </c>
      <c r="BA48" s="201">
        <v>301.63</v>
      </c>
      <c r="BB48" s="208">
        <v>342.90000000000003</v>
      </c>
      <c r="BC48" s="207">
        <v>347.59999999999997</v>
      </c>
      <c r="BD48" s="201">
        <v>331.1</v>
      </c>
      <c r="BE48" s="229">
        <v>8.8519046513940918</v>
      </c>
      <c r="BF48" s="197">
        <v>2.1351332489878008</v>
      </c>
      <c r="BG48" s="197">
        <v>1.6303251116242077</v>
      </c>
      <c r="BH48" s="229">
        <v>8.0640289942615517</v>
      </c>
      <c r="BI48" s="197">
        <v>1.861054366090074</v>
      </c>
      <c r="BJ48" s="228">
        <v>1.4191785914997554</v>
      </c>
      <c r="BK48" s="202">
        <v>514</v>
      </c>
      <c r="BL48" s="202">
        <v>514</v>
      </c>
      <c r="BM48" s="201">
        <v>533</v>
      </c>
      <c r="BN48" s="203">
        <v>33782</v>
      </c>
      <c r="BO48" s="202">
        <v>136017</v>
      </c>
      <c r="BP48" s="201">
        <v>35640</v>
      </c>
      <c r="BQ48" s="199">
        <v>539.59461083052736</v>
      </c>
      <c r="BR48" s="199">
        <v>-113.46609812690565</v>
      </c>
      <c r="BS48" s="199">
        <v>-17.48150119958666</v>
      </c>
      <c r="BT48" s="200">
        <v>2400.8928751560543</v>
      </c>
      <c r="BU48" s="199">
        <v>-1056.5114298118192</v>
      </c>
      <c r="BV48" s="198">
        <v>-332.87418224554085</v>
      </c>
      <c r="BW48" s="197">
        <v>4.4494382022471912</v>
      </c>
      <c r="BX48" s="197">
        <v>-0.84471631898772515</v>
      </c>
      <c r="BY48" s="197">
        <v>-0.45791107797794162</v>
      </c>
      <c r="BZ48" s="211">
        <v>0.75131226679596097</v>
      </c>
      <c r="CA48" s="209">
        <v>2.1048540034179664E-2</v>
      </c>
      <c r="CB48" s="227">
        <v>2.6313599347530747E-2</v>
      </c>
    </row>
    <row r="49" spans="1:80" x14ac:dyDescent="0.25">
      <c r="A49" s="39" t="s">
        <v>943</v>
      </c>
      <c r="B49" s="203">
        <v>11456.869429999995</v>
      </c>
      <c r="C49" s="202">
        <v>46375.457260000003</v>
      </c>
      <c r="D49" s="201">
        <v>12563.943310000008</v>
      </c>
      <c r="E49" s="203">
        <v>10803.780339999998</v>
      </c>
      <c r="F49" s="202">
        <v>42255.77951</v>
      </c>
      <c r="G49" s="201">
        <v>10556.494080000004</v>
      </c>
      <c r="H49" s="214">
        <v>1.1901624928491414</v>
      </c>
      <c r="I49" s="213">
        <v>0.1297124402335772</v>
      </c>
      <c r="J49" s="212">
        <v>9.2668663655313344E-2</v>
      </c>
      <c r="K49" s="203">
        <v>6935.8247599999995</v>
      </c>
      <c r="L49" s="202">
        <v>27882.860250000009</v>
      </c>
      <c r="M49" s="201">
        <v>6668.0082700000012</v>
      </c>
      <c r="N49" s="211">
        <v>0.63164988484510176</v>
      </c>
      <c r="O49" s="209">
        <v>-1.0331397791749852E-2</v>
      </c>
      <c r="P49" s="210">
        <v>-2.8209205990068265E-2</v>
      </c>
      <c r="Q49" s="203">
        <v>1434.7217899999998</v>
      </c>
      <c r="R49" s="202">
        <v>5149.2656200000001</v>
      </c>
      <c r="S49" s="201">
        <v>1270.64012</v>
      </c>
      <c r="T49" s="211">
        <v>0.12036573036187403</v>
      </c>
      <c r="U49" s="209">
        <v>-1.2432396298298343E-2</v>
      </c>
      <c r="V49" s="210">
        <v>-1.4937094523034683E-3</v>
      </c>
      <c r="W49" s="203">
        <v>1691.7757300000003</v>
      </c>
      <c r="X49" s="202">
        <v>6603.3543299999992</v>
      </c>
      <c r="Y49" s="201">
        <v>1915.9573300000004</v>
      </c>
      <c r="Z49" s="211">
        <v>0.18149560976213797</v>
      </c>
      <c r="AA49" s="209">
        <v>2.4904520647121703E-2</v>
      </c>
      <c r="AB49" s="210">
        <v>2.5224576389359016E-2</v>
      </c>
      <c r="AC49" s="203">
        <v>10764.594009999999</v>
      </c>
      <c r="AD49" s="202">
        <v>11172.31834</v>
      </c>
      <c r="AE49" s="202">
        <v>8967.7422999999999</v>
      </c>
      <c r="AF49" s="202">
        <v>-1796.851709999999</v>
      </c>
      <c r="AG49" s="201">
        <v>-2204.5760399999999</v>
      </c>
      <c r="AH49" s="203">
        <v>3592.4715000000001</v>
      </c>
      <c r="AI49" s="202">
        <v>251.2072500000001</v>
      </c>
      <c r="AJ49" s="202">
        <v>556.15220999999997</v>
      </c>
      <c r="AK49" s="202">
        <v>-3036.3192900000004</v>
      </c>
      <c r="AL49" s="201">
        <v>304.94495999999987</v>
      </c>
      <c r="AM49" s="211">
        <v>0.71376812826450065</v>
      </c>
      <c r="AN49" s="209">
        <v>-0.22580738804650291</v>
      </c>
      <c r="AO49" s="210">
        <v>0.4728579787998094</v>
      </c>
      <c r="AP49" s="211">
        <v>4.4265736980629501E-2</v>
      </c>
      <c r="AQ49" s="209">
        <v>-0.26929910915378275</v>
      </c>
      <c r="AR49" s="210">
        <v>3.8848922466184321E-2</v>
      </c>
      <c r="AS49" s="209">
        <v>5.2683419872670431E-2</v>
      </c>
      <c r="AT49" s="209">
        <v>-0.27983643770895833</v>
      </c>
      <c r="AU49" s="209">
        <v>4.6738499369179287E-2</v>
      </c>
      <c r="AV49" s="203">
        <v>6243</v>
      </c>
      <c r="AW49" s="202">
        <v>24538</v>
      </c>
      <c r="AX49" s="201">
        <v>6744</v>
      </c>
      <c r="AY49" s="208">
        <v>235.26999999999998</v>
      </c>
      <c r="AZ49" s="207">
        <v>237.32</v>
      </c>
      <c r="BA49" s="201">
        <v>240.09999999999997</v>
      </c>
      <c r="BB49" s="208">
        <v>311.39</v>
      </c>
      <c r="BC49" s="207">
        <v>312.09000000000003</v>
      </c>
      <c r="BD49" s="201">
        <v>312.49</v>
      </c>
      <c r="BE49" s="229">
        <v>9.3627655143690145</v>
      </c>
      <c r="BF49" s="197">
        <v>0.51760888581458708</v>
      </c>
      <c r="BG49" s="197">
        <v>0.74641066297286862</v>
      </c>
      <c r="BH49" s="229">
        <v>7.193830202566482</v>
      </c>
      <c r="BI49" s="197">
        <v>0.51089240751847065</v>
      </c>
      <c r="BJ49" s="228">
        <v>0.6417672292788632</v>
      </c>
      <c r="BK49" s="202">
        <v>546</v>
      </c>
      <c r="BL49" s="202">
        <v>576</v>
      </c>
      <c r="BM49" s="201">
        <v>584</v>
      </c>
      <c r="BN49" s="203">
        <v>35416</v>
      </c>
      <c r="BO49" s="202">
        <v>136968</v>
      </c>
      <c r="BP49" s="201">
        <v>35655</v>
      </c>
      <c r="BQ49" s="199">
        <v>296.07331594446794</v>
      </c>
      <c r="BR49" s="199">
        <v>-8.9803417243822423</v>
      </c>
      <c r="BS49" s="199">
        <v>-12.435091201726777</v>
      </c>
      <c r="BT49" s="200">
        <v>1565.3164412811393</v>
      </c>
      <c r="BU49" s="199">
        <v>-165.22662134900611</v>
      </c>
      <c r="BV49" s="198">
        <v>-156.73831093990543</v>
      </c>
      <c r="BW49" s="197">
        <v>5.2869217081850532</v>
      </c>
      <c r="BX49" s="197">
        <v>-0.3859919551178459</v>
      </c>
      <c r="BY49" s="197">
        <v>-0.2949513051004633</v>
      </c>
      <c r="BZ49" s="211">
        <v>0.68598968754809919</v>
      </c>
      <c r="CA49" s="209">
        <v>-3.4726633168221444E-2</v>
      </c>
      <c r="CB49" s="227">
        <v>3.4505669283259044E-2</v>
      </c>
    </row>
    <row r="50" spans="1:80" x14ac:dyDescent="0.25">
      <c r="A50" s="39" t="s">
        <v>942</v>
      </c>
      <c r="B50" s="203">
        <v>4909.0153399999999</v>
      </c>
      <c r="C50" s="202">
        <v>20264.406050000009</v>
      </c>
      <c r="D50" s="201">
        <v>5148.1839900000004</v>
      </c>
      <c r="E50" s="203">
        <v>5494.50054</v>
      </c>
      <c r="F50" s="202">
        <v>20153.817979999996</v>
      </c>
      <c r="G50" s="201">
        <v>4963.6944940000003</v>
      </c>
      <c r="H50" s="214">
        <v>1.0371677781988813</v>
      </c>
      <c r="I50" s="213">
        <v>0.14372618068472398</v>
      </c>
      <c r="J50" s="212">
        <v>3.1680576215130207E-2</v>
      </c>
      <c r="K50" s="203">
        <v>4027.0302600000005</v>
      </c>
      <c r="L50" s="202">
        <v>14110.910240000001</v>
      </c>
      <c r="M50" s="201">
        <v>3404.1850639999993</v>
      </c>
      <c r="N50" s="211">
        <v>0.68581679797475448</v>
      </c>
      <c r="O50" s="209">
        <v>-4.710337023401967E-2</v>
      </c>
      <c r="P50" s="210">
        <v>-1.4343849204019099E-2</v>
      </c>
      <c r="Q50" s="203">
        <v>780.15382000000011</v>
      </c>
      <c r="R50" s="202">
        <v>2989.3014500000004</v>
      </c>
      <c r="S50" s="201">
        <v>713.99093999999991</v>
      </c>
      <c r="T50" s="211">
        <v>0.14384264399492269</v>
      </c>
      <c r="U50" s="209">
        <v>1.8545207213921666E-3</v>
      </c>
      <c r="V50" s="210">
        <v>-4.4816811015174762E-3</v>
      </c>
      <c r="W50" s="203">
        <v>530.77175</v>
      </c>
      <c r="X50" s="202">
        <v>2310.1029600000002</v>
      </c>
      <c r="Y50" s="201">
        <v>646.09162000000015</v>
      </c>
      <c r="Z50" s="211">
        <v>0.13016345401212359</v>
      </c>
      <c r="AA50" s="209">
        <v>3.3562908405479611E-2</v>
      </c>
      <c r="AB50" s="210">
        <v>1.5539864462368186E-2</v>
      </c>
      <c r="AC50" s="203">
        <v>6472.8236100000004</v>
      </c>
      <c r="AD50" s="202">
        <v>5343.9090500000002</v>
      </c>
      <c r="AE50" s="202">
        <v>4979.6040199999998</v>
      </c>
      <c r="AF50" s="202">
        <v>-1493.2195900000006</v>
      </c>
      <c r="AG50" s="201">
        <v>-364.30503000000044</v>
      </c>
      <c r="AH50" s="203">
        <v>2827.4133500000003</v>
      </c>
      <c r="AI50" s="202">
        <v>2187.3883500000002</v>
      </c>
      <c r="AJ50" s="202">
        <v>1882.1039099999998</v>
      </c>
      <c r="AK50" s="202">
        <v>-945.30944000000045</v>
      </c>
      <c r="AL50" s="201">
        <v>-305.28444000000036</v>
      </c>
      <c r="AM50" s="211">
        <v>0.96725447840880285</v>
      </c>
      <c r="AN50" s="209">
        <v>-0.3513039618669207</v>
      </c>
      <c r="AO50" s="210">
        <v>0.70354534048418071</v>
      </c>
      <c r="AP50" s="211">
        <v>0.36558598403939319</v>
      </c>
      <c r="AQ50" s="209">
        <v>-0.21037745346740427</v>
      </c>
      <c r="AR50" s="210">
        <v>0.25764359754146771</v>
      </c>
      <c r="AS50" s="209">
        <v>0.37917400280678915</v>
      </c>
      <c r="AT50" s="209">
        <v>-0.1354156909090295</v>
      </c>
      <c r="AU50" s="209">
        <v>0.27063931463154145</v>
      </c>
      <c r="AV50" s="203">
        <v>2619</v>
      </c>
      <c r="AW50" s="202">
        <v>11091</v>
      </c>
      <c r="AX50" s="201">
        <v>3390</v>
      </c>
      <c r="AY50" s="208">
        <v>106.5</v>
      </c>
      <c r="AZ50" s="207">
        <v>106.9</v>
      </c>
      <c r="BA50" s="201">
        <v>105.62</v>
      </c>
      <c r="BB50" s="208">
        <v>222.25</v>
      </c>
      <c r="BC50" s="207">
        <v>222.89</v>
      </c>
      <c r="BD50" s="201">
        <v>222.14</v>
      </c>
      <c r="BE50" s="229">
        <v>10.698731300889982</v>
      </c>
      <c r="BF50" s="197">
        <v>2.5015482022984319</v>
      </c>
      <c r="BG50" s="197">
        <v>2.0528005244634162</v>
      </c>
      <c r="BH50" s="229">
        <v>5.0868821463941662</v>
      </c>
      <c r="BI50" s="197">
        <v>1.1588731475190257</v>
      </c>
      <c r="BJ50" s="228">
        <v>0.9402178725371062</v>
      </c>
      <c r="BK50" s="202">
        <v>405</v>
      </c>
      <c r="BL50" s="202">
        <v>404.83</v>
      </c>
      <c r="BM50" s="201">
        <v>393</v>
      </c>
      <c r="BN50" s="203">
        <v>14890</v>
      </c>
      <c r="BO50" s="202">
        <v>61252</v>
      </c>
      <c r="BP50" s="201">
        <v>17662</v>
      </c>
      <c r="BQ50" s="199">
        <v>281.03807575586006</v>
      </c>
      <c r="BR50" s="199">
        <v>-87.968004835140619</v>
      </c>
      <c r="BS50" s="199">
        <v>-47.993106572880151</v>
      </c>
      <c r="BT50" s="200">
        <v>1464.2166648967552</v>
      </c>
      <c r="BU50" s="199">
        <v>-633.72168561870853</v>
      </c>
      <c r="BV50" s="198">
        <v>-352.91596336038992</v>
      </c>
      <c r="BW50" s="197">
        <v>5.2100294985250741</v>
      </c>
      <c r="BX50" s="197">
        <v>-0.47534659922215727</v>
      </c>
      <c r="BY50" s="197">
        <v>-0.31264654511391221</v>
      </c>
      <c r="BZ50" s="211">
        <v>0.50496040255024732</v>
      </c>
      <c r="CA50" s="209">
        <v>9.6455601452853645E-2</v>
      </c>
      <c r="CB50" s="227">
        <v>9.0431591369907471E-2</v>
      </c>
    </row>
    <row r="51" spans="1:80" x14ac:dyDescent="0.25">
      <c r="A51" s="39" t="s">
        <v>941</v>
      </c>
      <c r="B51" s="203">
        <v>8357.74287</v>
      </c>
      <c r="C51" s="202">
        <v>33884.09007999998</v>
      </c>
      <c r="D51" s="201">
        <v>9244.1974799999971</v>
      </c>
      <c r="E51" s="203">
        <v>6994.719039999999</v>
      </c>
      <c r="F51" s="202">
        <v>29897.14489</v>
      </c>
      <c r="G51" s="201">
        <v>6071.0147900000002</v>
      </c>
      <c r="H51" s="214">
        <v>1.5226774764618876</v>
      </c>
      <c r="I51" s="213">
        <v>0.3278127760778673</v>
      </c>
      <c r="J51" s="212">
        <v>0.38932209404429985</v>
      </c>
      <c r="K51" s="203">
        <v>4872.4697100000003</v>
      </c>
      <c r="L51" s="202">
        <v>16959.46039</v>
      </c>
      <c r="M51" s="201">
        <v>4344.5087899999999</v>
      </c>
      <c r="N51" s="211">
        <v>0.71561492440376673</v>
      </c>
      <c r="O51" s="209">
        <v>1.9022297575398639E-2</v>
      </c>
      <c r="P51" s="210">
        <v>0.14835472439474839</v>
      </c>
      <c r="Q51" s="203">
        <v>1102.58376</v>
      </c>
      <c r="R51" s="202">
        <v>4445.3024999999998</v>
      </c>
      <c r="S51" s="201">
        <v>871.24400000000003</v>
      </c>
      <c r="T51" s="211">
        <v>0.14350879220967933</v>
      </c>
      <c r="U51" s="209">
        <v>-1.4122093848040029E-2</v>
      </c>
      <c r="V51" s="210">
        <v>-5.1777300771650436E-3</v>
      </c>
      <c r="W51" s="203">
        <v>902.03221999999994</v>
      </c>
      <c r="X51" s="202">
        <v>4644.9889999999996</v>
      </c>
      <c r="Y51" s="201">
        <v>729.73</v>
      </c>
      <c r="Z51" s="211">
        <v>0.12019901536098877</v>
      </c>
      <c r="AA51" s="209">
        <v>-8.7600199972062559E-3</v>
      </c>
      <c r="AB51" s="210">
        <v>-3.5166622966357183E-2</v>
      </c>
      <c r="AC51" s="203">
        <v>5718.5459199999996</v>
      </c>
      <c r="AD51" s="202">
        <v>4444.2733899999994</v>
      </c>
      <c r="AE51" s="202">
        <v>4527.5083100000002</v>
      </c>
      <c r="AF51" s="202">
        <v>-1191.0376099999994</v>
      </c>
      <c r="AG51" s="201">
        <v>83.234920000000784</v>
      </c>
      <c r="AH51" s="203">
        <v>492.74671999999998</v>
      </c>
      <c r="AI51" s="202">
        <v>0</v>
      </c>
      <c r="AJ51" s="202">
        <v>0</v>
      </c>
      <c r="AK51" s="202">
        <v>-492.74671999999998</v>
      </c>
      <c r="AL51" s="201">
        <v>0</v>
      </c>
      <c r="AM51" s="211">
        <v>0.48976758878154142</v>
      </c>
      <c r="AN51" s="209">
        <v>-0.19445373854914733</v>
      </c>
      <c r="AO51" s="210">
        <v>0.35860652234867818</v>
      </c>
      <c r="AP51" s="211">
        <v>0</v>
      </c>
      <c r="AQ51" s="209">
        <v>-5.8956913088186451E-2</v>
      </c>
      <c r="AR51" s="210">
        <v>0</v>
      </c>
      <c r="AS51" s="209">
        <v>0</v>
      </c>
      <c r="AT51" s="209">
        <v>-7.0445534292682618E-2</v>
      </c>
      <c r="AU51" s="209">
        <v>0</v>
      </c>
      <c r="AV51" s="203">
        <v>4947</v>
      </c>
      <c r="AW51" s="202">
        <v>20504</v>
      </c>
      <c r="AX51" s="201">
        <v>5728</v>
      </c>
      <c r="AY51" s="208">
        <v>148.02000000000001</v>
      </c>
      <c r="AZ51" s="207">
        <v>149.51999999999998</v>
      </c>
      <c r="BA51" s="201">
        <v>159</v>
      </c>
      <c r="BB51" s="208">
        <v>287.12</v>
      </c>
      <c r="BC51" s="207">
        <v>288.81</v>
      </c>
      <c r="BD51" s="201">
        <v>307</v>
      </c>
      <c r="BE51" s="229">
        <v>12.008385744234801</v>
      </c>
      <c r="BF51" s="197">
        <v>0.86799930996916252</v>
      </c>
      <c r="BG51" s="197">
        <v>0.58070605812814513</v>
      </c>
      <c r="BH51" s="229">
        <v>6.219326818675353</v>
      </c>
      <c r="BI51" s="197">
        <v>0.47608357543211</v>
      </c>
      <c r="BJ51" s="228">
        <v>0.30309584791026012</v>
      </c>
      <c r="BK51" s="202">
        <v>373</v>
      </c>
      <c r="BL51" s="202">
        <v>373</v>
      </c>
      <c r="BM51" s="201">
        <v>373</v>
      </c>
      <c r="BN51" s="203">
        <v>23736</v>
      </c>
      <c r="BO51" s="202">
        <v>91328</v>
      </c>
      <c r="BP51" s="201">
        <v>24271</v>
      </c>
      <c r="BQ51" s="199">
        <v>250.13451402908822</v>
      </c>
      <c r="BR51" s="199">
        <v>-44.553682802728417</v>
      </c>
      <c r="BS51" s="199">
        <v>-77.225604335487844</v>
      </c>
      <c r="BT51" s="200">
        <v>1059.8838669692736</v>
      </c>
      <c r="BU51" s="199">
        <v>-354.0476147368106</v>
      </c>
      <c r="BV51" s="198">
        <v>-398.22893492304001</v>
      </c>
      <c r="BW51" s="197">
        <v>4.2372555865921786</v>
      </c>
      <c r="BX51" s="197">
        <v>-0.56080384336537126</v>
      </c>
      <c r="BY51" s="197">
        <v>-0.21689970018113414</v>
      </c>
      <c r="BZ51" s="211">
        <v>0.73112028195318846</v>
      </c>
      <c r="CA51" s="209">
        <v>2.4060407064895317E-2</v>
      </c>
      <c r="CB51" s="227">
        <v>6.0306076510461937E-2</v>
      </c>
    </row>
    <row r="52" spans="1:80" x14ac:dyDescent="0.25">
      <c r="A52" s="39" t="s">
        <v>940</v>
      </c>
      <c r="B52" s="203">
        <v>9451.5165999999972</v>
      </c>
      <c r="C52" s="202">
        <v>34045.66951</v>
      </c>
      <c r="D52" s="201">
        <v>8712.2218500000017</v>
      </c>
      <c r="E52" s="203">
        <v>10022.342620000001</v>
      </c>
      <c r="F52" s="202">
        <v>33796.467069999992</v>
      </c>
      <c r="G52" s="201">
        <v>7718.0005300000003</v>
      </c>
      <c r="H52" s="214">
        <v>1.1288185089046634</v>
      </c>
      <c r="I52" s="213">
        <v>0.18577385773307975</v>
      </c>
      <c r="J52" s="212">
        <v>0.12144488492545125</v>
      </c>
      <c r="K52" s="203">
        <v>6010.1938600000003</v>
      </c>
      <c r="L52" s="202">
        <v>21201.408930000001</v>
      </c>
      <c r="M52" s="201">
        <v>4682.2053699999997</v>
      </c>
      <c r="N52" s="211">
        <v>0.6066604105299277</v>
      </c>
      <c r="O52" s="209">
        <v>6.9808657490090242E-3</v>
      </c>
      <c r="P52" s="210">
        <v>-2.0665779692475517E-2</v>
      </c>
      <c r="Q52" s="203">
        <v>1423.11346</v>
      </c>
      <c r="R52" s="202">
        <v>4272.7243499999995</v>
      </c>
      <c r="S52" s="201">
        <v>1054.4085400000001</v>
      </c>
      <c r="T52" s="211">
        <v>0.13661680067285512</v>
      </c>
      <c r="U52" s="209">
        <v>-5.3772933187150873E-3</v>
      </c>
      <c r="V52" s="210">
        <v>1.0191623119525706E-2</v>
      </c>
      <c r="W52" s="203">
        <v>2300.8225899999998</v>
      </c>
      <c r="X52" s="202">
        <v>7021.7936500000005</v>
      </c>
      <c r="Y52" s="201">
        <v>1670.17238</v>
      </c>
      <c r="Z52" s="211">
        <v>0.21639961976006755</v>
      </c>
      <c r="AA52" s="209">
        <v>-1.3169721185093575E-2</v>
      </c>
      <c r="AB52" s="210">
        <v>8.6325287367275683E-3</v>
      </c>
      <c r="AC52" s="203">
        <v>8797.1212500000001</v>
      </c>
      <c r="AD52" s="202">
        <v>7014.1096999999991</v>
      </c>
      <c r="AE52" s="202">
        <v>7058.1418500000009</v>
      </c>
      <c r="AF52" s="202">
        <v>-1738.9793999999993</v>
      </c>
      <c r="AG52" s="201">
        <v>44.03215000000182</v>
      </c>
      <c r="AH52" s="203">
        <v>1036.20074</v>
      </c>
      <c r="AI52" s="202">
        <v>0</v>
      </c>
      <c r="AJ52" s="202">
        <v>731.6706999999999</v>
      </c>
      <c r="AK52" s="202">
        <v>-304.5300400000001</v>
      </c>
      <c r="AL52" s="201">
        <v>731.6706999999999</v>
      </c>
      <c r="AM52" s="211">
        <v>0.81014257574260462</v>
      </c>
      <c r="AN52" s="209">
        <v>-0.12062035070668109</v>
      </c>
      <c r="AO52" s="210">
        <v>0.60412196281443786</v>
      </c>
      <c r="AP52" s="211">
        <v>8.3982101534753703E-2</v>
      </c>
      <c r="AQ52" s="209">
        <v>-2.5651175732092579E-2</v>
      </c>
      <c r="AR52" s="210">
        <v>8.3982101534753703E-2</v>
      </c>
      <c r="AS52" s="209">
        <v>9.4800550629140709E-2</v>
      </c>
      <c r="AT52" s="209">
        <v>-8.5885250877698605E-3</v>
      </c>
      <c r="AU52" s="209">
        <v>9.4800550629140709E-2</v>
      </c>
      <c r="AV52" s="203">
        <v>4261</v>
      </c>
      <c r="AW52" s="202">
        <v>17258</v>
      </c>
      <c r="AX52" s="201">
        <v>4706</v>
      </c>
      <c r="AY52" s="208">
        <v>151.13999999999999</v>
      </c>
      <c r="AZ52" s="207">
        <v>153.35999999999999</v>
      </c>
      <c r="BA52" s="201">
        <v>155.18</v>
      </c>
      <c r="BB52" s="208">
        <v>296.74</v>
      </c>
      <c r="BC52" s="207">
        <v>293.55</v>
      </c>
      <c r="BD52" s="201">
        <v>288.85000000000002</v>
      </c>
      <c r="BE52" s="229">
        <v>10.108690982514927</v>
      </c>
      <c r="BF52" s="197">
        <v>0.71122285142234176</v>
      </c>
      <c r="BG52" s="197">
        <v>0.73097406371819496</v>
      </c>
      <c r="BH52" s="229">
        <v>5.4307310599503777</v>
      </c>
      <c r="BI52" s="197">
        <v>0.6442737797275111</v>
      </c>
      <c r="BJ52" s="228">
        <v>0.53150889450439998</v>
      </c>
      <c r="BK52" s="202">
        <v>400</v>
      </c>
      <c r="BL52" s="202">
        <v>400</v>
      </c>
      <c r="BM52" s="201">
        <v>400</v>
      </c>
      <c r="BN52" s="203">
        <v>26863</v>
      </c>
      <c r="BO52" s="202">
        <v>97270</v>
      </c>
      <c r="BP52" s="201">
        <v>24437</v>
      </c>
      <c r="BQ52" s="199">
        <v>315.83257069198351</v>
      </c>
      <c r="BR52" s="199">
        <v>-57.258395320747809</v>
      </c>
      <c r="BS52" s="199">
        <v>-31.617486571304198</v>
      </c>
      <c r="BT52" s="200">
        <v>1640.0341117722057</v>
      </c>
      <c r="BU52" s="199">
        <v>-712.0763364793786</v>
      </c>
      <c r="BV52" s="198">
        <v>-318.27317006809972</v>
      </c>
      <c r="BW52" s="197">
        <v>5.1927326816829575</v>
      </c>
      <c r="BX52" s="197">
        <v>-1.1116559594810882</v>
      </c>
      <c r="BY52" s="197">
        <v>-0.4434939957999493</v>
      </c>
      <c r="BZ52" s="211">
        <v>0.68643258426966292</v>
      </c>
      <c r="CA52" s="209">
        <v>-5.9761860174781467E-2</v>
      </c>
      <c r="CB52" s="227">
        <v>2.0199707557334134E-2</v>
      </c>
    </row>
    <row r="53" spans="1:80" x14ac:dyDescent="0.25">
      <c r="A53" s="39" t="s">
        <v>939</v>
      </c>
      <c r="B53" s="203">
        <v>5035.1960000000008</v>
      </c>
      <c r="C53" s="202">
        <v>17314.437000000002</v>
      </c>
      <c r="D53" s="201">
        <v>4227.7329999999984</v>
      </c>
      <c r="E53" s="203">
        <v>5689.0749999999998</v>
      </c>
      <c r="F53" s="202">
        <v>17760.605</v>
      </c>
      <c r="G53" s="201">
        <v>4204.4809999999998</v>
      </c>
      <c r="H53" s="214">
        <v>1.005530290183259</v>
      </c>
      <c r="I53" s="213">
        <v>0.12046619804174197</v>
      </c>
      <c r="J53" s="212">
        <v>3.0651506493176273E-2</v>
      </c>
      <c r="K53" s="203">
        <v>3971.0349999999999</v>
      </c>
      <c r="L53" s="202">
        <v>12051.366</v>
      </c>
      <c r="M53" s="201">
        <v>2781.692</v>
      </c>
      <c r="N53" s="211">
        <v>0.66160175298687285</v>
      </c>
      <c r="O53" s="209">
        <v>-3.6408907797173762E-2</v>
      </c>
      <c r="P53" s="210">
        <v>-1.6943037576286457E-2</v>
      </c>
      <c r="Q53" s="203">
        <v>643.53</v>
      </c>
      <c r="R53" s="202">
        <v>2097.6840000000002</v>
      </c>
      <c r="S53" s="201">
        <v>558.59400000000005</v>
      </c>
      <c r="T53" s="211">
        <v>0.13285682584842221</v>
      </c>
      <c r="U53" s="209">
        <v>1.9740018634595707E-2</v>
      </c>
      <c r="V53" s="210">
        <v>1.4748011424589216E-2</v>
      </c>
      <c r="W53" s="203">
        <v>798.93399999999997</v>
      </c>
      <c r="X53" s="202">
        <v>2632.0259999999998</v>
      </c>
      <c r="Y53" s="201">
        <v>668.47299999999996</v>
      </c>
      <c r="Z53" s="211">
        <v>0.15899061025605776</v>
      </c>
      <c r="AA53" s="209">
        <v>1.8557587312960699E-2</v>
      </c>
      <c r="AB53" s="210">
        <v>1.0795996390144974E-2</v>
      </c>
      <c r="AC53" s="203">
        <v>4573.4214699999993</v>
      </c>
      <c r="AD53" s="202">
        <v>21232.789629999999</v>
      </c>
      <c r="AE53" s="202">
        <v>3703.8353099999999</v>
      </c>
      <c r="AF53" s="202">
        <v>-869.58615999999938</v>
      </c>
      <c r="AG53" s="201">
        <v>-17528.954320000001</v>
      </c>
      <c r="AH53" s="203">
        <v>0</v>
      </c>
      <c r="AI53" s="202">
        <v>0</v>
      </c>
      <c r="AJ53" s="202">
        <v>0</v>
      </c>
      <c r="AK53" s="202">
        <v>0</v>
      </c>
      <c r="AL53" s="201">
        <v>0</v>
      </c>
      <c r="AM53" s="211">
        <v>0.87608070566424168</v>
      </c>
      <c r="AN53" s="209">
        <v>-3.2209948761126928E-2</v>
      </c>
      <c r="AO53" s="210">
        <v>-0.35022481209530176</v>
      </c>
      <c r="AP53" s="211">
        <v>0</v>
      </c>
      <c r="AQ53" s="209">
        <v>0</v>
      </c>
      <c r="AR53" s="210">
        <v>0</v>
      </c>
      <c r="AS53" s="209">
        <v>0</v>
      </c>
      <c r="AT53" s="209">
        <v>0</v>
      </c>
      <c r="AU53" s="209">
        <v>0</v>
      </c>
      <c r="AV53" s="203">
        <v>2325</v>
      </c>
      <c r="AW53" s="202">
        <v>9795</v>
      </c>
      <c r="AX53" s="201">
        <v>2602</v>
      </c>
      <c r="AY53" s="208">
        <v>82</v>
      </c>
      <c r="AZ53" s="207">
        <v>88</v>
      </c>
      <c r="BA53" s="201">
        <v>88</v>
      </c>
      <c r="BB53" s="208">
        <v>196</v>
      </c>
      <c r="BC53" s="207">
        <v>183</v>
      </c>
      <c r="BD53" s="201">
        <v>182</v>
      </c>
      <c r="BE53" s="229">
        <v>9.8560606060606055</v>
      </c>
      <c r="BF53" s="197">
        <v>0.40484109386548361</v>
      </c>
      <c r="BG53" s="197">
        <v>0.58049242424242387</v>
      </c>
      <c r="BH53" s="229">
        <v>4.7655677655677655</v>
      </c>
      <c r="BI53" s="197">
        <v>0.81148613291470451</v>
      </c>
      <c r="BJ53" s="228">
        <v>0.30518525190656298</v>
      </c>
      <c r="BK53" s="202">
        <v>269</v>
      </c>
      <c r="BL53" s="202">
        <v>269</v>
      </c>
      <c r="BM53" s="201">
        <v>269</v>
      </c>
      <c r="BN53" s="203">
        <v>11450</v>
      </c>
      <c r="BO53" s="202">
        <v>46126</v>
      </c>
      <c r="BP53" s="201">
        <v>11707</v>
      </c>
      <c r="BQ53" s="199">
        <v>359.14247885880241</v>
      </c>
      <c r="BR53" s="199">
        <v>-137.71996655604477</v>
      </c>
      <c r="BS53" s="199">
        <v>-25.902940210702866</v>
      </c>
      <c r="BT53" s="200">
        <v>1615.8651037663335</v>
      </c>
      <c r="BU53" s="199">
        <v>-831.04887472829023</v>
      </c>
      <c r="BV53" s="198">
        <v>-197.36664712697939</v>
      </c>
      <c r="BW53" s="197">
        <v>4.4992313604919296</v>
      </c>
      <c r="BX53" s="197">
        <v>-0.42549982230376937</v>
      </c>
      <c r="BY53" s="197">
        <v>-0.20990595446468063</v>
      </c>
      <c r="BZ53" s="211">
        <v>0.48899377636690194</v>
      </c>
      <c r="CA53" s="209">
        <v>1.6048712343771032E-2</v>
      </c>
      <c r="CB53" s="227">
        <v>1.920714908167509E-2</v>
      </c>
    </row>
    <row r="54" spans="1:80" x14ac:dyDescent="0.25">
      <c r="A54" s="39" t="s">
        <v>938</v>
      </c>
      <c r="B54" s="203">
        <v>195.00200000000001</v>
      </c>
      <c r="C54" s="202">
        <v>1895.4490000000001</v>
      </c>
      <c r="D54" s="201">
        <v>259.04899999999998</v>
      </c>
      <c r="E54" s="203">
        <v>420.62799999999999</v>
      </c>
      <c r="F54" s="202">
        <v>1860.4849999999999</v>
      </c>
      <c r="G54" s="201">
        <v>495.96699999999998</v>
      </c>
      <c r="H54" s="214">
        <v>0.52231096020501366</v>
      </c>
      <c r="I54" s="213">
        <v>5.8713672340201972E-2</v>
      </c>
      <c r="J54" s="212">
        <v>-0.49648198894534235</v>
      </c>
      <c r="K54" s="203">
        <v>242.482</v>
      </c>
      <c r="L54" s="202">
        <v>1025.847</v>
      </c>
      <c r="M54" s="201">
        <v>288.541</v>
      </c>
      <c r="N54" s="211">
        <v>0.58177459387418917</v>
      </c>
      <c r="O54" s="209">
        <v>5.2984677009434433E-3</v>
      </c>
      <c r="P54" s="210">
        <v>3.0387724321357501E-2</v>
      </c>
      <c r="Q54" s="203">
        <v>113.33799999999999</v>
      </c>
      <c r="R54" s="202">
        <v>574.44600000000003</v>
      </c>
      <c r="S54" s="201">
        <v>145.36000000000001</v>
      </c>
      <c r="T54" s="211">
        <v>0.29308401567039744</v>
      </c>
      <c r="U54" s="209">
        <v>2.3634525859923594E-2</v>
      </c>
      <c r="V54" s="210">
        <v>-1.5677409441871681E-2</v>
      </c>
      <c r="W54" s="203">
        <v>2.0369999999999999</v>
      </c>
      <c r="X54" s="202">
        <v>9.8829999999999991</v>
      </c>
      <c r="Y54" s="201">
        <v>3.2829999999999999</v>
      </c>
      <c r="Z54" s="211">
        <v>6.619392016001065E-3</v>
      </c>
      <c r="AA54" s="209">
        <v>1.7766330936278517E-3</v>
      </c>
      <c r="AB54" s="210">
        <v>1.3073362885966519E-3</v>
      </c>
      <c r="AC54" s="203">
        <v>563.14475000000004</v>
      </c>
      <c r="AD54" s="202">
        <v>369.19274999999999</v>
      </c>
      <c r="AE54" s="202">
        <v>498.608</v>
      </c>
      <c r="AF54" s="202">
        <v>-64.53675000000004</v>
      </c>
      <c r="AG54" s="201">
        <v>129.41525000000001</v>
      </c>
      <c r="AH54" s="203">
        <v>0</v>
      </c>
      <c r="AI54" s="202">
        <v>0</v>
      </c>
      <c r="AJ54" s="202">
        <v>0</v>
      </c>
      <c r="AK54" s="202">
        <v>0</v>
      </c>
      <c r="AL54" s="201">
        <v>0</v>
      </c>
      <c r="AM54" s="211">
        <v>1.9247632687252221</v>
      </c>
      <c r="AN54" s="209">
        <v>-0.96312890673964491</v>
      </c>
      <c r="AO54" s="210">
        <v>1.7299847492293137</v>
      </c>
      <c r="AP54" s="211">
        <v>0</v>
      </c>
      <c r="AQ54" s="209">
        <v>0</v>
      </c>
      <c r="AR54" s="210">
        <v>0</v>
      </c>
      <c r="AS54" s="209">
        <v>0</v>
      </c>
      <c r="AT54" s="209">
        <v>0</v>
      </c>
      <c r="AU54" s="209">
        <v>0</v>
      </c>
      <c r="AV54" s="203">
        <v>424</v>
      </c>
      <c r="AW54" s="202">
        <v>3426</v>
      </c>
      <c r="AX54" s="201">
        <v>421</v>
      </c>
      <c r="AY54" s="208">
        <v>7</v>
      </c>
      <c r="AZ54" s="207">
        <v>7</v>
      </c>
      <c r="BA54" s="201">
        <v>7</v>
      </c>
      <c r="BB54" s="208">
        <v>13</v>
      </c>
      <c r="BC54" s="207">
        <v>14</v>
      </c>
      <c r="BD54" s="201">
        <v>14</v>
      </c>
      <c r="BE54" s="229">
        <v>20.047619047619047</v>
      </c>
      <c r="BF54" s="197">
        <v>-0.14285714285714235</v>
      </c>
      <c r="BG54" s="197">
        <v>-20.738095238095237</v>
      </c>
      <c r="BH54" s="229">
        <v>10.023809523809524</v>
      </c>
      <c r="BI54" s="197">
        <v>-0.84798534798534675</v>
      </c>
      <c r="BJ54" s="228">
        <v>-10.369047619047619</v>
      </c>
      <c r="BK54" s="202">
        <v>136</v>
      </c>
      <c r="BL54" s="202">
        <v>136</v>
      </c>
      <c r="BM54" s="201">
        <v>136</v>
      </c>
      <c r="BN54" s="203">
        <v>3775</v>
      </c>
      <c r="BO54" s="202">
        <v>32441</v>
      </c>
      <c r="BP54" s="201">
        <v>4183</v>
      </c>
      <c r="BQ54" s="199">
        <v>118.56729619890031</v>
      </c>
      <c r="BR54" s="199">
        <v>7.1426604373109086</v>
      </c>
      <c r="BS54" s="199">
        <v>61.217491938859006</v>
      </c>
      <c r="BT54" s="200">
        <v>1178.0688836104514</v>
      </c>
      <c r="BU54" s="199">
        <v>186.02171379913068</v>
      </c>
      <c r="BV54" s="198">
        <v>635.02013871844906</v>
      </c>
      <c r="BW54" s="197">
        <v>9.9358669833729216</v>
      </c>
      <c r="BX54" s="197">
        <v>1.032565096580468</v>
      </c>
      <c r="BY54" s="197">
        <v>0.46680685494326646</v>
      </c>
      <c r="BZ54" s="211">
        <v>0.34558823529411764</v>
      </c>
      <c r="CA54" s="209">
        <v>3.7173202614379064E-2</v>
      </c>
      <c r="CB54" s="227">
        <v>-0.3079371474617244</v>
      </c>
    </row>
    <row r="55" spans="1:80" x14ac:dyDescent="0.25">
      <c r="A55" s="39" t="s">
        <v>937</v>
      </c>
      <c r="B55" s="203">
        <v>1130.8409999999999</v>
      </c>
      <c r="C55" s="202">
        <v>4036.8240000000001</v>
      </c>
      <c r="D55" s="201">
        <v>896.17289000000005</v>
      </c>
      <c r="E55" s="203">
        <v>1155.3800000000001</v>
      </c>
      <c r="F55" s="202">
        <v>3905.58</v>
      </c>
      <c r="G55" s="201">
        <v>868.66800000000001</v>
      </c>
      <c r="H55" s="214">
        <v>1.0316632936864256</v>
      </c>
      <c r="I55" s="213">
        <v>5.2902193442350254E-2</v>
      </c>
      <c r="J55" s="212">
        <v>-1.9409341107261557E-3</v>
      </c>
      <c r="K55" s="203">
        <v>719.45799999999997</v>
      </c>
      <c r="L55" s="202">
        <v>2533.7339999999999</v>
      </c>
      <c r="M55" s="201">
        <v>594.15300000000002</v>
      </c>
      <c r="N55" s="211">
        <v>0.68398168229979694</v>
      </c>
      <c r="O55" s="209">
        <v>6.1279194806504789E-2</v>
      </c>
      <c r="P55" s="210">
        <v>3.5234505183978082E-2</v>
      </c>
      <c r="Q55" s="203">
        <v>171.40600000000001</v>
      </c>
      <c r="R55" s="202">
        <v>612.35299999999995</v>
      </c>
      <c r="S55" s="201">
        <v>146.18299999999999</v>
      </c>
      <c r="T55" s="211">
        <v>0.16828408551943894</v>
      </c>
      <c r="U55" s="209">
        <v>1.9929431639330225E-2</v>
      </c>
      <c r="V55" s="210">
        <v>1.1494825025479022E-2</v>
      </c>
      <c r="W55" s="203">
        <v>207.137</v>
      </c>
      <c r="X55" s="202">
        <v>565.16099999999994</v>
      </c>
      <c r="Y55" s="201">
        <v>85.245999999999995</v>
      </c>
      <c r="Z55" s="211">
        <v>9.8134154820944244E-2</v>
      </c>
      <c r="AA55" s="209">
        <v>-8.1146255087484145E-2</v>
      </c>
      <c r="AB55" s="210">
        <v>-4.6571881158346914E-2</v>
      </c>
      <c r="AC55" s="203">
        <v>446.83199999999999</v>
      </c>
      <c r="AD55" s="202">
        <v>173.66800000000001</v>
      </c>
      <c r="AE55" s="202">
        <v>274.12959999999998</v>
      </c>
      <c r="AF55" s="202">
        <v>-172.70240000000001</v>
      </c>
      <c r="AG55" s="201">
        <v>100.46159999999998</v>
      </c>
      <c r="AH55" s="203">
        <v>0</v>
      </c>
      <c r="AI55" s="202">
        <v>0</v>
      </c>
      <c r="AJ55" s="202">
        <v>0</v>
      </c>
      <c r="AK55" s="202">
        <v>0</v>
      </c>
      <c r="AL55" s="201">
        <v>0</v>
      </c>
      <c r="AM55" s="211">
        <v>0.30588919064489883</v>
      </c>
      <c r="AN55" s="209">
        <v>-8.924328155941641E-2</v>
      </c>
      <c r="AO55" s="210">
        <v>0.26286824150270188</v>
      </c>
      <c r="AP55" s="211">
        <v>0</v>
      </c>
      <c r="AQ55" s="209">
        <v>0</v>
      </c>
      <c r="AR55" s="210">
        <v>0</v>
      </c>
      <c r="AS55" s="209">
        <v>0</v>
      </c>
      <c r="AT55" s="209">
        <v>0</v>
      </c>
      <c r="AU55" s="209">
        <v>0</v>
      </c>
      <c r="AV55" s="203">
        <v>450</v>
      </c>
      <c r="AW55" s="202">
        <v>1545</v>
      </c>
      <c r="AX55" s="201">
        <v>472</v>
      </c>
      <c r="AY55" s="208">
        <v>0</v>
      </c>
      <c r="AZ55" s="207">
        <v>17</v>
      </c>
      <c r="BA55" s="201">
        <v>18</v>
      </c>
      <c r="BB55" s="208">
        <v>0</v>
      </c>
      <c r="BC55" s="207">
        <v>28</v>
      </c>
      <c r="BD55" s="201">
        <v>29</v>
      </c>
      <c r="BE55" s="229">
        <v>8.7407407407407405</v>
      </c>
      <c r="BF55" s="197" t="e">
        <v>#DIV/0!</v>
      </c>
      <c r="BG55" s="197">
        <v>1.1672113289760349</v>
      </c>
      <c r="BH55" s="229">
        <v>5.4252873563218387</v>
      </c>
      <c r="BI55" s="197" t="e">
        <v>#DIV/0!</v>
      </c>
      <c r="BJ55" s="228">
        <v>0.82707307060755308</v>
      </c>
      <c r="BK55" s="202">
        <v>100</v>
      </c>
      <c r="BL55" s="202">
        <v>100</v>
      </c>
      <c r="BM55" s="201">
        <v>100</v>
      </c>
      <c r="BN55" s="203">
        <v>6777</v>
      </c>
      <c r="BO55" s="202">
        <v>26409</v>
      </c>
      <c r="BP55" s="201">
        <v>6376</v>
      </c>
      <c r="BQ55" s="199">
        <v>136.24027603513176</v>
      </c>
      <c r="BR55" s="199">
        <v>-34.245189510094747</v>
      </c>
      <c r="BS55" s="199">
        <v>-11.64794388989381</v>
      </c>
      <c r="BT55" s="200">
        <v>1840.3983050847457</v>
      </c>
      <c r="BU55" s="199">
        <v>-727.11280602636521</v>
      </c>
      <c r="BV55" s="198">
        <v>-687.48519006088532</v>
      </c>
      <c r="BW55" s="197">
        <v>13.508474576271187</v>
      </c>
      <c r="BX55" s="197">
        <v>-1.5515254237288136</v>
      </c>
      <c r="BY55" s="197">
        <v>-3.5847293072239594</v>
      </c>
      <c r="BZ55" s="211">
        <v>0.71640449438202247</v>
      </c>
      <c r="CA55" s="209">
        <v>-3.6595505617977531E-2</v>
      </c>
      <c r="CB55" s="227">
        <v>-7.1297521933199048E-3</v>
      </c>
    </row>
    <row r="56" spans="1:80" x14ac:dyDescent="0.25">
      <c r="A56" s="39" t="s">
        <v>936</v>
      </c>
      <c r="B56" s="203">
        <v>753.976</v>
      </c>
      <c r="C56" s="202">
        <v>1954.058</v>
      </c>
      <c r="D56" s="201">
        <v>541.91399999999999</v>
      </c>
      <c r="E56" s="203">
        <v>861.22500000000002</v>
      </c>
      <c r="F56" s="202">
        <v>2122.3519999999999</v>
      </c>
      <c r="G56" s="201">
        <v>539.16700000000003</v>
      </c>
      <c r="H56" s="214">
        <v>1.0050948963864628</v>
      </c>
      <c r="I56" s="213">
        <v>0.12962565199620468</v>
      </c>
      <c r="J56" s="212">
        <v>8.4390884987788017E-2</v>
      </c>
      <c r="K56" s="203">
        <v>469.21499999999997</v>
      </c>
      <c r="L56" s="202">
        <v>1223.7139999999999</v>
      </c>
      <c r="M56" s="201">
        <v>326.11</v>
      </c>
      <c r="N56" s="211">
        <v>0.60484042977407737</v>
      </c>
      <c r="O56" s="209">
        <v>6.0017648270985879E-2</v>
      </c>
      <c r="P56" s="210">
        <v>2.8256526632656875E-2</v>
      </c>
      <c r="Q56" s="203">
        <v>118.452</v>
      </c>
      <c r="R56" s="202">
        <v>345.84399999999999</v>
      </c>
      <c r="S56" s="201">
        <v>97.722999999999999</v>
      </c>
      <c r="T56" s="211">
        <v>0.18124811051121451</v>
      </c>
      <c r="U56" s="209">
        <v>4.370913985894595E-2</v>
      </c>
      <c r="V56" s="210">
        <v>1.8294934035304744E-2</v>
      </c>
      <c r="W56" s="203">
        <v>235.446</v>
      </c>
      <c r="X56" s="202">
        <v>423.73200000000003</v>
      </c>
      <c r="Y56" s="201">
        <v>67.043999999999997</v>
      </c>
      <c r="Z56" s="211">
        <v>0.12434737289188692</v>
      </c>
      <c r="AA56" s="209">
        <v>-0.14903763102694961</v>
      </c>
      <c r="AB56" s="210">
        <v>-7.5304711211032896E-2</v>
      </c>
      <c r="AC56" s="203">
        <v>517.20231000000001</v>
      </c>
      <c r="AD56" s="202">
        <v>436.714</v>
      </c>
      <c r="AE56" s="202">
        <v>453.50957</v>
      </c>
      <c r="AF56" s="202">
        <v>-63.692740000000015</v>
      </c>
      <c r="AG56" s="201">
        <v>16.795569999999998</v>
      </c>
      <c r="AH56" s="203">
        <v>54.460999999999999</v>
      </c>
      <c r="AI56" s="202">
        <v>122.94</v>
      </c>
      <c r="AJ56" s="202">
        <v>139.215</v>
      </c>
      <c r="AK56" s="202">
        <v>84.754000000000005</v>
      </c>
      <c r="AL56" s="201">
        <v>16.275000000000006</v>
      </c>
      <c r="AM56" s="211">
        <v>0.83686631089065799</v>
      </c>
      <c r="AN56" s="209">
        <v>0.1508997681890335</v>
      </c>
      <c r="AO56" s="210">
        <v>0.61337550355535886</v>
      </c>
      <c r="AP56" s="211">
        <v>0.25689500548057442</v>
      </c>
      <c r="AQ56" s="209">
        <v>0.18466326335615668</v>
      </c>
      <c r="AR56" s="210">
        <v>0.19397977983220577</v>
      </c>
      <c r="AS56" s="209">
        <v>0.25820385891569775</v>
      </c>
      <c r="AT56" s="209">
        <v>0.19496719021704179</v>
      </c>
      <c r="AU56" s="209">
        <v>0.20027755828319194</v>
      </c>
      <c r="AV56" s="203">
        <v>314</v>
      </c>
      <c r="AW56" s="202">
        <v>1049</v>
      </c>
      <c r="AX56" s="201">
        <v>397</v>
      </c>
      <c r="AY56" s="208">
        <v>11</v>
      </c>
      <c r="AZ56" s="207">
        <v>12</v>
      </c>
      <c r="BA56" s="201">
        <v>10</v>
      </c>
      <c r="BB56" s="208">
        <v>21</v>
      </c>
      <c r="BC56" s="207">
        <v>17</v>
      </c>
      <c r="BD56" s="201">
        <v>17</v>
      </c>
      <c r="BE56" s="229">
        <v>13.233333333333334</v>
      </c>
      <c r="BF56" s="197">
        <v>3.7181818181818187</v>
      </c>
      <c r="BG56" s="197">
        <v>5.948611111111112</v>
      </c>
      <c r="BH56" s="229">
        <v>7.784313725490196</v>
      </c>
      <c r="BI56" s="197">
        <v>2.8001867413632118</v>
      </c>
      <c r="BJ56" s="228">
        <v>2.6421568627450984</v>
      </c>
      <c r="BK56" s="202">
        <v>65</v>
      </c>
      <c r="BL56" s="202">
        <v>65</v>
      </c>
      <c r="BM56" s="201">
        <v>65</v>
      </c>
      <c r="BN56" s="203">
        <v>3267</v>
      </c>
      <c r="BO56" s="202">
        <v>10304</v>
      </c>
      <c r="BP56" s="201">
        <v>3586</v>
      </c>
      <c r="BQ56" s="199">
        <v>150.35331846068041</v>
      </c>
      <c r="BR56" s="199">
        <v>-113.26008833454458</v>
      </c>
      <c r="BS56" s="199">
        <v>-55.62028402379164</v>
      </c>
      <c r="BT56" s="200">
        <v>1358.103274559194</v>
      </c>
      <c r="BU56" s="199">
        <v>-1384.6515025108695</v>
      </c>
      <c r="BV56" s="198">
        <v>-665.11121543127319</v>
      </c>
      <c r="BW56" s="197">
        <v>9.0327455919395465</v>
      </c>
      <c r="BX56" s="197">
        <v>-1.3717130067865675</v>
      </c>
      <c r="BY56" s="197">
        <v>-0.78994268260764144</v>
      </c>
      <c r="BZ56" s="211">
        <v>0.6198789974070873</v>
      </c>
      <c r="CA56" s="209">
        <v>6.1417458945548842E-2</v>
      </c>
      <c r="CB56" s="227">
        <v>0.18556919761783541</v>
      </c>
    </row>
    <row r="57" spans="1:80" x14ac:dyDescent="0.25">
      <c r="A57" s="39" t="s">
        <v>935</v>
      </c>
      <c r="B57" s="203">
        <v>935.79200000000003</v>
      </c>
      <c r="C57" s="202">
        <v>2994.0231100000005</v>
      </c>
      <c r="D57" s="201">
        <v>685.5566</v>
      </c>
      <c r="E57" s="203">
        <v>933.96199999999999</v>
      </c>
      <c r="F57" s="202">
        <v>2978.4731099999999</v>
      </c>
      <c r="G57" s="201">
        <v>679.24559999999997</v>
      </c>
      <c r="H57" s="214">
        <v>1.0092911901085557</v>
      </c>
      <c r="I57" s="213">
        <v>7.3317956149896446E-3</v>
      </c>
      <c r="J57" s="212">
        <v>4.0703942760222933E-3</v>
      </c>
      <c r="K57" s="203">
        <v>639.10400000000004</v>
      </c>
      <c r="L57" s="202">
        <v>2054.4209999999998</v>
      </c>
      <c r="M57" s="201">
        <v>474.45499999999998</v>
      </c>
      <c r="N57" s="211">
        <v>0.69850286847643916</v>
      </c>
      <c r="O57" s="209">
        <v>1.4209503221749964E-2</v>
      </c>
      <c r="P57" s="210">
        <v>8.7464314945387978E-3</v>
      </c>
      <c r="Q57" s="203">
        <v>149.303</v>
      </c>
      <c r="R57" s="202">
        <v>474.767</v>
      </c>
      <c r="S57" s="201">
        <v>111.386</v>
      </c>
      <c r="T57" s="211">
        <v>0.16398486791817274</v>
      </c>
      <c r="U57" s="209">
        <v>4.1250449275157253E-3</v>
      </c>
      <c r="V57" s="210">
        <v>4.5854097172558228E-3</v>
      </c>
      <c r="W57" s="203">
        <v>109.09099999999999</v>
      </c>
      <c r="X57" s="202">
        <v>270.23899999999998</v>
      </c>
      <c r="Y57" s="201">
        <v>59.377000000000002</v>
      </c>
      <c r="Z57" s="211">
        <v>8.7416098094709779E-2</v>
      </c>
      <c r="AA57" s="209">
        <v>-2.9388439991422197E-2</v>
      </c>
      <c r="AB57" s="210">
        <v>-3.3146186247706849E-3</v>
      </c>
      <c r="AC57" s="203">
        <v>1185.337796</v>
      </c>
      <c r="AD57" s="202">
        <v>891.19008999999994</v>
      </c>
      <c r="AE57" s="202">
        <v>1000.65341</v>
      </c>
      <c r="AF57" s="202">
        <v>-184.68438600000002</v>
      </c>
      <c r="AG57" s="201">
        <v>109.46332000000007</v>
      </c>
      <c r="AH57" s="203">
        <v>0</v>
      </c>
      <c r="AI57" s="202">
        <v>0</v>
      </c>
      <c r="AJ57" s="202">
        <v>0</v>
      </c>
      <c r="AK57" s="202">
        <v>0</v>
      </c>
      <c r="AL57" s="201">
        <v>0</v>
      </c>
      <c r="AM57" s="211">
        <v>1.4596218751303685</v>
      </c>
      <c r="AN57" s="209">
        <v>0.19295385916100782</v>
      </c>
      <c r="AO57" s="210">
        <v>1.1619654919770668</v>
      </c>
      <c r="AP57" s="211">
        <v>0</v>
      </c>
      <c r="AQ57" s="209">
        <v>0</v>
      </c>
      <c r="AR57" s="210">
        <v>0</v>
      </c>
      <c r="AS57" s="209">
        <v>0</v>
      </c>
      <c r="AT57" s="209">
        <v>0</v>
      </c>
      <c r="AU57" s="209">
        <v>0</v>
      </c>
      <c r="AV57" s="203">
        <v>436</v>
      </c>
      <c r="AW57" s="202">
        <v>1871</v>
      </c>
      <c r="AX57" s="201">
        <v>509</v>
      </c>
      <c r="AY57" s="208">
        <v>13</v>
      </c>
      <c r="AZ57" s="207">
        <v>11.5</v>
      </c>
      <c r="BA57" s="201">
        <v>11.5</v>
      </c>
      <c r="BB57" s="208">
        <v>29</v>
      </c>
      <c r="BC57" s="207">
        <v>29</v>
      </c>
      <c r="BD57" s="201">
        <v>23.25</v>
      </c>
      <c r="BE57" s="197">
        <v>14.753623188405797</v>
      </c>
      <c r="BF57" s="197">
        <v>3.5741360089186163</v>
      </c>
      <c r="BG57" s="197">
        <v>1.1956521739130448</v>
      </c>
      <c r="BH57" s="229">
        <v>7.2974910394265224</v>
      </c>
      <c r="BI57" s="197">
        <v>2.2859967865529587</v>
      </c>
      <c r="BJ57" s="228">
        <v>1.9210542578173264</v>
      </c>
      <c r="BK57" s="202">
        <v>85</v>
      </c>
      <c r="BL57" s="202">
        <v>85</v>
      </c>
      <c r="BM57" s="201">
        <v>85</v>
      </c>
      <c r="BN57" s="203">
        <v>4030</v>
      </c>
      <c r="BO57" s="202">
        <v>16040</v>
      </c>
      <c r="BP57" s="201">
        <v>3953</v>
      </c>
      <c r="BQ57" s="199">
        <v>171.83040728560587</v>
      </c>
      <c r="BR57" s="199">
        <v>-59.921950034493392</v>
      </c>
      <c r="BS57" s="199">
        <v>-13.859936230603608</v>
      </c>
      <c r="BT57" s="200">
        <v>1334.4707269155206</v>
      </c>
      <c r="BU57" s="199">
        <v>-807.64395198356215</v>
      </c>
      <c r="BV57" s="198">
        <v>-257.4443505831432</v>
      </c>
      <c r="BW57" s="197">
        <v>7.7662082514734774</v>
      </c>
      <c r="BX57" s="197">
        <v>-1.4769110145815691</v>
      </c>
      <c r="BY57" s="197">
        <v>-0.80674738722240669</v>
      </c>
      <c r="BZ57" s="211">
        <v>0.52253800396563121</v>
      </c>
      <c r="CA57" s="209">
        <v>-4.2593816552838337E-3</v>
      </c>
      <c r="CB57" s="227">
        <v>5.5355865603129439E-3</v>
      </c>
    </row>
    <row r="58" spans="1:80" x14ac:dyDescent="0.25">
      <c r="A58" s="39" t="s">
        <v>934</v>
      </c>
      <c r="B58" s="203">
        <v>179.65100000000001</v>
      </c>
      <c r="C58" s="202">
        <v>2538.3229999999999</v>
      </c>
      <c r="D58" s="201">
        <v>244.08500000000001</v>
      </c>
      <c r="E58" s="203">
        <v>312.56599999999997</v>
      </c>
      <c r="F58" s="202">
        <v>1615.7968500000002</v>
      </c>
      <c r="G58" s="201">
        <v>517.78836999999999</v>
      </c>
      <c r="H58" s="214">
        <v>0.47139915483231115</v>
      </c>
      <c r="I58" s="213">
        <v>-0.10336265547335238</v>
      </c>
      <c r="J58" s="212">
        <v>-1.0995427615354547</v>
      </c>
      <c r="K58" s="203">
        <v>230.71</v>
      </c>
      <c r="L58" s="202">
        <v>1108.60185</v>
      </c>
      <c r="M58" s="201">
        <v>345.06837000000002</v>
      </c>
      <c r="N58" s="211">
        <v>0.6664274247797416</v>
      </c>
      <c r="O58" s="209">
        <v>-7.1688685097852312E-2</v>
      </c>
      <c r="P58" s="210">
        <v>-1.9674822541757897E-2</v>
      </c>
      <c r="Q58" s="203">
        <v>65.105000000000004</v>
      </c>
      <c r="R58" s="202">
        <v>352.71199999999999</v>
      </c>
      <c r="S58" s="201">
        <v>62.66</v>
      </c>
      <c r="T58" s="211">
        <v>0.12101469177455647</v>
      </c>
      <c r="U58" s="209">
        <v>-8.7277316953200249E-2</v>
      </c>
      <c r="V58" s="210">
        <v>-9.7275126032675893E-2</v>
      </c>
      <c r="W58" s="203">
        <v>1.3069999999999999</v>
      </c>
      <c r="X58" s="202">
        <v>13.827999999999999</v>
      </c>
      <c r="Y58" s="201">
        <v>1.4019999999999999</v>
      </c>
      <c r="Z58" s="211">
        <v>2.7076699308638389E-3</v>
      </c>
      <c r="AA58" s="209">
        <v>-1.4738469327745612E-3</v>
      </c>
      <c r="AB58" s="210">
        <v>-5.8503366031877647E-3</v>
      </c>
      <c r="AC58" s="203">
        <v>143.18899999999999</v>
      </c>
      <c r="AD58" s="202">
        <v>568.13900000000001</v>
      </c>
      <c r="AE58" s="202">
        <v>725.13300000000004</v>
      </c>
      <c r="AF58" s="202">
        <v>581.94400000000007</v>
      </c>
      <c r="AG58" s="201">
        <v>156.99400000000003</v>
      </c>
      <c r="AH58" s="203">
        <v>0</v>
      </c>
      <c r="AI58" s="202">
        <v>0</v>
      </c>
      <c r="AJ58" s="202">
        <v>0</v>
      </c>
      <c r="AK58" s="202">
        <v>0</v>
      </c>
      <c r="AL58" s="201">
        <v>0</v>
      </c>
      <c r="AM58" s="211">
        <v>2.9708216400024581</v>
      </c>
      <c r="AN58" s="209">
        <v>2.1737818239145987</v>
      </c>
      <c r="AO58" s="210">
        <v>2.7469970912748138</v>
      </c>
      <c r="AP58" s="211">
        <v>0</v>
      </c>
      <c r="AQ58" s="209">
        <v>0</v>
      </c>
      <c r="AR58" s="210">
        <v>0</v>
      </c>
      <c r="AS58" s="209">
        <v>0</v>
      </c>
      <c r="AT58" s="209">
        <v>0</v>
      </c>
      <c r="AU58" s="209">
        <v>0</v>
      </c>
      <c r="AV58" s="203">
        <v>217</v>
      </c>
      <c r="AW58" s="202">
        <v>1672</v>
      </c>
      <c r="AX58" s="201">
        <v>215</v>
      </c>
      <c r="AY58" s="208">
        <v>10</v>
      </c>
      <c r="AZ58" s="207">
        <v>10</v>
      </c>
      <c r="BA58" s="201">
        <v>10</v>
      </c>
      <c r="BB58" s="208">
        <v>20</v>
      </c>
      <c r="BC58" s="207">
        <v>20</v>
      </c>
      <c r="BD58" s="201">
        <v>20</v>
      </c>
      <c r="BE58" s="197">
        <v>7.166666666666667</v>
      </c>
      <c r="BF58" s="197">
        <v>-6.666666666666643E-2</v>
      </c>
      <c r="BG58" s="197">
        <v>-6.7666666666666648</v>
      </c>
      <c r="BH58" s="229">
        <v>3.5833333333333335</v>
      </c>
      <c r="BI58" s="197">
        <v>-3.3333333333333215E-2</v>
      </c>
      <c r="BJ58" s="228">
        <v>-3.3833333333333324</v>
      </c>
      <c r="BK58" s="202">
        <v>155</v>
      </c>
      <c r="BL58" s="202">
        <v>155</v>
      </c>
      <c r="BM58" s="201">
        <v>155</v>
      </c>
      <c r="BN58" s="203">
        <v>3737</v>
      </c>
      <c r="BO58" s="202">
        <v>35084</v>
      </c>
      <c r="BP58" s="201">
        <v>4308</v>
      </c>
      <c r="BQ58" s="199">
        <v>120.19228644382544</v>
      </c>
      <c r="BR58" s="199">
        <v>36.551398030659797</v>
      </c>
      <c r="BS58" s="199">
        <v>74.137194379066571</v>
      </c>
      <c r="BT58" s="200">
        <v>2408.3179999999998</v>
      </c>
      <c r="BU58" s="199">
        <v>967.92168663594452</v>
      </c>
      <c r="BV58" s="198">
        <v>1441.9323241626792</v>
      </c>
      <c r="BW58" s="197">
        <v>20.037209302325582</v>
      </c>
      <c r="BX58" s="197">
        <v>2.8160111456435537</v>
      </c>
      <c r="BY58" s="197">
        <v>-0.94604428619116376</v>
      </c>
      <c r="BZ58" s="211">
        <v>0.31228706052917721</v>
      </c>
      <c r="CA58" s="209">
        <v>4.4401755869678983E-2</v>
      </c>
      <c r="CB58" s="227">
        <v>-0.30784550685924528</v>
      </c>
    </row>
    <row r="59" spans="1:80" x14ac:dyDescent="0.25">
      <c r="A59" s="39" t="s">
        <v>933</v>
      </c>
      <c r="B59" s="203">
        <v>399.26900000000001</v>
      </c>
      <c r="C59" s="202">
        <v>1877.13</v>
      </c>
      <c r="D59" s="201">
        <v>391.49400000000003</v>
      </c>
      <c r="E59" s="203">
        <v>383.32499999999999</v>
      </c>
      <c r="F59" s="202">
        <v>1783.3389999999999</v>
      </c>
      <c r="G59" s="201">
        <v>369.91199999999998</v>
      </c>
      <c r="H59" s="214">
        <v>1.0583436060468436</v>
      </c>
      <c r="I59" s="213">
        <v>1.6749658352328556E-2</v>
      </c>
      <c r="J59" s="212">
        <v>5.7506890523741916E-3</v>
      </c>
      <c r="K59" s="203">
        <v>216.78700000000001</v>
      </c>
      <c r="L59" s="202">
        <v>956.745</v>
      </c>
      <c r="M59" s="201">
        <v>192.88800000000001</v>
      </c>
      <c r="N59" s="211">
        <v>0.52144293777979633</v>
      </c>
      <c r="O59" s="209">
        <v>-4.4100660994090046E-2</v>
      </c>
      <c r="P59" s="210">
        <v>-1.5047880847508965E-2</v>
      </c>
      <c r="Q59" s="203">
        <v>111.071</v>
      </c>
      <c r="R59" s="202">
        <v>614.78099999999995</v>
      </c>
      <c r="S59" s="201">
        <v>113.134</v>
      </c>
      <c r="T59" s="211">
        <v>0.30584030796513767</v>
      </c>
      <c r="U59" s="209">
        <v>1.6083574123097633E-2</v>
      </c>
      <c r="V59" s="210">
        <v>-3.8895605958126467E-2</v>
      </c>
      <c r="W59" s="203">
        <v>9.2899999999999991</v>
      </c>
      <c r="X59" s="202">
        <v>50.463999999999999</v>
      </c>
      <c r="Y59" s="201">
        <v>14.167999999999999</v>
      </c>
      <c r="Z59" s="211">
        <v>3.8301001319232683E-2</v>
      </c>
      <c r="AA59" s="209">
        <v>1.4065691855983484E-2</v>
      </c>
      <c r="AB59" s="210">
        <v>1.0003521143001466E-2</v>
      </c>
      <c r="AC59" s="203">
        <v>115.94199999999999</v>
      </c>
      <c r="AD59" s="202">
        <v>109.01600000000001</v>
      </c>
      <c r="AE59" s="202">
        <v>117.419</v>
      </c>
      <c r="AF59" s="202">
        <v>1.4770000000000039</v>
      </c>
      <c r="AG59" s="201">
        <v>8.4029999999999916</v>
      </c>
      <c r="AH59" s="203">
        <v>0</v>
      </c>
      <c r="AI59" s="202">
        <v>0</v>
      </c>
      <c r="AJ59" s="202">
        <v>0</v>
      </c>
      <c r="AK59" s="202">
        <v>0</v>
      </c>
      <c r="AL59" s="201">
        <v>0</v>
      </c>
      <c r="AM59" s="211">
        <v>0.29992541392716104</v>
      </c>
      <c r="AN59" s="209">
        <v>9.5397340972719347E-3</v>
      </c>
      <c r="AO59" s="210">
        <v>0.24184952147432082</v>
      </c>
      <c r="AP59" s="211">
        <v>0</v>
      </c>
      <c r="AQ59" s="209">
        <v>0</v>
      </c>
      <c r="AR59" s="210">
        <v>0</v>
      </c>
      <c r="AS59" s="209">
        <v>0</v>
      </c>
      <c r="AT59" s="209">
        <v>0</v>
      </c>
      <c r="AU59" s="209">
        <v>0</v>
      </c>
      <c r="AV59" s="203">
        <v>454</v>
      </c>
      <c r="AW59" s="202">
        <v>1389</v>
      </c>
      <c r="AX59" s="201">
        <v>386</v>
      </c>
      <c r="AY59" s="208">
        <v>8</v>
      </c>
      <c r="AZ59" s="207">
        <v>9</v>
      </c>
      <c r="BA59" s="201">
        <v>8</v>
      </c>
      <c r="BB59" s="208">
        <v>12.5</v>
      </c>
      <c r="BC59" s="207">
        <v>14.5</v>
      </c>
      <c r="BD59" s="201">
        <v>11.5</v>
      </c>
      <c r="BE59" s="197">
        <v>16.083333333333332</v>
      </c>
      <c r="BF59" s="197">
        <v>-2.8333333333333357</v>
      </c>
      <c r="BG59" s="197">
        <v>3.2222222222222197</v>
      </c>
      <c r="BH59" s="229">
        <v>11.188405797101451</v>
      </c>
      <c r="BI59" s="197">
        <v>-0.91826086956521635</v>
      </c>
      <c r="BJ59" s="228">
        <v>3.2056471764117962</v>
      </c>
      <c r="BK59" s="202">
        <v>145</v>
      </c>
      <c r="BL59" s="202">
        <v>145</v>
      </c>
      <c r="BM59" s="201">
        <v>145</v>
      </c>
      <c r="BN59" s="203">
        <v>8908</v>
      </c>
      <c r="BO59" s="202">
        <v>25530</v>
      </c>
      <c r="BP59" s="201">
        <v>7100</v>
      </c>
      <c r="BQ59" s="199">
        <v>52.100281690140847</v>
      </c>
      <c r="BR59" s="199">
        <v>9.0687370112005681</v>
      </c>
      <c r="BS59" s="199">
        <v>-17.752401427759665</v>
      </c>
      <c r="BT59" s="200">
        <v>958.32124352331607</v>
      </c>
      <c r="BU59" s="199">
        <v>113.99304969071693</v>
      </c>
      <c r="BV59" s="198">
        <v>-325.58012436725267</v>
      </c>
      <c r="BW59" s="197">
        <v>18.393782383419691</v>
      </c>
      <c r="BX59" s="197">
        <v>-1.2273629910296471</v>
      </c>
      <c r="BY59" s="197">
        <v>1.3652793786860684E-2</v>
      </c>
      <c r="BZ59" s="211">
        <v>0.55017435102673384</v>
      </c>
      <c r="CA59" s="209">
        <v>-0.13243101295794046</v>
      </c>
      <c r="CB59" s="227">
        <v>6.779362358223695E-2</v>
      </c>
    </row>
    <row r="60" spans="1:80" x14ac:dyDescent="0.25">
      <c r="A60" s="39" t="s">
        <v>932</v>
      </c>
      <c r="B60" s="203">
        <v>794.09791000000007</v>
      </c>
      <c r="C60" s="202">
        <v>4259.1620199999998</v>
      </c>
      <c r="D60" s="201">
        <v>1022.98249</v>
      </c>
      <c r="E60" s="203">
        <v>732.62480999999991</v>
      </c>
      <c r="F60" s="202">
        <v>3615.3525099999997</v>
      </c>
      <c r="G60" s="201">
        <v>785.70717000000002</v>
      </c>
      <c r="H60" s="214">
        <v>1.3019895058358701</v>
      </c>
      <c r="I60" s="213">
        <v>0.21808148202761268</v>
      </c>
      <c r="J60" s="212">
        <v>0.12391295362713395</v>
      </c>
      <c r="K60" s="203">
        <v>460.46173999999996</v>
      </c>
      <c r="L60" s="202">
        <v>2032.5984100000001</v>
      </c>
      <c r="M60" s="201">
        <v>533.40368999999998</v>
      </c>
      <c r="N60" s="211">
        <v>0.67888357185285708</v>
      </c>
      <c r="O60" s="209">
        <v>5.0373953130007587E-2</v>
      </c>
      <c r="P60" s="210">
        <v>0.11667050843017024</v>
      </c>
      <c r="Q60" s="203">
        <v>198.99937</v>
      </c>
      <c r="R60" s="202">
        <v>1328.9792600000003</v>
      </c>
      <c r="S60" s="201">
        <v>193.51069000000001</v>
      </c>
      <c r="T60" s="211">
        <v>0.2462885632060606</v>
      </c>
      <c r="U60" s="209">
        <v>-2.5336649704760711E-2</v>
      </c>
      <c r="V60" s="210">
        <v>-0.12130470918551609</v>
      </c>
      <c r="W60" s="203">
        <v>37.546129999999998</v>
      </c>
      <c r="X60" s="202">
        <v>127.76097</v>
      </c>
      <c r="Y60" s="201">
        <v>34.359589999999997</v>
      </c>
      <c r="Z60" s="211">
        <v>4.3730783314603068E-2</v>
      </c>
      <c r="AA60" s="209">
        <v>-7.517999810827812E-3</v>
      </c>
      <c r="AB60" s="210">
        <v>8.3923288633108439E-3</v>
      </c>
      <c r="AC60" s="203">
        <v>215.57888</v>
      </c>
      <c r="AD60" s="202">
        <v>287.92953999999997</v>
      </c>
      <c r="AE60" s="202">
        <v>230.99501000000001</v>
      </c>
      <c r="AF60" s="202">
        <v>15.41613000000001</v>
      </c>
      <c r="AG60" s="201">
        <v>-56.934529999999967</v>
      </c>
      <c r="AH60" s="203">
        <v>0</v>
      </c>
      <c r="AI60" s="202">
        <v>0</v>
      </c>
      <c r="AJ60" s="202">
        <v>0</v>
      </c>
      <c r="AK60" s="202">
        <v>0</v>
      </c>
      <c r="AL60" s="201">
        <v>0</v>
      </c>
      <c r="AM60" s="211">
        <v>0.22580543876171333</v>
      </c>
      <c r="AN60" s="209">
        <v>-4.5671009274776242E-2</v>
      </c>
      <c r="AO60" s="210">
        <v>0.15820304687148889</v>
      </c>
      <c r="AP60" s="211">
        <v>0</v>
      </c>
      <c r="AQ60" s="209">
        <v>0</v>
      </c>
      <c r="AR60" s="210">
        <v>0</v>
      </c>
      <c r="AS60" s="209">
        <v>0</v>
      </c>
      <c r="AT60" s="209">
        <v>0</v>
      </c>
      <c r="AU60" s="209">
        <v>0</v>
      </c>
      <c r="AV60" s="203">
        <v>924</v>
      </c>
      <c r="AW60" s="202">
        <v>762</v>
      </c>
      <c r="AX60" s="201">
        <v>762</v>
      </c>
      <c r="AY60" s="208">
        <v>10.25</v>
      </c>
      <c r="AZ60" s="207">
        <v>10.47</v>
      </c>
      <c r="BA60" s="201">
        <v>10.94</v>
      </c>
      <c r="BB60" s="208">
        <v>22.5</v>
      </c>
      <c r="BC60" s="207">
        <v>21.68</v>
      </c>
      <c r="BD60" s="201">
        <v>22.17</v>
      </c>
      <c r="BE60" s="197">
        <v>23.217550274223033</v>
      </c>
      <c r="BF60" s="197">
        <v>-6.8312302135818435</v>
      </c>
      <c r="BG60" s="197">
        <v>17.152602805264102</v>
      </c>
      <c r="BH60" s="229">
        <v>11.456923770861524</v>
      </c>
      <c r="BI60" s="197">
        <v>-2.2319651180273663</v>
      </c>
      <c r="BJ60" s="228">
        <v>8.5279569811936273</v>
      </c>
      <c r="BK60" s="202">
        <v>170</v>
      </c>
      <c r="BL60" s="202">
        <v>170</v>
      </c>
      <c r="BM60" s="201">
        <v>170</v>
      </c>
      <c r="BN60" s="203">
        <v>15269</v>
      </c>
      <c r="BO60" s="202">
        <v>58050</v>
      </c>
      <c r="BP60" s="201">
        <v>13225</v>
      </c>
      <c r="BQ60" s="199">
        <v>59.410750094517958</v>
      </c>
      <c r="BR60" s="199">
        <v>11.429558791878627</v>
      </c>
      <c r="BS60" s="199">
        <v>-2.8692242379540431</v>
      </c>
      <c r="BT60" s="200">
        <v>1031.1117716535434</v>
      </c>
      <c r="BU60" s="199">
        <v>238.22777814705</v>
      </c>
      <c r="BV60" s="198">
        <v>-3713.4453280839889</v>
      </c>
      <c r="BW60" s="197">
        <v>17.355643044619423</v>
      </c>
      <c r="BX60" s="197">
        <v>0.83075126972764934</v>
      </c>
      <c r="BY60" s="197">
        <v>-58.825459317585299</v>
      </c>
      <c r="BZ60" s="211">
        <v>0.87409120951751484</v>
      </c>
      <c r="CA60" s="209">
        <v>-0.1238826466916354</v>
      </c>
      <c r="CB60" s="227">
        <v>-6.1444648661373225E-2</v>
      </c>
    </row>
    <row r="61" spans="1:80" x14ac:dyDescent="0.25">
      <c r="A61" s="39" t="s">
        <v>931</v>
      </c>
      <c r="B61" s="203">
        <v>217.41884000000002</v>
      </c>
      <c r="C61" s="202">
        <v>885.02963999999997</v>
      </c>
      <c r="D61" s="201">
        <v>147.66040999999998</v>
      </c>
      <c r="E61" s="203">
        <v>259.50040999999999</v>
      </c>
      <c r="F61" s="202">
        <v>1011.5036899999999</v>
      </c>
      <c r="G61" s="201">
        <v>248.82442</v>
      </c>
      <c r="H61" s="214">
        <v>0.5934321478575133</v>
      </c>
      <c r="I61" s="213">
        <v>-0.24440406211225141</v>
      </c>
      <c r="J61" s="212">
        <v>-0.28153217382479323</v>
      </c>
      <c r="K61" s="203">
        <v>170.44214000000002</v>
      </c>
      <c r="L61" s="202">
        <v>629.41773000000001</v>
      </c>
      <c r="M61" s="201">
        <v>156.60598999999999</v>
      </c>
      <c r="N61" s="211">
        <v>0.6293835227265876</v>
      </c>
      <c r="O61" s="209">
        <v>-2.7425227594847446E-2</v>
      </c>
      <c r="P61" s="210">
        <v>7.1240725410919303E-3</v>
      </c>
      <c r="Q61" s="203">
        <v>36.147940000000006</v>
      </c>
      <c r="R61" s="202">
        <v>199.48490000000001</v>
      </c>
      <c r="S61" s="201">
        <v>37.611129999999996</v>
      </c>
      <c r="T61" s="211">
        <v>0.15115530059308485</v>
      </c>
      <c r="U61" s="209">
        <v>1.1857100640337154E-2</v>
      </c>
      <c r="V61" s="210">
        <v>-4.606088553867313E-2</v>
      </c>
      <c r="W61" s="203">
        <v>2.5749999999999999E-2</v>
      </c>
      <c r="X61" s="202">
        <v>8.6449999999999999E-2</v>
      </c>
      <c r="Y61" s="201">
        <v>3.5700000000000003E-2</v>
      </c>
      <c r="Z61" s="211">
        <v>1.4347466378099064E-4</v>
      </c>
      <c r="AA61" s="209">
        <v>4.4245533468633913E-5</v>
      </c>
      <c r="AB61" s="210">
        <v>5.8007847540310383E-5</v>
      </c>
      <c r="AC61" s="203">
        <v>1473.33781</v>
      </c>
      <c r="AD61" s="202">
        <v>1295.45821</v>
      </c>
      <c r="AE61" s="202">
        <v>1432.0143700000001</v>
      </c>
      <c r="AF61" s="202">
        <v>-41.323439999999891</v>
      </c>
      <c r="AG61" s="201">
        <v>136.55616000000009</v>
      </c>
      <c r="AH61" s="203">
        <v>145.89968999999999</v>
      </c>
      <c r="AI61" s="202">
        <v>176.34210000000002</v>
      </c>
      <c r="AJ61" s="202">
        <v>249.23282</v>
      </c>
      <c r="AK61" s="202">
        <v>103.33313000000001</v>
      </c>
      <c r="AL61" s="201">
        <v>72.890719999999988</v>
      </c>
      <c r="AM61" s="211">
        <v>9.6980251510882312</v>
      </c>
      <c r="AN61" s="209">
        <v>2.921529563125385</v>
      </c>
      <c r="AO61" s="210">
        <v>8.2342795865893965</v>
      </c>
      <c r="AP61" s="211">
        <v>1.687878423200911</v>
      </c>
      <c r="AQ61" s="209">
        <v>1.0168248475310198</v>
      </c>
      <c r="AR61" s="210">
        <v>1.4886284862157497</v>
      </c>
      <c r="AS61" s="209">
        <v>1.0016413180024695</v>
      </c>
      <c r="AT61" s="209">
        <v>0.43940833347654906</v>
      </c>
      <c r="AU61" s="209">
        <v>0.82730473204300548</v>
      </c>
      <c r="AV61" s="203">
        <v>117</v>
      </c>
      <c r="AW61" s="202">
        <v>960</v>
      </c>
      <c r="AX61" s="201">
        <v>182</v>
      </c>
      <c r="AY61" s="208">
        <v>4</v>
      </c>
      <c r="AZ61" s="207">
        <v>4</v>
      </c>
      <c r="BA61" s="201">
        <v>4</v>
      </c>
      <c r="BB61" s="208">
        <v>10</v>
      </c>
      <c r="BC61" s="207">
        <v>11</v>
      </c>
      <c r="BD61" s="201">
        <v>10</v>
      </c>
      <c r="BE61" s="197">
        <v>15.166666666666666</v>
      </c>
      <c r="BF61" s="197">
        <v>5.4166666666666661</v>
      </c>
      <c r="BG61" s="197">
        <v>-4.8333333333333339</v>
      </c>
      <c r="BH61" s="229">
        <v>6.0666666666666664</v>
      </c>
      <c r="BI61" s="197">
        <v>2.1666666666666665</v>
      </c>
      <c r="BJ61" s="228">
        <v>-1.2060606060606061</v>
      </c>
      <c r="BK61" s="202">
        <v>55</v>
      </c>
      <c r="BL61" s="202">
        <v>55</v>
      </c>
      <c r="BM61" s="201">
        <v>55</v>
      </c>
      <c r="BN61" s="203">
        <v>870</v>
      </c>
      <c r="BO61" s="202">
        <v>7160</v>
      </c>
      <c r="BP61" s="201">
        <v>1382</v>
      </c>
      <c r="BQ61" s="199">
        <v>180.04661360347325</v>
      </c>
      <c r="BR61" s="199">
        <v>-118.22971972986005</v>
      </c>
      <c r="BS61" s="199">
        <v>38.77514851967436</v>
      </c>
      <c r="BT61" s="200">
        <v>1367.1671428571428</v>
      </c>
      <c r="BU61" s="199">
        <v>-850.78507936507935</v>
      </c>
      <c r="BV61" s="198">
        <v>313.51746577380959</v>
      </c>
      <c r="BW61" s="197">
        <v>7.5934065934065931</v>
      </c>
      <c r="BX61" s="197">
        <v>0.15750915750915695</v>
      </c>
      <c r="BY61" s="197">
        <v>0.13507326007326004</v>
      </c>
      <c r="BZ61" s="211">
        <v>0.28232890704800817</v>
      </c>
      <c r="CA61" s="209">
        <v>0.10657133129043242</v>
      </c>
      <c r="CB61" s="227">
        <v>-7.4333608518616978E-2</v>
      </c>
    </row>
    <row r="62" spans="1:80" x14ac:dyDescent="0.25">
      <c r="A62" s="39" t="s">
        <v>930</v>
      </c>
      <c r="B62" s="203">
        <v>234.273</v>
      </c>
      <c r="C62" s="202">
        <v>1489.4309999999998</v>
      </c>
      <c r="D62" s="201">
        <v>288.84199999999987</v>
      </c>
      <c r="E62" s="203">
        <v>285.43400000000003</v>
      </c>
      <c r="F62" s="202">
        <v>1394.12</v>
      </c>
      <c r="G62" s="201">
        <v>379.36799999999999</v>
      </c>
      <c r="H62" s="214">
        <v>0.76137681617848596</v>
      </c>
      <c r="I62" s="213">
        <v>-5.9383850035069408E-2</v>
      </c>
      <c r="J62" s="212">
        <v>-0.30698960851953139</v>
      </c>
      <c r="K62" s="203">
        <v>214.446</v>
      </c>
      <c r="L62" s="202">
        <v>1007.2</v>
      </c>
      <c r="M62" s="201">
        <v>275.88299999999998</v>
      </c>
      <c r="N62" s="211">
        <v>0.72721737205035741</v>
      </c>
      <c r="O62" s="209">
        <v>-2.4080651310559587E-2</v>
      </c>
      <c r="P62" s="210">
        <v>4.7544563759533975E-3</v>
      </c>
      <c r="Q62" s="203">
        <v>62.798000000000002</v>
      </c>
      <c r="R62" s="202">
        <v>368.30500000000001</v>
      </c>
      <c r="S62" s="201">
        <v>97.007000000000005</v>
      </c>
      <c r="T62" s="211">
        <v>0.25570685983003311</v>
      </c>
      <c r="U62" s="209">
        <v>3.5698031169116767E-2</v>
      </c>
      <c r="V62" s="210">
        <v>-8.4777153858737186E-3</v>
      </c>
      <c r="W62" s="203">
        <v>0.45500000000000002</v>
      </c>
      <c r="X62" s="202">
        <v>2.7879999999999998</v>
      </c>
      <c r="Y62" s="201">
        <v>1.2629999999999999</v>
      </c>
      <c r="Z62" s="211">
        <v>3.3292212311001454E-3</v>
      </c>
      <c r="AA62" s="209">
        <v>1.7351574545353353E-3</v>
      </c>
      <c r="AB62" s="210">
        <v>1.3293933827083285E-3</v>
      </c>
      <c r="AC62" s="203">
        <v>89.905000000000001</v>
      </c>
      <c r="AD62" s="202">
        <v>122.214</v>
      </c>
      <c r="AE62" s="202">
        <v>142.52500000000001</v>
      </c>
      <c r="AF62" s="202">
        <v>52.620000000000005</v>
      </c>
      <c r="AG62" s="201">
        <v>20.311000000000007</v>
      </c>
      <c r="AH62" s="203">
        <v>0</v>
      </c>
      <c r="AI62" s="202">
        <v>0</v>
      </c>
      <c r="AJ62" s="202">
        <v>0</v>
      </c>
      <c r="AK62" s="202">
        <v>0</v>
      </c>
      <c r="AL62" s="201">
        <v>0</v>
      </c>
      <c r="AM62" s="211">
        <v>0.49343585766612913</v>
      </c>
      <c r="AN62" s="209">
        <v>0.10967417791643541</v>
      </c>
      <c r="AO62" s="210">
        <v>0.41138170410010289</v>
      </c>
      <c r="AP62" s="211">
        <v>0</v>
      </c>
      <c r="AQ62" s="209">
        <v>0</v>
      </c>
      <c r="AR62" s="210">
        <v>0</v>
      </c>
      <c r="AS62" s="209">
        <v>0</v>
      </c>
      <c r="AT62" s="209">
        <v>0</v>
      </c>
      <c r="AU62" s="209">
        <v>0</v>
      </c>
      <c r="AV62" s="203">
        <v>327</v>
      </c>
      <c r="AW62" s="202">
        <v>2975</v>
      </c>
      <c r="AX62" s="201">
        <v>490</v>
      </c>
      <c r="AY62" s="208">
        <v>4</v>
      </c>
      <c r="AZ62" s="207">
        <v>5</v>
      </c>
      <c r="BA62" s="201">
        <v>4.5</v>
      </c>
      <c r="BB62" s="208">
        <v>16</v>
      </c>
      <c r="BC62" s="207">
        <v>18</v>
      </c>
      <c r="BD62" s="201">
        <v>16</v>
      </c>
      <c r="BE62" s="197">
        <v>36.296296296296298</v>
      </c>
      <c r="BF62" s="197">
        <v>9.0462962962962976</v>
      </c>
      <c r="BG62" s="197">
        <v>-13.287037037037038</v>
      </c>
      <c r="BH62" s="229">
        <v>10.208333333333334</v>
      </c>
      <c r="BI62" s="197">
        <v>3.3958333333333339</v>
      </c>
      <c r="BJ62" s="228">
        <v>-3.5648148148148131</v>
      </c>
      <c r="BK62" s="202">
        <v>100</v>
      </c>
      <c r="BL62" s="202">
        <v>100</v>
      </c>
      <c r="BM62" s="201">
        <v>100</v>
      </c>
      <c r="BN62" s="203">
        <v>2277</v>
      </c>
      <c r="BO62" s="202">
        <v>20339</v>
      </c>
      <c r="BP62" s="201">
        <v>3402</v>
      </c>
      <c r="BQ62" s="199">
        <v>111.51322751322752</v>
      </c>
      <c r="BR62" s="199">
        <v>-13.842064537716709</v>
      </c>
      <c r="BS62" s="199">
        <v>42.969051300041031</v>
      </c>
      <c r="BT62" s="200">
        <v>774.22040816326535</v>
      </c>
      <c r="BU62" s="199">
        <v>-98.666441989639907</v>
      </c>
      <c r="BV62" s="198">
        <v>305.60864345738298</v>
      </c>
      <c r="BW62" s="197">
        <v>6.9428571428571431</v>
      </c>
      <c r="BX62" s="197">
        <v>-2.0445609436435142E-2</v>
      </c>
      <c r="BY62" s="197">
        <v>0.10621848739495832</v>
      </c>
      <c r="BZ62" s="211">
        <v>0.382247191011236</v>
      </c>
      <c r="CA62" s="209">
        <v>0.129247191011236</v>
      </c>
      <c r="CB62" s="227">
        <v>-0.17498568570109269</v>
      </c>
    </row>
    <row r="63" spans="1:80" x14ac:dyDescent="0.25">
      <c r="A63" s="39" t="s">
        <v>929</v>
      </c>
      <c r="B63" s="203">
        <v>244.34710000000004</v>
      </c>
      <c r="C63" s="202">
        <v>1791.14186</v>
      </c>
      <c r="D63" s="201">
        <v>328.12193000000008</v>
      </c>
      <c r="E63" s="203">
        <v>321.04399999999998</v>
      </c>
      <c r="F63" s="202">
        <v>1645.7090000000001</v>
      </c>
      <c r="G63" s="201">
        <v>374.64100000000002</v>
      </c>
      <c r="H63" s="214">
        <v>0.8758302748497897</v>
      </c>
      <c r="I63" s="213">
        <v>0.1147286812987498</v>
      </c>
      <c r="J63" s="212">
        <v>-0.21254067043883662</v>
      </c>
      <c r="K63" s="203">
        <v>193.23699999999999</v>
      </c>
      <c r="L63" s="202">
        <v>905.81399999999996</v>
      </c>
      <c r="M63" s="201">
        <v>233.93299999999999</v>
      </c>
      <c r="N63" s="211">
        <v>0.62441911056184451</v>
      </c>
      <c r="O63" s="209">
        <v>2.2517190575798929E-2</v>
      </c>
      <c r="P63" s="210">
        <v>7.4009530253296707E-2</v>
      </c>
      <c r="Q63" s="203">
        <v>114.77800000000001</v>
      </c>
      <c r="R63" s="202">
        <v>588.15800000000002</v>
      </c>
      <c r="S63" s="201">
        <v>130.13499999999999</v>
      </c>
      <c r="T63" s="211">
        <v>0.34735920521245667</v>
      </c>
      <c r="U63" s="209">
        <v>-1.0155652564047546E-2</v>
      </c>
      <c r="V63" s="210">
        <v>-1.0029616262056729E-2</v>
      </c>
      <c r="W63" s="203">
        <v>1.351</v>
      </c>
      <c r="X63" s="202">
        <v>3.988</v>
      </c>
      <c r="Y63" s="201">
        <v>0.51700000000000002</v>
      </c>
      <c r="Z63" s="211">
        <v>1.3799877749632314E-3</v>
      </c>
      <c r="AA63" s="209">
        <v>-2.8281581489599692E-3</v>
      </c>
      <c r="AB63" s="210">
        <v>-1.0432838970030761E-3</v>
      </c>
      <c r="AC63" s="203">
        <v>117.57754000000001</v>
      </c>
      <c r="AD63" s="202">
        <v>61.428239999999995</v>
      </c>
      <c r="AE63" s="202">
        <v>155.01881</v>
      </c>
      <c r="AF63" s="202">
        <v>37.441269999999989</v>
      </c>
      <c r="AG63" s="201">
        <v>93.590570000000014</v>
      </c>
      <c r="AH63" s="203">
        <v>0</v>
      </c>
      <c r="AI63" s="202">
        <v>0</v>
      </c>
      <c r="AJ63" s="202">
        <v>0</v>
      </c>
      <c r="AK63" s="202">
        <v>0</v>
      </c>
      <c r="AL63" s="201">
        <v>0</v>
      </c>
      <c r="AM63" s="211">
        <v>0.4724426983591129</v>
      </c>
      <c r="AN63" s="209">
        <v>-8.7479521540300698E-3</v>
      </c>
      <c r="AO63" s="210">
        <v>0.43814712335647188</v>
      </c>
      <c r="AP63" s="211">
        <v>0</v>
      </c>
      <c r="AQ63" s="209">
        <v>0</v>
      </c>
      <c r="AR63" s="210">
        <v>0</v>
      </c>
      <c r="AS63" s="209">
        <v>0</v>
      </c>
      <c r="AT63" s="209">
        <v>0</v>
      </c>
      <c r="AU63" s="209">
        <v>0</v>
      </c>
      <c r="AV63" s="203">
        <v>400</v>
      </c>
      <c r="AW63" s="202">
        <v>2314</v>
      </c>
      <c r="AX63" s="201">
        <v>543</v>
      </c>
      <c r="AY63" s="208">
        <v>5</v>
      </c>
      <c r="AZ63" s="207">
        <v>6</v>
      </c>
      <c r="BA63" s="201">
        <v>6</v>
      </c>
      <c r="BB63" s="208">
        <v>8</v>
      </c>
      <c r="BC63" s="207">
        <v>8</v>
      </c>
      <c r="BD63" s="201">
        <v>7</v>
      </c>
      <c r="BE63" s="197">
        <v>30.166666666666668</v>
      </c>
      <c r="BF63" s="197">
        <v>3.5</v>
      </c>
      <c r="BG63" s="197">
        <v>-1.972222222222225</v>
      </c>
      <c r="BH63" s="229">
        <v>25.857142857142858</v>
      </c>
      <c r="BI63" s="197">
        <v>9.1904761904761898</v>
      </c>
      <c r="BJ63" s="228">
        <v>1.7529761904761898</v>
      </c>
      <c r="BK63" s="202">
        <v>60</v>
      </c>
      <c r="BL63" s="202">
        <v>60</v>
      </c>
      <c r="BM63" s="201">
        <v>60</v>
      </c>
      <c r="BN63" s="203">
        <v>2345</v>
      </c>
      <c r="BO63" s="202">
        <v>17264</v>
      </c>
      <c r="BP63" s="201">
        <v>3429</v>
      </c>
      <c r="BQ63" s="199">
        <v>109.25663458734324</v>
      </c>
      <c r="BR63" s="199">
        <v>-27.649122342294291</v>
      </c>
      <c r="BS63" s="199">
        <v>13.930580370475766</v>
      </c>
      <c r="BT63" s="200">
        <v>689.94659300184162</v>
      </c>
      <c r="BU63" s="199">
        <v>-112.66340699815839</v>
      </c>
      <c r="BV63" s="198">
        <v>-21.250036211641486</v>
      </c>
      <c r="BW63" s="197">
        <v>6.3149171270718236</v>
      </c>
      <c r="BX63" s="197">
        <v>0.4524171270718238</v>
      </c>
      <c r="BY63" s="197">
        <v>-1.1457570302315467</v>
      </c>
      <c r="BZ63" s="211">
        <v>0.64213483146067418</v>
      </c>
      <c r="CA63" s="209">
        <v>0.20787557220141489</v>
      </c>
      <c r="CB63" s="227">
        <v>-0.14617567082243088</v>
      </c>
    </row>
    <row r="64" spans="1:80" x14ac:dyDescent="0.25">
      <c r="A64" s="39" t="s">
        <v>928</v>
      </c>
      <c r="B64" s="203">
        <v>191.62649999999999</v>
      </c>
      <c r="C64" s="202">
        <v>908.74619999999959</v>
      </c>
      <c r="D64" s="201">
        <v>247.76766999999998</v>
      </c>
      <c r="E64" s="203">
        <v>233.13399999999999</v>
      </c>
      <c r="F64" s="202">
        <v>923.73299999999995</v>
      </c>
      <c r="G64" s="201">
        <v>258.60379999999998</v>
      </c>
      <c r="H64" s="214">
        <v>0.95809756082470565</v>
      </c>
      <c r="I64" s="213">
        <v>0.13613894474983024</v>
      </c>
      <c r="J64" s="212">
        <v>-2.5678270503177614E-2</v>
      </c>
      <c r="K64" s="203">
        <v>158.614</v>
      </c>
      <c r="L64" s="202">
        <v>630.48599999999999</v>
      </c>
      <c r="M64" s="201">
        <v>170.37079999999997</v>
      </c>
      <c r="N64" s="211">
        <v>0.65881011802610789</v>
      </c>
      <c r="O64" s="209">
        <v>-2.1545385675625917E-2</v>
      </c>
      <c r="P64" s="210">
        <v>-2.3731265685419167E-2</v>
      </c>
      <c r="Q64" s="203">
        <v>63.128999999999998</v>
      </c>
      <c r="R64" s="202">
        <v>238.17699999999999</v>
      </c>
      <c r="S64" s="201">
        <v>70.046000000000006</v>
      </c>
      <c r="T64" s="211">
        <v>0.27086222244220698</v>
      </c>
      <c r="U64" s="209">
        <v>7.8038239130606701E-5</v>
      </c>
      <c r="V64" s="210">
        <v>1.3020400184043601E-2</v>
      </c>
      <c r="W64" s="203">
        <v>0.8</v>
      </c>
      <c r="X64" s="202">
        <v>3.6749999999999998</v>
      </c>
      <c r="Y64" s="201">
        <v>1.0740000000000001</v>
      </c>
      <c r="Z64" s="211">
        <v>4.1530712232380196E-3</v>
      </c>
      <c r="AA64" s="209">
        <v>7.2156831074992201E-4</v>
      </c>
      <c r="AB64" s="210">
        <v>1.7464888691356203E-4</v>
      </c>
      <c r="AC64" s="203">
        <v>230.41736</v>
      </c>
      <c r="AD64" s="202">
        <v>155.71653000000001</v>
      </c>
      <c r="AE64" s="202">
        <v>175.75269</v>
      </c>
      <c r="AF64" s="202">
        <v>-54.664670000000001</v>
      </c>
      <c r="AG64" s="201">
        <v>20.036159999999995</v>
      </c>
      <c r="AH64" s="203">
        <v>0</v>
      </c>
      <c r="AI64" s="202">
        <v>0</v>
      </c>
      <c r="AJ64" s="202">
        <v>0</v>
      </c>
      <c r="AK64" s="202">
        <v>0</v>
      </c>
      <c r="AL64" s="201">
        <v>0</v>
      </c>
      <c r="AM64" s="211">
        <v>0.70934472604920573</v>
      </c>
      <c r="AN64" s="209">
        <v>-0.49308479178888043</v>
      </c>
      <c r="AO64" s="210">
        <v>0.53799156935925196</v>
      </c>
      <c r="AP64" s="211">
        <v>0</v>
      </c>
      <c r="AQ64" s="209">
        <v>0</v>
      </c>
      <c r="AR64" s="210">
        <v>0</v>
      </c>
      <c r="AS64" s="209">
        <v>0</v>
      </c>
      <c r="AT64" s="209">
        <v>0</v>
      </c>
      <c r="AU64" s="209">
        <v>0</v>
      </c>
      <c r="AV64" s="203">
        <v>371</v>
      </c>
      <c r="AW64" s="202">
        <v>1647</v>
      </c>
      <c r="AX64" s="201">
        <v>437</v>
      </c>
      <c r="AY64" s="208">
        <v>7</v>
      </c>
      <c r="AZ64" s="207">
        <v>6</v>
      </c>
      <c r="BA64" s="201">
        <v>5.5</v>
      </c>
      <c r="BB64" s="208">
        <v>9</v>
      </c>
      <c r="BC64" s="207">
        <v>10</v>
      </c>
      <c r="BD64" s="201">
        <v>11</v>
      </c>
      <c r="BE64" s="197">
        <v>26.484848484848484</v>
      </c>
      <c r="BF64" s="197">
        <v>8.8181818181818166</v>
      </c>
      <c r="BG64" s="197">
        <v>3.6098484848484844</v>
      </c>
      <c r="BH64" s="229">
        <v>13.242424242424242</v>
      </c>
      <c r="BI64" s="197">
        <v>-0.49831649831649827</v>
      </c>
      <c r="BJ64" s="228">
        <v>-0.48257575757575744</v>
      </c>
      <c r="BK64" s="202">
        <v>65</v>
      </c>
      <c r="BL64" s="202">
        <v>65</v>
      </c>
      <c r="BM64" s="201">
        <v>65</v>
      </c>
      <c r="BN64" s="203">
        <v>2693</v>
      </c>
      <c r="BO64" s="202">
        <v>12434</v>
      </c>
      <c r="BP64" s="201">
        <v>3356</v>
      </c>
      <c r="BQ64" s="199">
        <v>77.057151370679378</v>
      </c>
      <c r="BR64" s="199">
        <v>-9.5132162490755405</v>
      </c>
      <c r="BS64" s="199">
        <v>2.7662554401662618</v>
      </c>
      <c r="BT64" s="200">
        <v>591.77070938215104</v>
      </c>
      <c r="BU64" s="199">
        <v>-36.622821615153498</v>
      </c>
      <c r="BV64" s="198">
        <v>30.912785884883306</v>
      </c>
      <c r="BW64" s="197">
        <v>7.6796338672768876</v>
      </c>
      <c r="BX64" s="197">
        <v>0.42087375946017591</v>
      </c>
      <c r="BY64" s="197">
        <v>0.13014995713723998</v>
      </c>
      <c r="BZ64" s="211">
        <v>0.58012100259291277</v>
      </c>
      <c r="CA64" s="209">
        <v>0.11977912225103243</v>
      </c>
      <c r="CB64" s="227">
        <v>5.6032488367412259E-2</v>
      </c>
    </row>
    <row r="65" spans="1:80" x14ac:dyDescent="0.25">
      <c r="A65" s="39" t="s">
        <v>927</v>
      </c>
      <c r="B65" s="220">
        <v>694.19309999999996</v>
      </c>
      <c r="C65" s="219">
        <v>2645.0627100000002</v>
      </c>
      <c r="D65" s="218">
        <v>644.27512999999999</v>
      </c>
      <c r="E65" s="220">
        <v>700.96627000000001</v>
      </c>
      <c r="F65" s="219">
        <v>2486.2293699999996</v>
      </c>
      <c r="G65" s="218">
        <v>573.99196999999992</v>
      </c>
      <c r="H65" s="226">
        <v>1.1224462425841952</v>
      </c>
      <c r="I65" s="225">
        <v>0.13210886158582003</v>
      </c>
      <c r="J65" s="224">
        <v>5.8561010627498966E-2</v>
      </c>
      <c r="K65" s="220">
        <v>502.6207</v>
      </c>
      <c r="L65" s="219">
        <v>1806.4498399999998</v>
      </c>
      <c r="M65" s="218">
        <v>405.74094000000002</v>
      </c>
      <c r="N65" s="196">
        <v>0.70687563799890807</v>
      </c>
      <c r="O65" s="195">
        <v>-1.0164141960832374E-2</v>
      </c>
      <c r="P65" s="223">
        <v>-1.97064954910523E-2</v>
      </c>
      <c r="Q65" s="220">
        <v>85.339529999999996</v>
      </c>
      <c r="R65" s="219">
        <v>306.07166000000001</v>
      </c>
      <c r="S65" s="218">
        <v>76.58035000000001</v>
      </c>
      <c r="T65" s="196">
        <v>0.13341711034737999</v>
      </c>
      <c r="U65" s="195">
        <v>1.1671551891336174E-2</v>
      </c>
      <c r="V65" s="223">
        <v>1.0310343251309501E-2</v>
      </c>
      <c r="W65" s="220">
        <v>70.895960000000002</v>
      </c>
      <c r="X65" s="219">
        <v>229.52076</v>
      </c>
      <c r="Y65" s="218">
        <v>48.886800000000001</v>
      </c>
      <c r="Z65" s="196">
        <v>8.5169832602362022E-2</v>
      </c>
      <c r="AA65" s="195">
        <v>-1.5970497587848131E-2</v>
      </c>
      <c r="AB65" s="223">
        <v>-7.1469756412796542E-3</v>
      </c>
      <c r="AC65" s="220">
        <v>513.97901000000002</v>
      </c>
      <c r="AD65" s="219">
        <v>485.99284999999998</v>
      </c>
      <c r="AE65" s="219">
        <v>456.40067999999997</v>
      </c>
      <c r="AF65" s="219">
        <v>-57.578330000000051</v>
      </c>
      <c r="AG65" s="218">
        <v>-29.59217000000001</v>
      </c>
      <c r="AH65" s="220">
        <v>0</v>
      </c>
      <c r="AI65" s="219">
        <v>0</v>
      </c>
      <c r="AJ65" s="219">
        <v>0</v>
      </c>
      <c r="AK65" s="219">
        <v>0</v>
      </c>
      <c r="AL65" s="218">
        <v>0</v>
      </c>
      <c r="AM65" s="196">
        <v>0.70839406760897317</v>
      </c>
      <c r="AN65" s="195">
        <v>-3.2003683391433002E-2</v>
      </c>
      <c r="AO65" s="223">
        <v>0.52465821584158734</v>
      </c>
      <c r="AP65" s="196">
        <v>0</v>
      </c>
      <c r="AQ65" s="195">
        <v>0</v>
      </c>
      <c r="AR65" s="223">
        <v>0</v>
      </c>
      <c r="AS65" s="195">
        <v>0</v>
      </c>
      <c r="AT65" s="195">
        <v>0</v>
      </c>
      <c r="AU65" s="195">
        <v>0</v>
      </c>
      <c r="AV65" s="220">
        <v>254</v>
      </c>
      <c r="AW65" s="219">
        <v>1016</v>
      </c>
      <c r="AX65" s="218">
        <v>319</v>
      </c>
      <c r="AY65" s="222">
        <v>12.5</v>
      </c>
      <c r="AZ65" s="221">
        <v>14</v>
      </c>
      <c r="BA65" s="218">
        <v>14</v>
      </c>
      <c r="BB65" s="222">
        <v>19.5</v>
      </c>
      <c r="BC65" s="221">
        <v>20.5</v>
      </c>
      <c r="BD65" s="218">
        <v>21</v>
      </c>
      <c r="BE65" s="205">
        <v>7.5952380952380949</v>
      </c>
      <c r="BF65" s="205">
        <v>0.82190476190476147</v>
      </c>
      <c r="BG65" s="205">
        <v>1.5476190476190474</v>
      </c>
      <c r="BH65" s="206">
        <v>5.0634920634920633</v>
      </c>
      <c r="BI65" s="205">
        <v>0.72161172161172171</v>
      </c>
      <c r="BJ65" s="204">
        <v>0.93341076267905532</v>
      </c>
      <c r="BK65" s="219">
        <v>40</v>
      </c>
      <c r="BL65" s="219">
        <v>41</v>
      </c>
      <c r="BM65" s="218">
        <v>42</v>
      </c>
      <c r="BN65" s="220">
        <v>3081</v>
      </c>
      <c r="BO65" s="219">
        <v>13241</v>
      </c>
      <c r="BP65" s="218">
        <v>3017</v>
      </c>
      <c r="BQ65" s="216">
        <v>190.25255883327807</v>
      </c>
      <c r="BR65" s="216">
        <v>-37.260024743482717</v>
      </c>
      <c r="BS65" s="216">
        <v>2.4850661967702763</v>
      </c>
      <c r="BT65" s="217">
        <v>1799.3478683385579</v>
      </c>
      <c r="BU65" s="216">
        <v>-960.36185607089101</v>
      </c>
      <c r="BV65" s="215">
        <v>-647.72828323624481</v>
      </c>
      <c r="BW65" s="205">
        <v>9.4576802507836994</v>
      </c>
      <c r="BX65" s="205">
        <v>-2.6722410090588209</v>
      </c>
      <c r="BY65" s="205">
        <v>-3.5748000641769302</v>
      </c>
      <c r="BZ65" s="196">
        <v>0.80711610486891383</v>
      </c>
      <c r="CA65" s="195">
        <v>-4.8717228464419615E-2</v>
      </c>
      <c r="CB65" s="194">
        <v>-7.7681756808333002E-2</v>
      </c>
    </row>
    <row r="66" spans="1:80" x14ac:dyDescent="0.25">
      <c r="A66" s="39" t="s">
        <v>926</v>
      </c>
      <c r="B66" s="203">
        <v>2719.4139</v>
      </c>
      <c r="C66" s="202">
        <v>11091.11825</v>
      </c>
      <c r="D66" s="201">
        <v>2629.2839399999998</v>
      </c>
      <c r="E66" s="203">
        <v>2800.5740000000001</v>
      </c>
      <c r="F66" s="202">
        <v>11213.849</v>
      </c>
      <c r="G66" s="201">
        <v>2675.703</v>
      </c>
      <c r="H66" s="214">
        <v>0.98265163958780177</v>
      </c>
      <c r="I66" s="213">
        <v>1.1631448726928229E-2</v>
      </c>
      <c r="J66" s="212">
        <v>-6.4037908892805584E-3</v>
      </c>
      <c r="K66" s="203">
        <v>683.68200000000002</v>
      </c>
      <c r="L66" s="202">
        <v>2697.3589999999999</v>
      </c>
      <c r="M66" s="201">
        <v>693.23299999999995</v>
      </c>
      <c r="N66" s="211">
        <v>0.25908443500642631</v>
      </c>
      <c r="O66" s="209">
        <v>1.4962337179338009E-2</v>
      </c>
      <c r="P66" s="210">
        <v>1.8546239780148521E-2</v>
      </c>
      <c r="Q66" s="203">
        <v>130.38</v>
      </c>
      <c r="R66" s="202">
        <v>579.07799999999997</v>
      </c>
      <c r="S66" s="201">
        <v>149.88</v>
      </c>
      <c r="T66" s="211">
        <v>5.6015185541893102E-2</v>
      </c>
      <c r="U66" s="209">
        <v>9.4604435497157857E-3</v>
      </c>
      <c r="V66" s="210">
        <v>4.3756458976549825E-3</v>
      </c>
      <c r="W66" s="203">
        <v>1954.377</v>
      </c>
      <c r="X66" s="202">
        <v>7808.5389999999998</v>
      </c>
      <c r="Y66" s="201">
        <v>1799.933</v>
      </c>
      <c r="Z66" s="211">
        <v>0.67269536267664987</v>
      </c>
      <c r="AA66" s="209">
        <v>-2.515336404865709E-2</v>
      </c>
      <c r="AB66" s="210">
        <v>-2.3634595039028317E-2</v>
      </c>
      <c r="AC66" s="203">
        <v>3667.5332000000003</v>
      </c>
      <c r="AD66" s="202">
        <v>3336.2667499999998</v>
      </c>
      <c r="AE66" s="202">
        <v>3321.6611200000002</v>
      </c>
      <c r="AF66" s="202">
        <v>-345.8720800000001</v>
      </c>
      <c r="AG66" s="201">
        <v>-14.605629999999564</v>
      </c>
      <c r="AH66" s="203">
        <v>2353.232</v>
      </c>
      <c r="AI66" s="202">
        <v>2129.212</v>
      </c>
      <c r="AJ66" s="202">
        <v>2167.1089999999999</v>
      </c>
      <c r="AK66" s="202">
        <v>-186.12300000000005</v>
      </c>
      <c r="AL66" s="201">
        <v>37.896999999999935</v>
      </c>
      <c r="AM66" s="211">
        <v>1.2633329818307872</v>
      </c>
      <c r="AN66" s="209">
        <v>-8.5315416267053079E-2</v>
      </c>
      <c r="AO66" s="210">
        <v>0.96252771812349613</v>
      </c>
      <c r="AP66" s="211">
        <v>0.8242202247658349</v>
      </c>
      <c r="AQ66" s="209">
        <v>-4.1125061584286304E-2</v>
      </c>
      <c r="AR66" s="210">
        <v>0.63224571399006169</v>
      </c>
      <c r="AS66" s="209">
        <v>0.80992135524757414</v>
      </c>
      <c r="AT66" s="209">
        <v>-3.0346389864677858E-2</v>
      </c>
      <c r="AU66" s="209">
        <v>0.62004792285161447</v>
      </c>
      <c r="AV66" s="203">
        <v>833</v>
      </c>
      <c r="AW66" s="202">
        <v>4659</v>
      </c>
      <c r="AX66" s="201">
        <v>1088</v>
      </c>
      <c r="AY66" s="208">
        <v>32</v>
      </c>
      <c r="AZ66" s="207">
        <v>28</v>
      </c>
      <c r="BA66" s="201">
        <v>29</v>
      </c>
      <c r="BB66" s="208">
        <v>44</v>
      </c>
      <c r="BC66" s="207">
        <v>38</v>
      </c>
      <c r="BD66" s="201">
        <v>38</v>
      </c>
      <c r="BE66" s="205">
        <v>12.505747126436781</v>
      </c>
      <c r="BF66" s="205">
        <v>3.8286637931034466</v>
      </c>
      <c r="BG66" s="205">
        <v>-1.3603243021346483</v>
      </c>
      <c r="BH66" s="206">
        <v>9.5438596491228065</v>
      </c>
      <c r="BI66" s="205">
        <v>3.233253588516745</v>
      </c>
      <c r="BJ66" s="204">
        <v>-0.67324561403508909</v>
      </c>
      <c r="BK66" s="202">
        <v>63</v>
      </c>
      <c r="BL66" s="202">
        <v>63</v>
      </c>
      <c r="BM66" s="201">
        <v>63</v>
      </c>
      <c r="BN66" s="203">
        <v>2823</v>
      </c>
      <c r="BO66" s="202">
        <v>12231</v>
      </c>
      <c r="BP66" s="201">
        <v>3183</v>
      </c>
      <c r="BQ66" s="199">
        <v>840.62299717247879</v>
      </c>
      <c r="BR66" s="199">
        <v>-151.43297165500974</v>
      </c>
      <c r="BS66" s="199">
        <v>-76.215282608405801</v>
      </c>
      <c r="BT66" s="200">
        <v>2459.2858455882351</v>
      </c>
      <c r="BU66" s="199">
        <v>-902.74776785714312</v>
      </c>
      <c r="BV66" s="198">
        <v>52.363973941959102</v>
      </c>
      <c r="BW66" s="197">
        <v>2.9255514705882355</v>
      </c>
      <c r="BX66" s="197">
        <v>-0.46340411164465767</v>
      </c>
      <c r="BY66" s="197">
        <v>0.30031000246202799</v>
      </c>
      <c r="BZ66" s="196">
        <v>0.56768325307651157</v>
      </c>
      <c r="CA66" s="195">
        <v>6.9799655192913701E-2</v>
      </c>
      <c r="CB66" s="194">
        <v>3.5785014328957754E-2</v>
      </c>
    </row>
    <row r="67" spans="1:80" ht="15.75" thickBot="1" x14ac:dyDescent="0.3">
      <c r="A67" s="71" t="s">
        <v>925</v>
      </c>
      <c r="B67" s="182">
        <v>500.52300000000002</v>
      </c>
      <c r="C67" s="181">
        <v>2712.1410000000001</v>
      </c>
      <c r="D67" s="180">
        <v>630.75400000000002</v>
      </c>
      <c r="E67" s="182">
        <v>547.827</v>
      </c>
      <c r="F67" s="181">
        <v>2459.136</v>
      </c>
      <c r="G67" s="180">
        <v>730.46699999999998</v>
      </c>
      <c r="H67" s="193">
        <v>0.86349417564380049</v>
      </c>
      <c r="I67" s="192">
        <v>-5.0157396841673973E-2</v>
      </c>
      <c r="J67" s="191">
        <v>-0.23938952009323888</v>
      </c>
      <c r="K67" s="182">
        <v>341.495</v>
      </c>
      <c r="L67" s="181">
        <v>1652.836</v>
      </c>
      <c r="M67" s="180">
        <v>518.80399999999997</v>
      </c>
      <c r="N67" s="190">
        <v>0.71023605446926419</v>
      </c>
      <c r="O67" s="188">
        <v>8.6873204518458591E-2</v>
      </c>
      <c r="P67" s="189">
        <v>3.8115439749297542E-2</v>
      </c>
      <c r="Q67" s="182">
        <v>156.37200000000001</v>
      </c>
      <c r="R67" s="181">
        <v>523.18600000000004</v>
      </c>
      <c r="S67" s="180">
        <v>142.255</v>
      </c>
      <c r="T67" s="190">
        <v>0.19474527938976025</v>
      </c>
      <c r="U67" s="188">
        <v>-9.0695197257064403E-2</v>
      </c>
      <c r="V67" s="189">
        <v>-1.8006679021649319E-2</v>
      </c>
      <c r="W67" s="182">
        <v>20.393000000000001</v>
      </c>
      <c r="X67" s="181">
        <v>81.328000000000003</v>
      </c>
      <c r="Y67" s="180">
        <v>19.164000000000001</v>
      </c>
      <c r="Z67" s="190">
        <v>2.6235271408564662E-2</v>
      </c>
      <c r="AA67" s="188">
        <v>-1.0989984009660437E-2</v>
      </c>
      <c r="AB67" s="189">
        <v>-6.8365066468173939E-3</v>
      </c>
      <c r="AC67" s="182">
        <v>193.76</v>
      </c>
      <c r="AD67" s="181">
        <v>297.35199999999998</v>
      </c>
      <c r="AE67" s="181">
        <v>336.81614000000002</v>
      </c>
      <c r="AF67" s="181">
        <v>143.05614000000003</v>
      </c>
      <c r="AG67" s="180">
        <v>39.464140000000043</v>
      </c>
      <c r="AH67" s="182">
        <v>0</v>
      </c>
      <c r="AI67" s="181">
        <v>0</v>
      </c>
      <c r="AJ67" s="181">
        <v>0</v>
      </c>
      <c r="AK67" s="181">
        <v>0</v>
      </c>
      <c r="AL67" s="180">
        <v>0</v>
      </c>
      <c r="AM67" s="190">
        <v>0.53398970121473666</v>
      </c>
      <c r="AN67" s="188">
        <v>0.14687462358593639</v>
      </c>
      <c r="AO67" s="189">
        <v>0.42435233354100582</v>
      </c>
      <c r="AP67" s="190">
        <v>0</v>
      </c>
      <c r="AQ67" s="188">
        <v>0</v>
      </c>
      <c r="AR67" s="189">
        <v>0</v>
      </c>
      <c r="AS67" s="188">
        <v>0</v>
      </c>
      <c r="AT67" s="188">
        <v>0</v>
      </c>
      <c r="AU67" s="188">
        <v>0</v>
      </c>
      <c r="AV67" s="182">
        <v>178</v>
      </c>
      <c r="AW67" s="181">
        <v>613</v>
      </c>
      <c r="AX67" s="180">
        <v>169</v>
      </c>
      <c r="AY67" s="187">
        <v>11</v>
      </c>
      <c r="AZ67" s="186">
        <v>13</v>
      </c>
      <c r="BA67" s="180">
        <v>15</v>
      </c>
      <c r="BB67" s="187">
        <v>17</v>
      </c>
      <c r="BC67" s="186">
        <v>18</v>
      </c>
      <c r="BD67" s="180">
        <v>16.5</v>
      </c>
      <c r="BE67" s="184">
        <v>3.755555555555556</v>
      </c>
      <c r="BF67" s="184">
        <v>-1.6383838383838385</v>
      </c>
      <c r="BG67" s="184">
        <v>-0.17393162393162331</v>
      </c>
      <c r="BH67" s="185">
        <v>3.4141414141414139</v>
      </c>
      <c r="BI67" s="184">
        <v>-7.6054664289958662E-2</v>
      </c>
      <c r="BJ67" s="183">
        <v>0.57617845117845068</v>
      </c>
      <c r="BK67" s="181">
        <v>60</v>
      </c>
      <c r="BL67" s="181">
        <v>60</v>
      </c>
      <c r="BM67" s="180">
        <v>60</v>
      </c>
      <c r="BN67" s="182">
        <v>4491</v>
      </c>
      <c r="BO67" s="181">
        <v>19690</v>
      </c>
      <c r="BP67" s="180">
        <v>4700</v>
      </c>
      <c r="BQ67" s="178">
        <v>155.41851063829787</v>
      </c>
      <c r="BR67" s="178">
        <v>33.435210705098143</v>
      </c>
      <c r="BS67" s="178">
        <v>30.525874782533521</v>
      </c>
      <c r="BT67" s="179">
        <v>4322.289940828402</v>
      </c>
      <c r="BU67" s="178">
        <v>1244.6101655475031</v>
      </c>
      <c r="BV67" s="177">
        <v>310.64883152987022</v>
      </c>
      <c r="BW67" s="176">
        <v>27.810650887573964</v>
      </c>
      <c r="BX67" s="176">
        <v>2.580313808922277</v>
      </c>
      <c r="BY67" s="176">
        <v>-4.3100668938289743</v>
      </c>
      <c r="BZ67" s="175">
        <v>0.88014981273408233</v>
      </c>
      <c r="CA67" s="174">
        <v>4.8483146067415772E-2</v>
      </c>
      <c r="CB67" s="173">
        <v>-1.8936945256785354E-2</v>
      </c>
    </row>
    <row r="68" spans="1:80" x14ac:dyDescent="0.25">
      <c r="A68" s="166"/>
      <c r="B68" s="172"/>
      <c r="C68" s="172"/>
      <c r="D68" s="172"/>
      <c r="E68" s="172"/>
      <c r="F68" s="172"/>
      <c r="G68" s="172"/>
      <c r="H68" s="172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  <c r="BC68" s="166"/>
      <c r="BD68" s="166"/>
      <c r="BE68" s="166"/>
      <c r="BF68" s="166"/>
      <c r="BG68" s="166"/>
      <c r="BH68" s="166"/>
      <c r="BI68" s="166"/>
      <c r="BJ68" s="166"/>
      <c r="BK68" s="166"/>
      <c r="BL68" s="166"/>
      <c r="BM68" s="166"/>
      <c r="BN68" s="166"/>
      <c r="BO68" s="166"/>
      <c r="BP68" s="166"/>
      <c r="BQ68" s="166"/>
      <c r="BR68" s="166"/>
      <c r="BS68" s="166"/>
      <c r="BT68" s="166"/>
      <c r="BU68" s="166"/>
      <c r="BV68" s="166"/>
      <c r="BW68" s="166"/>
      <c r="BX68" s="166"/>
      <c r="BY68" s="166"/>
      <c r="BZ68" s="166"/>
      <c r="CA68" s="166"/>
      <c r="CB68" s="166"/>
    </row>
  </sheetData>
  <sheetProtection algorithmName="SHA-512" hashValue="qYl+u7SdhcAKbzMwuSKuEZqbhtAVQNVX7UMffwodgZ31QAAxwhOY6qJ4/Ca8uBysd9rxRa+nAAhazkbTbplUpQ==" saltValue="qHVGP/pXTBkVb+IEWjMqE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3"/>
  <sheetViews>
    <sheetView showGridLines="0" workbookViewId="0">
      <selection activeCell="E18" sqref="E18"/>
    </sheetView>
  </sheetViews>
  <sheetFormatPr defaultRowHeight="15" x14ac:dyDescent="0.25"/>
  <cols>
    <col min="1" max="1" width="43.85546875" customWidth="1"/>
    <col min="2" max="28" width="9.42578125" customWidth="1"/>
    <col min="29" max="30" width="9.42578125" style="166" hidden="1" customWidth="1"/>
    <col min="31" max="33" width="9.42578125" customWidth="1"/>
    <col min="34" max="35" width="9.42578125" style="166" hidden="1" customWidth="1"/>
    <col min="36" max="80" width="9.42578125" customWidth="1"/>
  </cols>
  <sheetData>
    <row r="1" spans="1:80" ht="31.5" x14ac:dyDescent="0.25">
      <c r="A1" s="1"/>
      <c r="B1" s="2" t="s">
        <v>0</v>
      </c>
      <c r="C1" s="3"/>
      <c r="D1" s="4"/>
      <c r="E1" s="2" t="s">
        <v>1</v>
      </c>
      <c r="F1" s="3"/>
      <c r="G1" s="4"/>
      <c r="H1" s="2" t="s">
        <v>2</v>
      </c>
      <c r="I1" s="3"/>
      <c r="J1" s="4"/>
      <c r="K1" s="2" t="s">
        <v>3</v>
      </c>
      <c r="L1" s="3"/>
      <c r="M1" s="4"/>
      <c r="N1" s="2" t="s">
        <v>4</v>
      </c>
      <c r="O1" s="3"/>
      <c r="P1" s="4"/>
      <c r="Q1" s="2" t="s">
        <v>5</v>
      </c>
      <c r="R1" s="3"/>
      <c r="S1" s="4"/>
      <c r="T1" s="2" t="s">
        <v>6</v>
      </c>
      <c r="U1" s="3"/>
      <c r="V1" s="4"/>
      <c r="W1" s="2" t="s">
        <v>7</v>
      </c>
      <c r="X1" s="3"/>
      <c r="Y1" s="4"/>
      <c r="Z1" s="2" t="s">
        <v>8</v>
      </c>
      <c r="AA1" s="3"/>
      <c r="AB1" s="4"/>
      <c r="AC1" s="5"/>
      <c r="AD1" s="5"/>
      <c r="AE1" s="2" t="s">
        <v>9</v>
      </c>
      <c r="AF1" s="3"/>
      <c r="AG1" s="4"/>
      <c r="AH1" s="5"/>
      <c r="AI1" s="5"/>
      <c r="AJ1" s="2" t="s">
        <v>10</v>
      </c>
      <c r="AK1" s="3"/>
      <c r="AL1" s="4"/>
      <c r="AM1" s="2" t="s">
        <v>11</v>
      </c>
      <c r="AN1" s="3"/>
      <c r="AO1" s="4"/>
      <c r="AP1" s="2" t="s">
        <v>12</v>
      </c>
      <c r="AQ1" s="3"/>
      <c r="AR1" s="4"/>
      <c r="AS1" s="2" t="s">
        <v>13</v>
      </c>
      <c r="AT1" s="3"/>
      <c r="AU1" s="4"/>
      <c r="AV1" s="2" t="s">
        <v>14</v>
      </c>
      <c r="AW1" s="3"/>
      <c r="AX1" s="4"/>
      <c r="AY1" s="2" t="s">
        <v>15</v>
      </c>
      <c r="AZ1" s="3"/>
      <c r="BA1" s="4"/>
      <c r="BB1" s="2" t="s">
        <v>16</v>
      </c>
      <c r="BC1" s="3"/>
      <c r="BD1" s="4"/>
      <c r="BE1" s="2" t="s">
        <v>17</v>
      </c>
      <c r="BF1" s="3"/>
      <c r="BG1" s="4"/>
      <c r="BH1" s="2" t="s">
        <v>18</v>
      </c>
      <c r="BI1" s="3"/>
      <c r="BJ1" s="4"/>
      <c r="BK1" s="2" t="s">
        <v>19</v>
      </c>
      <c r="BL1" s="3"/>
      <c r="BM1" s="4"/>
      <c r="BN1" s="2" t="s">
        <v>20</v>
      </c>
      <c r="BO1" s="3"/>
      <c r="BP1" s="4"/>
      <c r="BQ1" s="2" t="s">
        <v>21</v>
      </c>
      <c r="BR1" s="3"/>
      <c r="BS1" s="4"/>
      <c r="BT1" s="2" t="s">
        <v>22</v>
      </c>
      <c r="BU1" s="3"/>
      <c r="BV1" s="4"/>
      <c r="BW1" s="2" t="s">
        <v>23</v>
      </c>
      <c r="BX1" s="3"/>
      <c r="BY1" s="4"/>
      <c r="BZ1" s="2" t="s">
        <v>24</v>
      </c>
      <c r="CA1" s="3"/>
      <c r="CB1" s="4"/>
    </row>
    <row r="2" spans="1:80" ht="42" x14ac:dyDescent="0.25">
      <c r="A2" s="6" t="s">
        <v>25</v>
      </c>
      <c r="B2" s="7" t="s">
        <v>26</v>
      </c>
      <c r="C2" s="8" t="s">
        <v>27</v>
      </c>
      <c r="D2" s="9" t="s">
        <v>28</v>
      </c>
      <c r="E2" s="7" t="s">
        <v>26</v>
      </c>
      <c r="F2" s="8" t="s">
        <v>27</v>
      </c>
      <c r="G2" s="9" t="s">
        <v>28</v>
      </c>
      <c r="H2" s="7" t="s">
        <v>29</v>
      </c>
      <c r="I2" s="8" t="s">
        <v>30</v>
      </c>
      <c r="J2" s="9" t="s">
        <v>31</v>
      </c>
      <c r="K2" s="7" t="s">
        <v>26</v>
      </c>
      <c r="L2" s="8" t="s">
        <v>27</v>
      </c>
      <c r="M2" s="9" t="s">
        <v>28</v>
      </c>
      <c r="N2" s="7" t="s">
        <v>29</v>
      </c>
      <c r="O2" s="8" t="s">
        <v>30</v>
      </c>
      <c r="P2" s="9" t="s">
        <v>31</v>
      </c>
      <c r="Q2" s="7" t="s">
        <v>26</v>
      </c>
      <c r="R2" s="8" t="s">
        <v>27</v>
      </c>
      <c r="S2" s="9" t="s">
        <v>28</v>
      </c>
      <c r="T2" s="7" t="s">
        <v>29</v>
      </c>
      <c r="U2" s="8" t="s">
        <v>30</v>
      </c>
      <c r="V2" s="9" t="s">
        <v>31</v>
      </c>
      <c r="W2" s="7" t="s">
        <v>26</v>
      </c>
      <c r="X2" s="8" t="s">
        <v>27</v>
      </c>
      <c r="Y2" s="9" t="s">
        <v>28</v>
      </c>
      <c r="Z2" s="7" t="s">
        <v>29</v>
      </c>
      <c r="AA2" s="8" t="s">
        <v>30</v>
      </c>
      <c r="AB2" s="9" t="s">
        <v>31</v>
      </c>
      <c r="AC2" s="164" t="s">
        <v>26</v>
      </c>
      <c r="AD2" s="165" t="s">
        <v>27</v>
      </c>
      <c r="AE2" s="7" t="s">
        <v>29</v>
      </c>
      <c r="AF2" s="8" t="s">
        <v>30</v>
      </c>
      <c r="AG2" s="9" t="s">
        <v>31</v>
      </c>
      <c r="AH2" s="164" t="s">
        <v>26</v>
      </c>
      <c r="AI2" s="165" t="s">
        <v>27</v>
      </c>
      <c r="AJ2" s="7" t="s">
        <v>29</v>
      </c>
      <c r="AK2" s="8" t="s">
        <v>30</v>
      </c>
      <c r="AL2" s="9" t="s">
        <v>31</v>
      </c>
      <c r="AM2" s="7" t="s">
        <v>29</v>
      </c>
      <c r="AN2" s="8" t="s">
        <v>30</v>
      </c>
      <c r="AO2" s="9" t="s">
        <v>31</v>
      </c>
      <c r="AP2" s="7" t="s">
        <v>29</v>
      </c>
      <c r="AQ2" s="8" t="s">
        <v>30</v>
      </c>
      <c r="AR2" s="9" t="s">
        <v>31</v>
      </c>
      <c r="AS2" s="7" t="s">
        <v>29</v>
      </c>
      <c r="AT2" s="8" t="s">
        <v>30</v>
      </c>
      <c r="AU2" s="9" t="s">
        <v>31</v>
      </c>
      <c r="AV2" s="7" t="s">
        <v>26</v>
      </c>
      <c r="AW2" s="8" t="s">
        <v>27</v>
      </c>
      <c r="AX2" s="9" t="s">
        <v>28</v>
      </c>
      <c r="AY2" s="7" t="s">
        <v>26</v>
      </c>
      <c r="AZ2" s="8" t="s">
        <v>27</v>
      </c>
      <c r="BA2" s="9" t="s">
        <v>28</v>
      </c>
      <c r="BB2" s="7" t="s">
        <v>26</v>
      </c>
      <c r="BC2" s="8" t="s">
        <v>27</v>
      </c>
      <c r="BD2" s="9" t="s">
        <v>28</v>
      </c>
      <c r="BE2" s="7" t="s">
        <v>29</v>
      </c>
      <c r="BF2" s="8" t="s">
        <v>30</v>
      </c>
      <c r="BG2" s="9" t="s">
        <v>31</v>
      </c>
      <c r="BH2" s="7" t="s">
        <v>29</v>
      </c>
      <c r="BI2" s="8" t="s">
        <v>30</v>
      </c>
      <c r="BJ2" s="9" t="s">
        <v>31</v>
      </c>
      <c r="BK2" s="7" t="s">
        <v>26</v>
      </c>
      <c r="BL2" s="8" t="s">
        <v>27</v>
      </c>
      <c r="BM2" s="9" t="s">
        <v>28</v>
      </c>
      <c r="BN2" s="7" t="s">
        <v>26</v>
      </c>
      <c r="BO2" s="8" t="s">
        <v>27</v>
      </c>
      <c r="BP2" s="9" t="s">
        <v>28</v>
      </c>
      <c r="BQ2" s="7" t="s">
        <v>29</v>
      </c>
      <c r="BR2" s="8" t="s">
        <v>30</v>
      </c>
      <c r="BS2" s="9" t="s">
        <v>31</v>
      </c>
      <c r="BT2" s="7" t="s">
        <v>29</v>
      </c>
      <c r="BU2" s="8" t="s">
        <v>30</v>
      </c>
      <c r="BV2" s="9" t="s">
        <v>31</v>
      </c>
      <c r="BW2" s="7" t="s">
        <v>29</v>
      </c>
      <c r="BX2" s="8" t="s">
        <v>30</v>
      </c>
      <c r="BY2" s="9" t="s">
        <v>31</v>
      </c>
      <c r="BZ2" s="7" t="s">
        <v>29</v>
      </c>
      <c r="CA2" s="8" t="s">
        <v>30</v>
      </c>
      <c r="CB2" s="10" t="s">
        <v>31</v>
      </c>
    </row>
    <row r="3" spans="1:80" x14ac:dyDescent="0.25">
      <c r="A3" s="11" t="s">
        <v>32</v>
      </c>
      <c r="B3" s="12">
        <v>224159.18162000008</v>
      </c>
      <c r="C3" s="13">
        <v>917451.87038000021</v>
      </c>
      <c r="D3" s="14">
        <v>238549.54325999998</v>
      </c>
      <c r="E3" s="12">
        <v>227390.23112000007</v>
      </c>
      <c r="F3" s="13">
        <v>905451.36875999987</v>
      </c>
      <c r="G3" s="14">
        <v>230916.63976000005</v>
      </c>
      <c r="H3" s="15">
        <v>1.0330548006758329</v>
      </c>
      <c r="I3" s="16">
        <v>4.7264072042002003E-2</v>
      </c>
      <c r="J3" s="17">
        <v>1.9801188130705416E-2</v>
      </c>
      <c r="K3" s="18">
        <v>116072.50076000007</v>
      </c>
      <c r="L3" s="19">
        <v>440800.38220999989</v>
      </c>
      <c r="M3" s="19">
        <v>107820.93218999999</v>
      </c>
      <c r="N3" s="20">
        <v>0.46692578023854042</v>
      </c>
      <c r="O3" s="21">
        <v>-4.352930918324488E-2</v>
      </c>
      <c r="P3" s="22">
        <v>-1.9903659109117178E-2</v>
      </c>
      <c r="Q3" s="19">
        <v>37662.985710000001</v>
      </c>
      <c r="R3" s="19">
        <v>35641.737910000003</v>
      </c>
      <c r="S3" s="23">
        <v>6494.8983999999973</v>
      </c>
      <c r="T3" s="20">
        <v>2.8126593244862642E-2</v>
      </c>
      <c r="U3" s="21">
        <v>-0.13750490958836245</v>
      </c>
      <c r="V3" s="22">
        <v>-1.1236910019603953E-2</v>
      </c>
      <c r="W3" s="24">
        <v>73654.744649999964</v>
      </c>
      <c r="X3" s="25">
        <v>309296.0784399999</v>
      </c>
      <c r="Y3" s="26">
        <v>85651.920830000017</v>
      </c>
      <c r="Z3" s="20">
        <v>0.37092138929018337</v>
      </c>
      <c r="AA3" s="21">
        <v>4.7007981545193978E-2</v>
      </c>
      <c r="AB3" s="22">
        <v>2.9328136343229894E-2</v>
      </c>
      <c r="AC3" s="18">
        <v>170564.15954789883</v>
      </c>
      <c r="AD3" s="19">
        <v>178307.32467000012</v>
      </c>
      <c r="AE3" s="18">
        <v>176931.3489110001</v>
      </c>
      <c r="AF3" s="19">
        <v>6367.1893631012645</v>
      </c>
      <c r="AG3" s="23">
        <v>-1375.9757590000227</v>
      </c>
      <c r="AH3" s="18">
        <v>26129.401000000005</v>
      </c>
      <c r="AI3" s="19">
        <v>16255.867580000004</v>
      </c>
      <c r="AJ3" s="18">
        <v>18567.588729999999</v>
      </c>
      <c r="AK3" s="19">
        <v>-7561.8122700000058</v>
      </c>
      <c r="AL3" s="23">
        <v>2311.7211499999958</v>
      </c>
      <c r="AM3" s="20">
        <v>0.74169644801272594</v>
      </c>
      <c r="AN3" s="21">
        <v>-1.920996820110199E-2</v>
      </c>
      <c r="AO3" s="22">
        <v>0.54734584453513224</v>
      </c>
      <c r="AP3" s="20">
        <v>7.7835356447372481E-2</v>
      </c>
      <c r="AQ3" s="21">
        <v>-3.8730919406967407E-2</v>
      </c>
      <c r="AR3" s="22">
        <v>6.0116860137296863E-2</v>
      </c>
      <c r="AS3" s="27">
        <v>8.0408188640272785E-2</v>
      </c>
      <c r="AT3" s="21">
        <v>-3.4501765368309067E-2</v>
      </c>
      <c r="AU3" s="21">
        <v>6.2454858245221158E-2</v>
      </c>
      <c r="AV3" s="24">
        <v>113002</v>
      </c>
      <c r="AW3" s="25">
        <v>443844</v>
      </c>
      <c r="AX3" s="26">
        <v>126535</v>
      </c>
      <c r="AY3" s="24">
        <v>3514.438333333333</v>
      </c>
      <c r="AZ3" s="25">
        <v>3482.0041666666675</v>
      </c>
      <c r="BA3" s="26">
        <v>3457.6189999999997</v>
      </c>
      <c r="BB3" s="24">
        <v>6132.3959999999988</v>
      </c>
      <c r="BC3" s="25">
        <v>6021.128333333334</v>
      </c>
      <c r="BD3" s="26">
        <v>5901.6916666666684</v>
      </c>
      <c r="BE3" s="28">
        <v>12.198664263857104</v>
      </c>
      <c r="BF3" s="29">
        <v>1.4807828385179196</v>
      </c>
      <c r="BG3" s="29">
        <v>1.5763334941016627</v>
      </c>
      <c r="BH3" s="30">
        <v>7.1468208973980607</v>
      </c>
      <c r="BI3" s="29">
        <v>1.0044691423363616</v>
      </c>
      <c r="BJ3" s="31">
        <v>1.0039523265294221</v>
      </c>
      <c r="BK3" s="25">
        <v>12509</v>
      </c>
      <c r="BL3" s="25">
        <v>12315</v>
      </c>
      <c r="BM3" s="25">
        <v>12283</v>
      </c>
      <c r="BN3" s="32">
        <v>623603</v>
      </c>
      <c r="BO3" s="33">
        <v>2410987</v>
      </c>
      <c r="BP3" s="34">
        <v>653041</v>
      </c>
      <c r="BQ3" s="35">
        <v>353.6020552461485</v>
      </c>
      <c r="BR3" s="29">
        <v>-11.037356559118734</v>
      </c>
      <c r="BS3" s="31">
        <v>-21.950101924338071</v>
      </c>
      <c r="BT3" s="25">
        <v>1824.9230628679816</v>
      </c>
      <c r="BU3" s="25">
        <v>-187.34425204679928</v>
      </c>
      <c r="BV3" s="25">
        <v>-215.09858608976015</v>
      </c>
      <c r="BW3" s="30">
        <v>5.1609515153909982</v>
      </c>
      <c r="BX3" s="29">
        <v>-0.35756143128251239</v>
      </c>
      <c r="BY3" s="31">
        <v>-0.27110794694261475</v>
      </c>
      <c r="BZ3" s="36">
        <v>0.59737355091123479</v>
      </c>
      <c r="CA3" s="37">
        <v>4.345859190394219E-2</v>
      </c>
      <c r="CB3" s="38">
        <v>6.0999711234707044E-2</v>
      </c>
    </row>
    <row r="4" spans="1:80" x14ac:dyDescent="0.25">
      <c r="A4" s="39" t="s">
        <v>33</v>
      </c>
      <c r="B4" s="152">
        <v>3490.4929999999999</v>
      </c>
      <c r="C4" s="46">
        <v>15333.647999999999</v>
      </c>
      <c r="D4" s="47">
        <v>3537.5909999999999</v>
      </c>
      <c r="E4" s="152">
        <v>3507.0169999999998</v>
      </c>
      <c r="F4" s="46">
        <v>13959.146000000001</v>
      </c>
      <c r="G4" s="47">
        <v>3491.962</v>
      </c>
      <c r="H4" s="40">
        <v>1.0130668661342821</v>
      </c>
      <c r="I4" s="41">
        <v>1.777856271288436E-2</v>
      </c>
      <c r="J4" s="42">
        <v>-8.5399186158601648E-2</v>
      </c>
      <c r="K4" s="152">
        <v>2230.556</v>
      </c>
      <c r="L4" s="46">
        <v>8774.7430000000004</v>
      </c>
      <c r="M4" s="46">
        <v>2363.38</v>
      </c>
      <c r="N4" s="43">
        <v>0.67680576134562753</v>
      </c>
      <c r="O4" s="44">
        <v>4.0779189475573796E-2</v>
      </c>
      <c r="P4" s="45">
        <v>4.8204054622307924E-2</v>
      </c>
      <c r="Q4" s="152">
        <v>980.23900000000003</v>
      </c>
      <c r="R4" s="46">
        <v>857.16399999999999</v>
      </c>
      <c r="S4" s="47">
        <v>30.75</v>
      </c>
      <c r="T4" s="43">
        <v>8.8059377507544462E-3</v>
      </c>
      <c r="U4" s="44">
        <v>-0.27070197452911193</v>
      </c>
      <c r="V4" s="45">
        <v>-5.2599251363250089E-2</v>
      </c>
      <c r="W4" s="152">
        <v>296.22199999999998</v>
      </c>
      <c r="X4" s="46">
        <v>1373.2719999999999</v>
      </c>
      <c r="Y4" s="47">
        <v>656.14400000000001</v>
      </c>
      <c r="Z4" s="43">
        <v>0.18790124291157809</v>
      </c>
      <c r="AA4" s="44">
        <v>0.10343572706149809</v>
      </c>
      <c r="AB4" s="45">
        <v>8.9523304891587469E-2</v>
      </c>
      <c r="AC4" s="152">
        <v>841.88699999999994</v>
      </c>
      <c r="AD4" s="46">
        <v>2172.4540000000002</v>
      </c>
      <c r="AE4" s="46">
        <v>2181.491</v>
      </c>
      <c r="AF4" s="46">
        <v>1339.604</v>
      </c>
      <c r="AG4" s="47">
        <v>9.0369999999998072</v>
      </c>
      <c r="AH4" s="152">
        <v>0</v>
      </c>
      <c r="AI4" s="46">
        <v>0</v>
      </c>
      <c r="AJ4" s="46">
        <v>0</v>
      </c>
      <c r="AK4" s="46">
        <v>0</v>
      </c>
      <c r="AL4" s="47">
        <v>0</v>
      </c>
      <c r="AM4" s="43">
        <v>0.61666003786192358</v>
      </c>
      <c r="AN4" s="44">
        <v>0.37546574238561126</v>
      </c>
      <c r="AO4" s="45">
        <v>0.47498116275014324</v>
      </c>
      <c r="AP4" s="43">
        <v>0</v>
      </c>
      <c r="AQ4" s="44">
        <v>0</v>
      </c>
      <c r="AR4" s="45">
        <v>0</v>
      </c>
      <c r="AS4" s="44">
        <v>0</v>
      </c>
      <c r="AT4" s="44">
        <v>0</v>
      </c>
      <c r="AU4" s="44">
        <v>0</v>
      </c>
      <c r="AV4" s="152">
        <v>1919</v>
      </c>
      <c r="AW4" s="46">
        <v>7414</v>
      </c>
      <c r="AX4" s="47">
        <v>1853</v>
      </c>
      <c r="AY4" s="153">
        <v>63</v>
      </c>
      <c r="AZ4" s="154">
        <v>44</v>
      </c>
      <c r="BA4" s="155">
        <v>58</v>
      </c>
      <c r="BB4" s="153">
        <v>116</v>
      </c>
      <c r="BC4" s="154">
        <v>117</v>
      </c>
      <c r="BD4" s="155">
        <v>121</v>
      </c>
      <c r="BE4" s="48">
        <v>10.649425287356321</v>
      </c>
      <c r="BF4" s="48">
        <v>0.49598613391716739</v>
      </c>
      <c r="BG4" s="48">
        <v>-3.3922413793103452</v>
      </c>
      <c r="BH4" s="49">
        <v>5.104683195592286</v>
      </c>
      <c r="BI4" s="48">
        <v>-0.40968462049966803</v>
      </c>
      <c r="BJ4" s="50">
        <v>-0.17594358503449481</v>
      </c>
      <c r="BK4" s="46">
        <v>178</v>
      </c>
      <c r="BL4" s="46">
        <v>152</v>
      </c>
      <c r="BM4" s="46">
        <v>152</v>
      </c>
      <c r="BN4" s="152">
        <v>9033</v>
      </c>
      <c r="BO4" s="46">
        <v>29373</v>
      </c>
      <c r="BP4" s="47">
        <v>7343</v>
      </c>
      <c r="BQ4" s="51">
        <v>475.54977529620044</v>
      </c>
      <c r="BR4" s="51">
        <v>87.304784706141788</v>
      </c>
      <c r="BS4" s="51">
        <v>0.31244849948234332</v>
      </c>
      <c r="BT4" s="52">
        <v>1884.4910955207772</v>
      </c>
      <c r="BU4" s="51">
        <v>56.967906359755943</v>
      </c>
      <c r="BV4" s="53">
        <v>1.6820855396604202</v>
      </c>
      <c r="BW4" s="48">
        <v>3.9627630868861305</v>
      </c>
      <c r="BX4" s="48">
        <v>-0.74437604807999724</v>
      </c>
      <c r="BY4" s="48">
        <v>9.341146714016979E-4</v>
      </c>
      <c r="BZ4" s="43">
        <v>0.54280011827321106</v>
      </c>
      <c r="CA4" s="44">
        <v>-2.1057559629410694E-2</v>
      </c>
      <c r="CB4" s="54">
        <v>1.3366087992028652E-2</v>
      </c>
    </row>
    <row r="5" spans="1:80" x14ac:dyDescent="0.25">
      <c r="A5" s="39" t="s">
        <v>34</v>
      </c>
      <c r="B5" s="152">
        <v>3211.4250000000002</v>
      </c>
      <c r="C5" s="46">
        <v>10297.049000000001</v>
      </c>
      <c r="D5" s="47">
        <v>2480.5619999999999</v>
      </c>
      <c r="E5" s="152">
        <v>3061.6970000000001</v>
      </c>
      <c r="F5" s="46">
        <v>10682.334000000001</v>
      </c>
      <c r="G5" s="47">
        <v>2480.5619999999999</v>
      </c>
      <c r="H5" s="40">
        <v>1</v>
      </c>
      <c r="I5" s="41">
        <v>-4.8903598233267287E-2</v>
      </c>
      <c r="J5" s="42">
        <v>3.6067492366368636E-2</v>
      </c>
      <c r="K5" s="152">
        <v>2269.297</v>
      </c>
      <c r="L5" s="46">
        <v>7896.7910000000002</v>
      </c>
      <c r="M5" s="46">
        <v>1755.6690000000001</v>
      </c>
      <c r="N5" s="43">
        <v>0.7077706584233735</v>
      </c>
      <c r="O5" s="44">
        <v>-3.3418623207042586E-2</v>
      </c>
      <c r="P5" s="45">
        <v>-3.1467695292209608E-2</v>
      </c>
      <c r="Q5" s="152">
        <v>389.94400000000002</v>
      </c>
      <c r="R5" s="46">
        <v>74.037999999999997</v>
      </c>
      <c r="S5" s="47">
        <v>136.71100000000001</v>
      </c>
      <c r="T5" s="43">
        <v>5.5112913928375917E-2</v>
      </c>
      <c r="U5" s="44">
        <v>-7.2249133981655667E-2</v>
      </c>
      <c r="V5" s="45">
        <v>4.8182031594983236E-2</v>
      </c>
      <c r="W5" s="152">
        <v>402.45600000000002</v>
      </c>
      <c r="X5" s="46">
        <v>1045.154</v>
      </c>
      <c r="Y5" s="47">
        <v>254.02799999999999</v>
      </c>
      <c r="Z5" s="43">
        <v>0.10240743831438198</v>
      </c>
      <c r="AA5" s="44">
        <v>-2.9041232145170348E-2</v>
      </c>
      <c r="AB5" s="45">
        <v>4.5679586650843734E-3</v>
      </c>
      <c r="AC5" s="152">
        <v>2223.3249999999998</v>
      </c>
      <c r="AD5" s="46">
        <v>2669.69</v>
      </c>
      <c r="AE5" s="46">
        <v>2657.4259999999999</v>
      </c>
      <c r="AF5" s="46">
        <v>434.10100000000011</v>
      </c>
      <c r="AG5" s="47">
        <v>-12.264000000000124</v>
      </c>
      <c r="AH5" s="152">
        <v>0</v>
      </c>
      <c r="AI5" s="46">
        <v>0</v>
      </c>
      <c r="AJ5" s="46">
        <v>0</v>
      </c>
      <c r="AK5" s="46">
        <v>0</v>
      </c>
      <c r="AL5" s="47">
        <v>0</v>
      </c>
      <c r="AM5" s="43">
        <v>1.0712999715387077</v>
      </c>
      <c r="AN5" s="44">
        <v>0.37898269805419549</v>
      </c>
      <c r="AO5" s="45">
        <v>0.81203248626210078</v>
      </c>
      <c r="AP5" s="43">
        <v>0</v>
      </c>
      <c r="AQ5" s="44">
        <v>0</v>
      </c>
      <c r="AR5" s="45">
        <v>0</v>
      </c>
      <c r="AS5" s="44">
        <v>0</v>
      </c>
      <c r="AT5" s="44">
        <v>0</v>
      </c>
      <c r="AU5" s="44">
        <v>0</v>
      </c>
      <c r="AV5" s="152">
        <v>1765</v>
      </c>
      <c r="AW5" s="46">
        <v>6778</v>
      </c>
      <c r="AX5" s="47">
        <v>1835</v>
      </c>
      <c r="AY5" s="153">
        <v>46</v>
      </c>
      <c r="AZ5" s="154">
        <v>46</v>
      </c>
      <c r="BA5" s="155">
        <v>49</v>
      </c>
      <c r="BB5" s="153">
        <v>102</v>
      </c>
      <c r="BC5" s="154">
        <v>102</v>
      </c>
      <c r="BD5" s="155">
        <v>97</v>
      </c>
      <c r="BE5" s="48">
        <v>12.48299319727891</v>
      </c>
      <c r="BF5" s="48">
        <v>-0.30686187518485752</v>
      </c>
      <c r="BG5" s="48">
        <v>0.20400769003253316</v>
      </c>
      <c r="BH5" s="49">
        <v>6.3058419243986252</v>
      </c>
      <c r="BI5" s="48">
        <v>0.53786806818947497</v>
      </c>
      <c r="BJ5" s="50">
        <v>0.76826022505222014</v>
      </c>
      <c r="BK5" s="46">
        <v>147</v>
      </c>
      <c r="BL5" s="46">
        <v>147</v>
      </c>
      <c r="BM5" s="46">
        <v>147</v>
      </c>
      <c r="BN5" s="152">
        <v>7833</v>
      </c>
      <c r="BO5" s="46">
        <v>28033</v>
      </c>
      <c r="BP5" s="47">
        <v>6961</v>
      </c>
      <c r="BQ5" s="51">
        <v>356.35138629507253</v>
      </c>
      <c r="BR5" s="51">
        <v>-34.520182707863739</v>
      </c>
      <c r="BS5" s="51">
        <v>-24.711432525603129</v>
      </c>
      <c r="BT5" s="52">
        <v>1351.8049046321526</v>
      </c>
      <c r="BU5" s="51">
        <v>-382.86761661430637</v>
      </c>
      <c r="BV5" s="53">
        <v>-224.22548781399678</v>
      </c>
      <c r="BW5" s="48">
        <v>3.7934604904632154</v>
      </c>
      <c r="BX5" s="48">
        <v>-0.64449984948012773</v>
      </c>
      <c r="BY5" s="48">
        <v>-0.34242030033052906</v>
      </c>
      <c r="BZ5" s="43">
        <v>0.53206451119773746</v>
      </c>
      <c r="CA5" s="44">
        <v>-5.9998980865754614E-2</v>
      </c>
      <c r="CB5" s="54">
        <v>9.5968940138775327E-3</v>
      </c>
    </row>
    <row r="6" spans="1:80" x14ac:dyDescent="0.25">
      <c r="A6" s="55" t="s">
        <v>35</v>
      </c>
      <c r="B6" s="152">
        <v>5269.9669999999996</v>
      </c>
      <c r="C6" s="46">
        <v>21558.713</v>
      </c>
      <c r="D6" s="47">
        <v>5318.5609999999997</v>
      </c>
      <c r="E6" s="152">
        <v>5613.3969999999999</v>
      </c>
      <c r="F6" s="46">
        <v>21465.098999999998</v>
      </c>
      <c r="G6" s="47">
        <v>5464.7969999999996</v>
      </c>
      <c r="H6" s="40">
        <v>0.97324036007192949</v>
      </c>
      <c r="I6" s="41">
        <v>3.4420782550510731E-2</v>
      </c>
      <c r="J6" s="42">
        <v>-3.1120859040081106E-2</v>
      </c>
      <c r="K6" s="152">
        <v>3507.422</v>
      </c>
      <c r="L6" s="46">
        <v>14160.521000000001</v>
      </c>
      <c r="M6" s="46">
        <v>3590.4789999999998</v>
      </c>
      <c r="N6" s="43">
        <v>0.65701964775635768</v>
      </c>
      <c r="O6" s="44">
        <v>3.2189086155245183E-2</v>
      </c>
      <c r="P6" s="45">
        <v>-2.6801281449787551E-3</v>
      </c>
      <c r="Q6" s="152">
        <v>1301.8519999999999</v>
      </c>
      <c r="R6" s="46">
        <v>306.82600000000002</v>
      </c>
      <c r="S6" s="47">
        <v>26.914000000000001</v>
      </c>
      <c r="T6" s="43">
        <v>4.9249770851506475E-3</v>
      </c>
      <c r="U6" s="44">
        <v>-0.22699377015471139</v>
      </c>
      <c r="V6" s="45">
        <v>-9.3692034355168808E-3</v>
      </c>
      <c r="W6" s="152">
        <v>804.12300000000005</v>
      </c>
      <c r="X6" s="46">
        <v>2959.32</v>
      </c>
      <c r="Y6" s="47">
        <v>753.1</v>
      </c>
      <c r="Z6" s="43">
        <v>0.13780932759258946</v>
      </c>
      <c r="AA6" s="44">
        <v>-5.4413635664360138E-3</v>
      </c>
      <c r="AB6" s="45">
        <v>-5.7262261014295879E-5</v>
      </c>
      <c r="AC6" s="152">
        <v>5348.9070000000002</v>
      </c>
      <c r="AD6" s="46">
        <v>5841.3429999999998</v>
      </c>
      <c r="AE6" s="46">
        <v>5020.6390000000001</v>
      </c>
      <c r="AF6" s="46">
        <v>-328.26800000000003</v>
      </c>
      <c r="AG6" s="47">
        <v>-820.70399999999972</v>
      </c>
      <c r="AH6" s="152">
        <v>0</v>
      </c>
      <c r="AI6" s="46">
        <v>0</v>
      </c>
      <c r="AJ6" s="46">
        <v>0</v>
      </c>
      <c r="AK6" s="46">
        <v>0</v>
      </c>
      <c r="AL6" s="47">
        <v>0</v>
      </c>
      <c r="AM6" s="43">
        <v>0.94398447249171358</v>
      </c>
      <c r="AN6" s="44">
        <v>-7.0994748440789457E-2</v>
      </c>
      <c r="AO6" s="45">
        <v>0.67303402197084994</v>
      </c>
      <c r="AP6" s="43">
        <v>0</v>
      </c>
      <c r="AQ6" s="44">
        <v>0</v>
      </c>
      <c r="AR6" s="45">
        <v>0</v>
      </c>
      <c r="AS6" s="44">
        <v>0</v>
      </c>
      <c r="AT6" s="44">
        <v>0</v>
      </c>
      <c r="AU6" s="44">
        <v>0</v>
      </c>
      <c r="AV6" s="152">
        <v>2997</v>
      </c>
      <c r="AW6" s="46">
        <v>10866</v>
      </c>
      <c r="AX6" s="47">
        <v>3165</v>
      </c>
      <c r="AY6" s="153">
        <v>89</v>
      </c>
      <c r="AZ6" s="154">
        <v>88</v>
      </c>
      <c r="BA6" s="155">
        <v>86</v>
      </c>
      <c r="BB6" s="153">
        <v>191</v>
      </c>
      <c r="BC6" s="154">
        <v>190</v>
      </c>
      <c r="BD6" s="155">
        <v>193</v>
      </c>
      <c r="BE6" s="48">
        <v>12.267441860465118</v>
      </c>
      <c r="BF6" s="48">
        <v>1.0427227593415225</v>
      </c>
      <c r="BG6" s="48">
        <v>1.9776691331923892</v>
      </c>
      <c r="BH6" s="49">
        <v>5.4663212435233168</v>
      </c>
      <c r="BI6" s="48">
        <v>0.2359547513767204</v>
      </c>
      <c r="BJ6" s="50">
        <v>0.70053176983910603</v>
      </c>
      <c r="BK6" s="46">
        <v>279</v>
      </c>
      <c r="BL6" s="46">
        <v>267</v>
      </c>
      <c r="BM6" s="46">
        <v>278</v>
      </c>
      <c r="BN6" s="152">
        <v>13811</v>
      </c>
      <c r="BO6" s="46">
        <v>43293</v>
      </c>
      <c r="BP6" s="47">
        <v>13483</v>
      </c>
      <c r="BQ6" s="51">
        <v>405.31016836015726</v>
      </c>
      <c r="BR6" s="51">
        <v>-1.1337531516811055</v>
      </c>
      <c r="BS6" s="51">
        <v>-90.499754722096213</v>
      </c>
      <c r="BT6" s="52">
        <v>1726.6341232227487</v>
      </c>
      <c r="BU6" s="51">
        <v>-146.37121544925662</v>
      </c>
      <c r="BV6" s="53">
        <v>-248.8029281300951</v>
      </c>
      <c r="BW6" s="48">
        <v>4.2600315955766197</v>
      </c>
      <c r="BX6" s="48">
        <v>-0.34824334603165497</v>
      </c>
      <c r="BY6" s="48">
        <v>0.2757687573656864</v>
      </c>
      <c r="BZ6" s="43">
        <v>0.5449438202247191</v>
      </c>
      <c r="CA6" s="44">
        <v>-5.0760921607846399E-3</v>
      </c>
      <c r="CB6" s="54">
        <v>0.1007080190857319</v>
      </c>
    </row>
    <row r="7" spans="1:80" x14ac:dyDescent="0.25">
      <c r="A7" s="55" t="s">
        <v>36</v>
      </c>
      <c r="B7" s="152">
        <v>1288.674</v>
      </c>
      <c r="C7" s="46">
        <v>4641.6210000000001</v>
      </c>
      <c r="D7" s="47">
        <v>1179.4110000000001</v>
      </c>
      <c r="E7" s="152">
        <v>1322.8610000000001</v>
      </c>
      <c r="F7" s="46">
        <v>4348.1559999999999</v>
      </c>
      <c r="G7" s="47">
        <v>1057.5519999999999</v>
      </c>
      <c r="H7" s="40">
        <v>1.1152274308970151</v>
      </c>
      <c r="I7" s="41">
        <v>0.14107066007982427</v>
      </c>
      <c r="J7" s="42">
        <v>4.7735602176978364E-2</v>
      </c>
      <c r="K7" s="152">
        <v>959.96100000000001</v>
      </c>
      <c r="L7" s="46">
        <v>2772.3</v>
      </c>
      <c r="M7" s="46">
        <v>799.10599999999999</v>
      </c>
      <c r="N7" s="43">
        <v>0.75561863624672831</v>
      </c>
      <c r="O7" s="44">
        <v>2.9948289929163652E-2</v>
      </c>
      <c r="P7" s="45">
        <v>0.11803801586420293</v>
      </c>
      <c r="Q7" s="152">
        <v>171.29900000000001</v>
      </c>
      <c r="R7" s="46">
        <v>141.73599999999999</v>
      </c>
      <c r="S7" s="47">
        <v>10.36</v>
      </c>
      <c r="T7" s="43">
        <v>9.7962086025084345E-3</v>
      </c>
      <c r="U7" s="44">
        <v>-0.11969509849627216</v>
      </c>
      <c r="V7" s="45">
        <v>-2.2800597951810227E-2</v>
      </c>
      <c r="W7" s="152">
        <v>191.601</v>
      </c>
      <c r="X7" s="46">
        <v>473.298</v>
      </c>
      <c r="Y7" s="47">
        <v>91.808999999999997</v>
      </c>
      <c r="Z7" s="43">
        <v>8.6812752469854912E-2</v>
      </c>
      <c r="AA7" s="44">
        <v>-5.8025594113799747E-2</v>
      </c>
      <c r="AB7" s="45">
        <v>-2.2037527970865251E-2</v>
      </c>
      <c r="AC7" s="152">
        <v>558.31500000000005</v>
      </c>
      <c r="AD7" s="46">
        <v>671.76800000000003</v>
      </c>
      <c r="AE7" s="46">
        <v>601.23</v>
      </c>
      <c r="AF7" s="46">
        <v>42.914999999999964</v>
      </c>
      <c r="AG7" s="47">
        <v>-70.538000000000011</v>
      </c>
      <c r="AH7" s="152">
        <v>0</v>
      </c>
      <c r="AI7" s="46">
        <v>0</v>
      </c>
      <c r="AJ7" s="46">
        <v>0</v>
      </c>
      <c r="AK7" s="46">
        <v>0</v>
      </c>
      <c r="AL7" s="47">
        <v>0</v>
      </c>
      <c r="AM7" s="43">
        <v>0.50977140284430111</v>
      </c>
      <c r="AN7" s="44">
        <v>7.6523738966547628E-2</v>
      </c>
      <c r="AO7" s="45">
        <v>0.36504437752275931</v>
      </c>
      <c r="AP7" s="43">
        <v>0</v>
      </c>
      <c r="AQ7" s="44">
        <v>0</v>
      </c>
      <c r="AR7" s="45">
        <v>0</v>
      </c>
      <c r="AS7" s="44">
        <v>0</v>
      </c>
      <c r="AT7" s="44">
        <v>0</v>
      </c>
      <c r="AU7" s="44">
        <v>0</v>
      </c>
      <c r="AV7" s="152">
        <v>592</v>
      </c>
      <c r="AW7" s="46">
        <v>2389</v>
      </c>
      <c r="AX7" s="47">
        <v>681</v>
      </c>
      <c r="AY7" s="153">
        <v>16</v>
      </c>
      <c r="AZ7" s="154">
        <v>16</v>
      </c>
      <c r="BA7" s="155">
        <v>15</v>
      </c>
      <c r="BB7" s="153">
        <v>29</v>
      </c>
      <c r="BC7" s="154">
        <v>29</v>
      </c>
      <c r="BD7" s="155">
        <v>28</v>
      </c>
      <c r="BE7" s="48">
        <v>15.133333333333333</v>
      </c>
      <c r="BF7" s="48">
        <v>2.7999999999999989</v>
      </c>
      <c r="BG7" s="48">
        <v>2.6906249999999989</v>
      </c>
      <c r="BH7" s="49">
        <v>8.1071428571428577</v>
      </c>
      <c r="BI7" s="48">
        <v>1.3025451559934318</v>
      </c>
      <c r="BJ7" s="50">
        <v>1.2422003284072254</v>
      </c>
      <c r="BK7" s="46">
        <v>60</v>
      </c>
      <c r="BL7" s="46">
        <v>62</v>
      </c>
      <c r="BM7" s="46">
        <v>70</v>
      </c>
      <c r="BN7" s="152">
        <v>3392</v>
      </c>
      <c r="BO7" s="46">
        <v>11481</v>
      </c>
      <c r="BP7" s="47">
        <v>3008</v>
      </c>
      <c r="BQ7" s="51">
        <v>351.57978723404256</v>
      </c>
      <c r="BR7" s="51">
        <v>-38.414611350863083</v>
      </c>
      <c r="BS7" s="51">
        <v>-27.1464561245499</v>
      </c>
      <c r="BT7" s="52">
        <v>1552.9397944199707</v>
      </c>
      <c r="BU7" s="51">
        <v>-681.62270558002933</v>
      </c>
      <c r="BV7" s="53">
        <v>-267.13387657207613</v>
      </c>
      <c r="BW7" s="48">
        <v>4.4170337738619674</v>
      </c>
      <c r="BX7" s="48">
        <v>-1.3126959558677624</v>
      </c>
      <c r="BY7" s="48">
        <v>-0.38874270165079938</v>
      </c>
      <c r="BZ7" s="43">
        <v>0.48282504012841088</v>
      </c>
      <c r="CA7" s="44">
        <v>-0.14532310801973725</v>
      </c>
      <c r="CB7" s="54">
        <v>-2.4510355364297909E-2</v>
      </c>
    </row>
    <row r="8" spans="1:80" x14ac:dyDescent="0.25">
      <c r="A8" s="39" t="s">
        <v>37</v>
      </c>
      <c r="B8" s="156">
        <v>1007.8285800000001</v>
      </c>
      <c r="C8" s="62">
        <v>3783.8414899999998</v>
      </c>
      <c r="D8" s="63">
        <v>1156.9763500000001</v>
      </c>
      <c r="E8" s="156">
        <v>989.1416999999999</v>
      </c>
      <c r="F8" s="62">
        <v>3743.1985800000002</v>
      </c>
      <c r="G8" s="63">
        <v>975.01112000000001</v>
      </c>
      <c r="H8" s="56">
        <v>1.1866288766019408</v>
      </c>
      <c r="I8" s="57">
        <v>0.16773686143363875</v>
      </c>
      <c r="J8" s="58">
        <v>0.17577107434235573</v>
      </c>
      <c r="K8" s="156">
        <v>672.20298000000003</v>
      </c>
      <c r="L8" s="62">
        <v>2849.2782599999996</v>
      </c>
      <c r="M8" s="62">
        <v>560.81932999999992</v>
      </c>
      <c r="N8" s="59">
        <v>0.57519275267342584</v>
      </c>
      <c r="O8" s="60">
        <v>-0.10438933349279289</v>
      </c>
      <c r="P8" s="61">
        <v>-0.18599535933958933</v>
      </c>
      <c r="Q8" s="156">
        <v>208.87078</v>
      </c>
      <c r="R8" s="62">
        <v>100.86654</v>
      </c>
      <c r="S8" s="63">
        <v>23.833379999999998</v>
      </c>
      <c r="T8" s="59">
        <v>2.4444213518303257E-2</v>
      </c>
      <c r="U8" s="60">
        <v>-0.18671944483317462</v>
      </c>
      <c r="V8" s="61">
        <v>-2.5024038850405932E-3</v>
      </c>
      <c r="W8" s="156">
        <v>108.06794000000001</v>
      </c>
      <c r="X8" s="62">
        <v>253.80678</v>
      </c>
      <c r="Y8" s="63">
        <v>54.714390000000002</v>
      </c>
      <c r="Z8" s="59">
        <v>5.6116683058958346E-2</v>
      </c>
      <c r="AA8" s="60">
        <v>-5.3137572423345165E-2</v>
      </c>
      <c r="AB8" s="61">
        <v>-1.1688103295710552E-2</v>
      </c>
      <c r="AC8" s="156">
        <v>494.84136999999993</v>
      </c>
      <c r="AD8" s="62">
        <v>408.23734999999999</v>
      </c>
      <c r="AE8" s="62">
        <v>532.04385000000013</v>
      </c>
      <c r="AF8" s="62">
        <v>37.202480000000207</v>
      </c>
      <c r="AG8" s="63">
        <v>123.80650000000014</v>
      </c>
      <c r="AH8" s="156">
        <v>0</v>
      </c>
      <c r="AI8" s="62">
        <v>0</v>
      </c>
      <c r="AJ8" s="62">
        <v>0</v>
      </c>
      <c r="AK8" s="62">
        <v>0</v>
      </c>
      <c r="AL8" s="63">
        <v>0</v>
      </c>
      <c r="AM8" s="59">
        <v>0.45985715265484906</v>
      </c>
      <c r="AN8" s="60">
        <v>-3.1140403695457952E-2</v>
      </c>
      <c r="AO8" s="61">
        <v>0.35196749842940211</v>
      </c>
      <c r="AP8" s="59">
        <v>0</v>
      </c>
      <c r="AQ8" s="60">
        <v>0</v>
      </c>
      <c r="AR8" s="61">
        <v>0</v>
      </c>
      <c r="AS8" s="60">
        <v>0</v>
      </c>
      <c r="AT8" s="60">
        <v>0</v>
      </c>
      <c r="AU8" s="60">
        <v>0</v>
      </c>
      <c r="AV8" s="156">
        <v>543</v>
      </c>
      <c r="AW8" s="62">
        <v>2062</v>
      </c>
      <c r="AX8" s="63">
        <v>640</v>
      </c>
      <c r="AY8" s="157">
        <v>16</v>
      </c>
      <c r="AZ8" s="158">
        <v>16</v>
      </c>
      <c r="BA8" s="159">
        <v>15</v>
      </c>
      <c r="BB8" s="157">
        <v>32</v>
      </c>
      <c r="BC8" s="158">
        <v>34</v>
      </c>
      <c r="BD8" s="159">
        <v>34</v>
      </c>
      <c r="BE8" s="64">
        <v>14.222222222222221</v>
      </c>
      <c r="BF8" s="64">
        <v>2.9097222222222214</v>
      </c>
      <c r="BG8" s="64">
        <v>3.4826388888888875</v>
      </c>
      <c r="BH8" s="65">
        <v>6.2745098039215685</v>
      </c>
      <c r="BI8" s="64">
        <v>0.61825980392156854</v>
      </c>
      <c r="BJ8" s="66">
        <v>1.2205882352941178</v>
      </c>
      <c r="BK8" s="62">
        <v>66</v>
      </c>
      <c r="BL8" s="62">
        <v>64</v>
      </c>
      <c r="BM8" s="62">
        <v>57</v>
      </c>
      <c r="BN8" s="156">
        <v>3066</v>
      </c>
      <c r="BO8" s="62">
        <v>10182</v>
      </c>
      <c r="BP8" s="63">
        <v>3065</v>
      </c>
      <c r="BQ8" s="67">
        <v>318.11129526916801</v>
      </c>
      <c r="BR8" s="67">
        <v>-4.5050452396382639</v>
      </c>
      <c r="BS8" s="67">
        <v>-49.51771474851023</v>
      </c>
      <c r="BT8" s="68">
        <v>1523.4548749999999</v>
      </c>
      <c r="BU8" s="67">
        <v>-298.16888190607733</v>
      </c>
      <c r="BV8" s="69">
        <v>-291.86936360329787</v>
      </c>
      <c r="BW8" s="64">
        <v>4.7890625</v>
      </c>
      <c r="BX8" s="64">
        <v>-0.85734633977900554</v>
      </c>
      <c r="BY8" s="64">
        <v>-0.14886184529582902</v>
      </c>
      <c r="BZ8" s="59">
        <v>0.60417898679282478</v>
      </c>
      <c r="CA8" s="60">
        <v>8.8017370631208625E-2</v>
      </c>
      <c r="CB8" s="70">
        <v>0.16830569912159188</v>
      </c>
    </row>
    <row r="9" spans="1:80" x14ac:dyDescent="0.25">
      <c r="A9" s="39" t="s">
        <v>38</v>
      </c>
      <c r="B9" s="156">
        <v>644.48476000000005</v>
      </c>
      <c r="C9" s="62">
        <v>1829.145</v>
      </c>
      <c r="D9" s="63">
        <v>395.036</v>
      </c>
      <c r="E9" s="156">
        <v>766.29700000000003</v>
      </c>
      <c r="F9" s="62">
        <v>2522.5160000000001</v>
      </c>
      <c r="G9" s="63">
        <v>569.41899999999998</v>
      </c>
      <c r="H9" s="56">
        <v>0.6937527550011503</v>
      </c>
      <c r="I9" s="57">
        <v>-0.14728506714874723</v>
      </c>
      <c r="J9" s="58">
        <v>-3.1374459256360843E-2</v>
      </c>
      <c r="K9" s="156">
        <v>570.31100000000004</v>
      </c>
      <c r="L9" s="62">
        <v>1855.905</v>
      </c>
      <c r="M9" s="62">
        <v>429.01400000000001</v>
      </c>
      <c r="N9" s="59">
        <v>0.75342410421851047</v>
      </c>
      <c r="O9" s="60">
        <v>9.1813367275768165E-3</v>
      </c>
      <c r="P9" s="61">
        <v>1.7688433959134553E-2</v>
      </c>
      <c r="Q9" s="156">
        <v>145.54999999999998</v>
      </c>
      <c r="R9" s="62">
        <v>113.45599999999999</v>
      </c>
      <c r="S9" s="63">
        <v>20.821999999999999</v>
      </c>
      <c r="T9" s="59">
        <v>3.6567097339568928E-2</v>
      </c>
      <c r="U9" s="60">
        <v>-0.15337231257590769</v>
      </c>
      <c r="V9" s="61">
        <v>-8.4102189589203499E-3</v>
      </c>
      <c r="W9" s="156">
        <v>50.436</v>
      </c>
      <c r="X9" s="62">
        <v>123.98699999999999</v>
      </c>
      <c r="Y9" s="63">
        <v>23.625999999999998</v>
      </c>
      <c r="Z9" s="59">
        <v>4.1491414933467266E-2</v>
      </c>
      <c r="AA9" s="60">
        <v>-2.4326407660122423E-2</v>
      </c>
      <c r="AB9" s="61">
        <v>-7.6607014455765121E-3</v>
      </c>
      <c r="AC9" s="156">
        <v>1792.2712900000001</v>
      </c>
      <c r="AD9" s="62">
        <v>2362.9659999999999</v>
      </c>
      <c r="AE9" s="62">
        <v>2464.6261</v>
      </c>
      <c r="AF9" s="62">
        <v>672.35480999999982</v>
      </c>
      <c r="AG9" s="63">
        <v>101.66010000000006</v>
      </c>
      <c r="AH9" s="156">
        <v>1225.5239999999999</v>
      </c>
      <c r="AI9" s="62">
        <v>1111.0450000000001</v>
      </c>
      <c r="AJ9" s="62">
        <v>1782.7059999999999</v>
      </c>
      <c r="AK9" s="62">
        <v>557.18200000000002</v>
      </c>
      <c r="AL9" s="63">
        <v>671.66099999999983</v>
      </c>
      <c r="AM9" s="59">
        <v>6.2389911299223364</v>
      </c>
      <c r="AN9" s="60">
        <v>3.4580544790696459</v>
      </c>
      <c r="AO9" s="61">
        <v>4.9471493131172171</v>
      </c>
      <c r="AP9" s="59">
        <v>4.5127684565457322</v>
      </c>
      <c r="AQ9" s="60">
        <v>2.6112122428658311</v>
      </c>
      <c r="AR9" s="61">
        <v>3.9053562502963644</v>
      </c>
      <c r="AS9" s="60">
        <v>3.1307455494108907</v>
      </c>
      <c r="AT9" s="60">
        <v>1.5314648527619414</v>
      </c>
      <c r="AU9" s="60">
        <v>2.6902944283872778</v>
      </c>
      <c r="AV9" s="156">
        <v>466</v>
      </c>
      <c r="AW9" s="62">
        <v>1404</v>
      </c>
      <c r="AX9" s="63">
        <v>312</v>
      </c>
      <c r="AY9" s="157">
        <v>19</v>
      </c>
      <c r="AZ9" s="158">
        <v>16</v>
      </c>
      <c r="BA9" s="159">
        <v>16</v>
      </c>
      <c r="BB9" s="157">
        <v>26</v>
      </c>
      <c r="BC9" s="158">
        <v>24</v>
      </c>
      <c r="BD9" s="159">
        <v>25</v>
      </c>
      <c r="BE9" s="64">
        <v>6.5</v>
      </c>
      <c r="BF9" s="64">
        <v>-1.6754385964912277</v>
      </c>
      <c r="BG9" s="64">
        <v>-0.8125</v>
      </c>
      <c r="BH9" s="65">
        <v>4.16</v>
      </c>
      <c r="BI9" s="64">
        <v>-1.8143589743589743</v>
      </c>
      <c r="BJ9" s="66">
        <v>-0.71499999999999986</v>
      </c>
      <c r="BK9" s="62">
        <v>69</v>
      </c>
      <c r="BL9" s="62">
        <v>62</v>
      </c>
      <c r="BM9" s="62">
        <v>62</v>
      </c>
      <c r="BN9" s="156">
        <v>2249</v>
      </c>
      <c r="BO9" s="62">
        <v>6391</v>
      </c>
      <c r="BP9" s="63">
        <v>1531</v>
      </c>
      <c r="BQ9" s="67">
        <v>371.92619203135206</v>
      </c>
      <c r="BR9" s="67">
        <v>31.198312973993211</v>
      </c>
      <c r="BS9" s="67">
        <v>-22.771977269226852</v>
      </c>
      <c r="BT9" s="68">
        <v>1825.0608974358975</v>
      </c>
      <c r="BU9" s="67">
        <v>180.64673434576866</v>
      </c>
      <c r="BV9" s="69">
        <v>28.397079772079906</v>
      </c>
      <c r="BW9" s="64">
        <v>4.9070512820512819</v>
      </c>
      <c r="BX9" s="64">
        <v>8.087102454055195E-2</v>
      </c>
      <c r="BY9" s="64">
        <v>0.35505698005697983</v>
      </c>
      <c r="BZ9" s="59">
        <v>0.27745559985501994</v>
      </c>
      <c r="CA9" s="60">
        <v>-8.470221012887702E-2</v>
      </c>
      <c r="CB9" s="70">
        <v>-4.9571266142686143E-3</v>
      </c>
    </row>
    <row r="10" spans="1:80" x14ac:dyDescent="0.25">
      <c r="A10" s="39" t="s">
        <v>39</v>
      </c>
      <c r="B10" s="156">
        <v>314.50099999999998</v>
      </c>
      <c r="C10" s="62">
        <v>1525.8679999999999</v>
      </c>
      <c r="D10" s="63">
        <v>472.31599999999997</v>
      </c>
      <c r="E10" s="156">
        <v>289.303</v>
      </c>
      <c r="F10" s="62">
        <v>1132.7180000000001</v>
      </c>
      <c r="G10" s="63">
        <v>318.93900000000002</v>
      </c>
      <c r="H10" s="56">
        <v>1.4808976011086759</v>
      </c>
      <c r="I10" s="57">
        <v>0.39379860801147326</v>
      </c>
      <c r="J10" s="58">
        <v>0.13381209527227189</v>
      </c>
      <c r="K10" s="156">
        <v>210.89</v>
      </c>
      <c r="L10" s="62">
        <v>881.01499999999999</v>
      </c>
      <c r="M10" s="62">
        <v>246.98599999999999</v>
      </c>
      <c r="N10" s="59">
        <v>0.77439886624087984</v>
      </c>
      <c r="O10" s="60">
        <v>4.5439954649918124E-2</v>
      </c>
      <c r="P10" s="61">
        <v>-3.3896036165780297E-3</v>
      </c>
      <c r="Q10" s="156">
        <v>71.599999999999994</v>
      </c>
      <c r="R10" s="62">
        <v>33.639000000000003</v>
      </c>
      <c r="S10" s="63">
        <v>12.896999999999998</v>
      </c>
      <c r="T10" s="59">
        <v>4.043719958989022E-2</v>
      </c>
      <c r="U10" s="60">
        <v>-0.20705418487553182</v>
      </c>
      <c r="V10" s="61">
        <v>1.0739604954685341E-2</v>
      </c>
      <c r="W10" s="156">
        <v>6.8129999999999997</v>
      </c>
      <c r="X10" s="62">
        <v>24.141000000000002</v>
      </c>
      <c r="Y10" s="63">
        <v>8.2249999999999996</v>
      </c>
      <c r="Z10" s="59">
        <v>2.5788630427762044E-2</v>
      </c>
      <c r="AA10" s="60">
        <v>2.2389264841458367E-3</v>
      </c>
      <c r="AB10" s="61">
        <v>4.4761766661020365E-3</v>
      </c>
      <c r="AC10" s="156">
        <v>166.52799999999999</v>
      </c>
      <c r="AD10" s="62">
        <v>176.31100000000001</v>
      </c>
      <c r="AE10" s="62">
        <v>170.00200000000001</v>
      </c>
      <c r="AF10" s="62">
        <v>3.474000000000018</v>
      </c>
      <c r="AG10" s="63">
        <v>-6.3089999999999975</v>
      </c>
      <c r="AH10" s="156">
        <v>0</v>
      </c>
      <c r="AI10" s="62">
        <v>0</v>
      </c>
      <c r="AJ10" s="62">
        <v>0</v>
      </c>
      <c r="AK10" s="62">
        <v>0</v>
      </c>
      <c r="AL10" s="63">
        <v>0</v>
      </c>
      <c r="AM10" s="59">
        <v>0.35993275688310372</v>
      </c>
      <c r="AN10" s="60">
        <v>-0.16956635440748041</v>
      </c>
      <c r="AO10" s="61">
        <v>0.24438475404144244</v>
      </c>
      <c r="AP10" s="59">
        <v>0</v>
      </c>
      <c r="AQ10" s="60">
        <v>0</v>
      </c>
      <c r="AR10" s="61">
        <v>0</v>
      </c>
      <c r="AS10" s="60">
        <v>0</v>
      </c>
      <c r="AT10" s="60">
        <v>0</v>
      </c>
      <c r="AU10" s="60">
        <v>0</v>
      </c>
      <c r="AV10" s="156">
        <v>237</v>
      </c>
      <c r="AW10" s="62">
        <v>807</v>
      </c>
      <c r="AX10" s="63">
        <v>284</v>
      </c>
      <c r="AY10" s="157">
        <v>10</v>
      </c>
      <c r="AZ10" s="158">
        <v>9</v>
      </c>
      <c r="BA10" s="159">
        <v>8</v>
      </c>
      <c r="BB10" s="157">
        <v>11</v>
      </c>
      <c r="BC10" s="158">
        <v>13</v>
      </c>
      <c r="BD10" s="159">
        <v>13</v>
      </c>
      <c r="BE10" s="64">
        <v>11.833333333333334</v>
      </c>
      <c r="BF10" s="64">
        <v>3.9333333333333345</v>
      </c>
      <c r="BG10" s="64">
        <v>4.3611111111111116</v>
      </c>
      <c r="BH10" s="65">
        <v>7.2820512820512819</v>
      </c>
      <c r="BI10" s="64">
        <v>0.10023310023309939</v>
      </c>
      <c r="BJ10" s="66">
        <v>2.1089743589743586</v>
      </c>
      <c r="BK10" s="62">
        <v>25</v>
      </c>
      <c r="BL10" s="62">
        <v>25</v>
      </c>
      <c r="BM10" s="62">
        <v>25</v>
      </c>
      <c r="BN10" s="156">
        <v>1392</v>
      </c>
      <c r="BO10" s="62">
        <v>4957</v>
      </c>
      <c r="BP10" s="63">
        <v>1725</v>
      </c>
      <c r="BQ10" s="67">
        <v>184.89217391304348</v>
      </c>
      <c r="BR10" s="67">
        <v>-22.940441029485271</v>
      </c>
      <c r="BS10" s="67">
        <v>-43.616601555990201</v>
      </c>
      <c r="BT10" s="68">
        <v>1123.0246478873239</v>
      </c>
      <c r="BU10" s="67">
        <v>-97.663115825756222</v>
      </c>
      <c r="BV10" s="69">
        <v>-280.59121332705035</v>
      </c>
      <c r="BW10" s="64">
        <v>6.073943661971831</v>
      </c>
      <c r="BX10" s="64">
        <v>0.20052594045284344</v>
      </c>
      <c r="BY10" s="64">
        <v>-6.8559435921601519E-2</v>
      </c>
      <c r="BZ10" s="59">
        <v>0.7752808988764045</v>
      </c>
      <c r="CA10" s="60">
        <v>0.1566142322097378</v>
      </c>
      <c r="CB10" s="70">
        <v>0.23204802216407572</v>
      </c>
    </row>
    <row r="11" spans="1:80" x14ac:dyDescent="0.25">
      <c r="A11" s="39" t="s">
        <v>40</v>
      </c>
      <c r="B11" s="156">
        <v>691.84799999999996</v>
      </c>
      <c r="C11" s="62">
        <v>2494.3240000000001</v>
      </c>
      <c r="D11" s="63">
        <v>532.23099999999999</v>
      </c>
      <c r="E11" s="156">
        <v>679.57299999999998</v>
      </c>
      <c r="F11" s="62">
        <v>2396.8311699999999</v>
      </c>
      <c r="G11" s="63">
        <v>495.65753999999998</v>
      </c>
      <c r="H11" s="56">
        <v>1.073787760799523</v>
      </c>
      <c r="I11" s="57">
        <v>5.5724947827259452E-2</v>
      </c>
      <c r="J11" s="58">
        <v>3.311204228406317E-2</v>
      </c>
      <c r="K11" s="156">
        <v>565.14300000000003</v>
      </c>
      <c r="L11" s="62">
        <v>1900.05</v>
      </c>
      <c r="M11" s="62">
        <v>380.25799999999998</v>
      </c>
      <c r="N11" s="59">
        <v>0.76717888726155559</v>
      </c>
      <c r="O11" s="60">
        <v>-6.4435965005971263E-2</v>
      </c>
      <c r="P11" s="61">
        <v>-2.5555296014273532E-2</v>
      </c>
      <c r="Q11" s="156">
        <v>63.581000000000003</v>
      </c>
      <c r="R11" s="62">
        <v>24.023</v>
      </c>
      <c r="S11" s="63">
        <v>0.70153999999999994</v>
      </c>
      <c r="T11" s="59">
        <v>1.4153723960297264E-3</v>
      </c>
      <c r="U11" s="60">
        <v>-9.214484850739052E-2</v>
      </c>
      <c r="V11" s="61">
        <v>-8.6074445218594052E-3</v>
      </c>
      <c r="W11" s="156">
        <v>50.849000000000004</v>
      </c>
      <c r="X11" s="62">
        <v>110.077</v>
      </c>
      <c r="Y11" s="63">
        <v>0</v>
      </c>
      <c r="Z11" s="59">
        <v>0</v>
      </c>
      <c r="AA11" s="60">
        <v>-7.4824926829052951E-2</v>
      </c>
      <c r="AB11" s="61">
        <v>-4.5926054941950713E-2</v>
      </c>
      <c r="AC11" s="156">
        <v>634.08900000000006</v>
      </c>
      <c r="AD11" s="62">
        <v>689.78099999999995</v>
      </c>
      <c r="AE11" s="62">
        <v>645.55200000000002</v>
      </c>
      <c r="AF11" s="62">
        <v>11.462999999999965</v>
      </c>
      <c r="AG11" s="63">
        <v>-44.228999999999928</v>
      </c>
      <c r="AH11" s="156">
        <v>1.587</v>
      </c>
      <c r="AI11" s="62">
        <v>0</v>
      </c>
      <c r="AJ11" s="62">
        <v>0</v>
      </c>
      <c r="AK11" s="62">
        <v>-1.587</v>
      </c>
      <c r="AL11" s="63">
        <v>0</v>
      </c>
      <c r="AM11" s="59">
        <v>1.2129169477163113</v>
      </c>
      <c r="AN11" s="60">
        <v>0.29640204848989149</v>
      </c>
      <c r="AO11" s="61">
        <v>0.93637669071681962</v>
      </c>
      <c r="AP11" s="59">
        <v>0</v>
      </c>
      <c r="AQ11" s="60">
        <v>-2.2938564540188021E-3</v>
      </c>
      <c r="AR11" s="61">
        <v>0</v>
      </c>
      <c r="AS11" s="60">
        <v>0</v>
      </c>
      <c r="AT11" s="60">
        <v>-2.3352899541329631E-3</v>
      </c>
      <c r="AU11" s="60">
        <v>0</v>
      </c>
      <c r="AV11" s="156">
        <v>433</v>
      </c>
      <c r="AW11" s="62">
        <v>1653</v>
      </c>
      <c r="AX11" s="63">
        <v>439</v>
      </c>
      <c r="AY11" s="157">
        <v>17</v>
      </c>
      <c r="AZ11" s="158">
        <v>17</v>
      </c>
      <c r="BA11" s="159">
        <v>17</v>
      </c>
      <c r="BB11" s="157">
        <v>30</v>
      </c>
      <c r="BC11" s="158">
        <v>27</v>
      </c>
      <c r="BD11" s="159">
        <v>27</v>
      </c>
      <c r="BE11" s="64">
        <v>8.6078431372549016</v>
      </c>
      <c r="BF11" s="64">
        <v>0.11764705882352899</v>
      </c>
      <c r="BG11" s="64">
        <v>0.50490196078431282</v>
      </c>
      <c r="BH11" s="65">
        <v>5.4197530864197532</v>
      </c>
      <c r="BI11" s="64">
        <v>0.60864197530864228</v>
      </c>
      <c r="BJ11" s="66">
        <v>0.31790123456790109</v>
      </c>
      <c r="BK11" s="62">
        <v>61</v>
      </c>
      <c r="BL11" s="62">
        <v>61</v>
      </c>
      <c r="BM11" s="62">
        <v>61</v>
      </c>
      <c r="BN11" s="156">
        <v>2314</v>
      </c>
      <c r="BO11" s="62">
        <v>8884</v>
      </c>
      <c r="BP11" s="63">
        <v>2260</v>
      </c>
      <c r="BQ11" s="67">
        <v>219.31749557522122</v>
      </c>
      <c r="BR11" s="67">
        <v>-74.361415401442542</v>
      </c>
      <c r="BS11" s="67">
        <v>-50.474396590469922</v>
      </c>
      <c r="BT11" s="68">
        <v>1129.0604555808657</v>
      </c>
      <c r="BU11" s="67">
        <v>-440.39220030827983</v>
      </c>
      <c r="BV11" s="69">
        <v>-320.92815300957591</v>
      </c>
      <c r="BW11" s="64">
        <v>5.1480637813211843</v>
      </c>
      <c r="BX11" s="64">
        <v>-0.19604707318227987</v>
      </c>
      <c r="BY11" s="64">
        <v>-0.22640687808595406</v>
      </c>
      <c r="BZ11" s="59">
        <v>0.4162829250322343</v>
      </c>
      <c r="CA11" s="60">
        <v>-5.2106997400789834E-3</v>
      </c>
      <c r="CB11" s="70">
        <v>1.7271022943754599E-2</v>
      </c>
    </row>
    <row r="12" spans="1:80" x14ac:dyDescent="0.25">
      <c r="A12" s="39" t="s">
        <v>41</v>
      </c>
      <c r="B12" s="156">
        <v>113.32892</v>
      </c>
      <c r="C12" s="62">
        <v>473.42500000000001</v>
      </c>
      <c r="D12" s="63">
        <v>145.94031000000001</v>
      </c>
      <c r="E12" s="156">
        <v>124.44968</v>
      </c>
      <c r="F12" s="62">
        <v>538.43958000000009</v>
      </c>
      <c r="G12" s="63">
        <v>136.96005</v>
      </c>
      <c r="H12" s="56">
        <v>1.0655684632124478</v>
      </c>
      <c r="I12" s="57">
        <v>0.1549279537310253</v>
      </c>
      <c r="J12" s="58">
        <v>0.18631475010317022</v>
      </c>
      <c r="K12" s="156">
        <v>84.276360000000011</v>
      </c>
      <c r="L12" s="62">
        <v>326.99759</v>
      </c>
      <c r="M12" s="62">
        <v>84.935500000000005</v>
      </c>
      <c r="N12" s="59">
        <v>0.62014799206045856</v>
      </c>
      <c r="O12" s="60">
        <v>-5.7044267493764567E-2</v>
      </c>
      <c r="P12" s="61">
        <v>1.284198755016619E-2</v>
      </c>
      <c r="Q12" s="156">
        <v>40.035219999999995</v>
      </c>
      <c r="R12" s="62">
        <v>71.485370000000003</v>
      </c>
      <c r="S12" s="63">
        <v>20.451639999999998</v>
      </c>
      <c r="T12" s="59">
        <v>0.1493255880090581</v>
      </c>
      <c r="U12" s="60">
        <v>-0.1723724669799141</v>
      </c>
      <c r="V12" s="61">
        <v>1.6561629609120276E-2</v>
      </c>
      <c r="W12" s="156">
        <v>0.1381</v>
      </c>
      <c r="X12" s="62">
        <v>0.12</v>
      </c>
      <c r="Y12" s="63">
        <v>5.1400000000000001E-2</v>
      </c>
      <c r="Z12" s="59">
        <v>3.7529191906691039E-4</v>
      </c>
      <c r="AA12" s="60">
        <v>-7.3439353773779978E-4</v>
      </c>
      <c r="AB12" s="61">
        <v>1.5242568772485344E-4</v>
      </c>
      <c r="AC12" s="156">
        <v>533.74957000000006</v>
      </c>
      <c r="AD12" s="62">
        <v>560.84355000000005</v>
      </c>
      <c r="AE12" s="62">
        <v>553.14485000000002</v>
      </c>
      <c r="AF12" s="62">
        <v>19.395279999999957</v>
      </c>
      <c r="AG12" s="63">
        <v>-7.6987000000000307</v>
      </c>
      <c r="AH12" s="156">
        <v>498.74033000000003</v>
      </c>
      <c r="AI12" s="62">
        <v>523.06056000000001</v>
      </c>
      <c r="AJ12" s="62">
        <v>518.42211999999995</v>
      </c>
      <c r="AK12" s="62">
        <v>19.681789999999921</v>
      </c>
      <c r="AL12" s="63">
        <v>-4.6384400000000596</v>
      </c>
      <c r="AM12" s="59">
        <v>3.7902129302041359</v>
      </c>
      <c r="AN12" s="60">
        <v>-0.91952550196304683</v>
      </c>
      <c r="AO12" s="61">
        <v>2.6055616126776004</v>
      </c>
      <c r="AP12" s="59">
        <v>3.5522887405131587</v>
      </c>
      <c r="AQ12" s="60">
        <v>-0.84853260323563928</v>
      </c>
      <c r="AR12" s="61">
        <v>2.4474451855678137</v>
      </c>
      <c r="AS12" s="60">
        <v>3.7852068541154882</v>
      </c>
      <c r="AT12" s="60">
        <v>-0.22235933649263551</v>
      </c>
      <c r="AU12" s="60">
        <v>2.8137690560249391</v>
      </c>
      <c r="AV12" s="156">
        <v>39</v>
      </c>
      <c r="AW12" s="62">
        <v>160</v>
      </c>
      <c r="AX12" s="63">
        <v>59</v>
      </c>
      <c r="AY12" s="157">
        <v>5</v>
      </c>
      <c r="AZ12" s="158">
        <v>8</v>
      </c>
      <c r="BA12" s="159">
        <v>9.57</v>
      </c>
      <c r="BB12" s="157">
        <v>2.6</v>
      </c>
      <c r="BC12" s="158">
        <v>2</v>
      </c>
      <c r="BD12" s="159">
        <v>1.625</v>
      </c>
      <c r="BE12" s="64">
        <v>2.055033089515848</v>
      </c>
      <c r="BF12" s="64">
        <v>-0.54496691048415213</v>
      </c>
      <c r="BG12" s="64">
        <v>0.38836642284918121</v>
      </c>
      <c r="BH12" s="65">
        <v>12.102564102564102</v>
      </c>
      <c r="BI12" s="64">
        <v>7.1025641025641022</v>
      </c>
      <c r="BJ12" s="66">
        <v>5.4358974358974352</v>
      </c>
      <c r="BK12" s="62">
        <v>50</v>
      </c>
      <c r="BL12" s="62">
        <v>50</v>
      </c>
      <c r="BM12" s="62">
        <v>60</v>
      </c>
      <c r="BN12" s="156">
        <v>312</v>
      </c>
      <c r="BO12" s="62">
        <v>3820</v>
      </c>
      <c r="BP12" s="63">
        <v>570</v>
      </c>
      <c r="BQ12" s="67">
        <v>240.28078947368419</v>
      </c>
      <c r="BR12" s="67">
        <v>-158.5963900134953</v>
      </c>
      <c r="BS12" s="67">
        <v>99.328019840176324</v>
      </c>
      <c r="BT12" s="68">
        <v>2321.3567796610168</v>
      </c>
      <c r="BU12" s="67">
        <v>-869.66065623641907</v>
      </c>
      <c r="BV12" s="69">
        <v>-1043.8905953389835</v>
      </c>
      <c r="BW12" s="64">
        <v>9.6610169491525415</v>
      </c>
      <c r="BX12" s="64">
        <v>1.6610169491525415</v>
      </c>
      <c r="BY12" s="64">
        <v>-14.213983050847459</v>
      </c>
      <c r="BZ12" s="59">
        <v>0.10674157303370786</v>
      </c>
      <c r="CA12" s="60">
        <v>3.7408239700374532E-2</v>
      </c>
      <c r="CB12" s="70">
        <v>-0.10257349545944285</v>
      </c>
    </row>
    <row r="13" spans="1:80" x14ac:dyDescent="0.25">
      <c r="A13" s="39" t="s">
        <v>42</v>
      </c>
      <c r="B13" s="156">
        <v>1347.8679999999999</v>
      </c>
      <c r="C13" s="62">
        <v>4468.701</v>
      </c>
      <c r="D13" s="63">
        <v>1092.9690000000001</v>
      </c>
      <c r="E13" s="156">
        <v>1394.442</v>
      </c>
      <c r="F13" s="62">
        <v>4467.8900000000003</v>
      </c>
      <c r="G13" s="63">
        <v>1090.1020000000001</v>
      </c>
      <c r="H13" s="56">
        <v>1.0026300291165413</v>
      </c>
      <c r="I13" s="57">
        <v>3.6029768940786466E-2</v>
      </c>
      <c r="J13" s="58">
        <v>2.4485116664698658E-3</v>
      </c>
      <c r="K13" s="156">
        <v>931.86400000000003</v>
      </c>
      <c r="L13" s="62">
        <v>2893.4229999999998</v>
      </c>
      <c r="M13" s="62">
        <v>686.53700000000003</v>
      </c>
      <c r="N13" s="59">
        <v>0.62979152409591022</v>
      </c>
      <c r="O13" s="60">
        <v>-3.8478651357783833E-2</v>
      </c>
      <c r="P13" s="61">
        <v>-1.7812378417356611E-2</v>
      </c>
      <c r="Q13" s="156">
        <v>383.60299999999995</v>
      </c>
      <c r="R13" s="62">
        <v>637.43799999999999</v>
      </c>
      <c r="S13" s="63">
        <v>155.12700000000001</v>
      </c>
      <c r="T13" s="59">
        <v>0.14230503200617922</v>
      </c>
      <c r="U13" s="60">
        <v>-0.13278923509134077</v>
      </c>
      <c r="V13" s="61">
        <v>-3.6589319564980793E-4</v>
      </c>
      <c r="W13" s="156">
        <v>78.974999999999994</v>
      </c>
      <c r="X13" s="62">
        <v>199.75</v>
      </c>
      <c r="Y13" s="63">
        <v>39.921999999999997</v>
      </c>
      <c r="Z13" s="59">
        <v>3.6622261036123219E-2</v>
      </c>
      <c r="AA13" s="60">
        <v>-2.0013296412662744E-2</v>
      </c>
      <c r="AB13" s="61">
        <v>-8.0856435899978318E-3</v>
      </c>
      <c r="AC13" s="156">
        <v>730.94600000000003</v>
      </c>
      <c r="AD13" s="62">
        <v>399.49099999999999</v>
      </c>
      <c r="AE13" s="62">
        <v>529.36</v>
      </c>
      <c r="AF13" s="62">
        <v>-201.58600000000001</v>
      </c>
      <c r="AG13" s="63">
        <v>129.86900000000003</v>
      </c>
      <c r="AH13" s="156">
        <v>57.723999999999997</v>
      </c>
      <c r="AI13" s="62">
        <v>35.697000000000003</v>
      </c>
      <c r="AJ13" s="62">
        <v>96.16</v>
      </c>
      <c r="AK13" s="62">
        <v>38.436</v>
      </c>
      <c r="AL13" s="63">
        <v>60.462999999999994</v>
      </c>
      <c r="AM13" s="59">
        <v>0.48433212652874874</v>
      </c>
      <c r="AN13" s="60">
        <v>-5.7965783949131933E-2</v>
      </c>
      <c r="AO13" s="61">
        <v>0.39493455886870615</v>
      </c>
      <c r="AP13" s="59">
        <v>8.7980537416889215E-2</v>
      </c>
      <c r="AQ13" s="60">
        <v>4.5154385301103397E-2</v>
      </c>
      <c r="AR13" s="61">
        <v>7.9992309965556035E-2</v>
      </c>
      <c r="AS13" s="60">
        <v>8.8211928791984598E-2</v>
      </c>
      <c r="AT13" s="60">
        <v>4.6816159014539574E-2</v>
      </c>
      <c r="AU13" s="60">
        <v>8.0222251337973866E-2</v>
      </c>
      <c r="AV13" s="156">
        <v>884</v>
      </c>
      <c r="AW13" s="62">
        <v>3177</v>
      </c>
      <c r="AX13" s="63">
        <v>889</v>
      </c>
      <c r="AY13" s="157">
        <v>37.125</v>
      </c>
      <c r="AZ13" s="158">
        <v>37.125</v>
      </c>
      <c r="BA13" s="159">
        <v>36</v>
      </c>
      <c r="BB13" s="157">
        <v>50.5</v>
      </c>
      <c r="BC13" s="158">
        <v>50</v>
      </c>
      <c r="BD13" s="159">
        <v>48</v>
      </c>
      <c r="BE13" s="64">
        <v>8.231481481481481</v>
      </c>
      <c r="BF13" s="64">
        <v>0.29433221099887685</v>
      </c>
      <c r="BG13" s="64">
        <v>1.1001683501683495</v>
      </c>
      <c r="BH13" s="65">
        <v>6.1736111111111107</v>
      </c>
      <c r="BI13" s="64">
        <v>0.33862761276127529</v>
      </c>
      <c r="BJ13" s="66">
        <v>0.87861111111111079</v>
      </c>
      <c r="BK13" s="62">
        <v>95</v>
      </c>
      <c r="BL13" s="62">
        <v>88</v>
      </c>
      <c r="BM13" s="62">
        <v>85</v>
      </c>
      <c r="BN13" s="156">
        <v>4553</v>
      </c>
      <c r="BO13" s="62">
        <v>14487</v>
      </c>
      <c r="BP13" s="63">
        <v>3837</v>
      </c>
      <c r="BQ13" s="67">
        <v>284.10268438884543</v>
      </c>
      <c r="BR13" s="67">
        <v>-22.166149347152839</v>
      </c>
      <c r="BS13" s="67">
        <v>-24.304163129619383</v>
      </c>
      <c r="BT13" s="68">
        <v>1226.2114735658042</v>
      </c>
      <c r="BU13" s="67">
        <v>-351.21160335727268</v>
      </c>
      <c r="BV13" s="69">
        <v>-180.11210213454206</v>
      </c>
      <c r="BW13" s="64">
        <v>4.3160854893138358</v>
      </c>
      <c r="BX13" s="64">
        <v>-0.83436699937394732</v>
      </c>
      <c r="BY13" s="64">
        <v>-0.24387673920363362</v>
      </c>
      <c r="BZ13" s="59">
        <v>0.50720423000660941</v>
      </c>
      <c r="CA13" s="60">
        <v>-2.5310389876431527E-2</v>
      </c>
      <c r="CB13" s="70">
        <v>5.6176832746335448E-2</v>
      </c>
    </row>
    <row r="14" spans="1:80" x14ac:dyDescent="0.25">
      <c r="A14" s="39" t="s">
        <v>43</v>
      </c>
      <c r="B14" s="156">
        <v>1318.4825299999998</v>
      </c>
      <c r="C14" s="62">
        <v>5045.2578800000001</v>
      </c>
      <c r="D14" s="63">
        <v>1203.7380000000001</v>
      </c>
      <c r="E14" s="156">
        <v>1539.1774800000001</v>
      </c>
      <c r="F14" s="62">
        <v>5034.1094299999995</v>
      </c>
      <c r="G14" s="63">
        <v>1152.0619999999999</v>
      </c>
      <c r="H14" s="56">
        <v>1.0448552248056096</v>
      </c>
      <c r="I14" s="57">
        <v>0.18824021637916111</v>
      </c>
      <c r="J14" s="58">
        <v>4.2640642434085496E-2</v>
      </c>
      <c r="K14" s="156">
        <v>944.73543999999993</v>
      </c>
      <c r="L14" s="62">
        <v>3044.1149999999998</v>
      </c>
      <c r="M14" s="62">
        <v>600.31100000000004</v>
      </c>
      <c r="N14" s="59">
        <v>0.52107525463039328</v>
      </c>
      <c r="O14" s="60">
        <v>-9.2717145710599191E-2</v>
      </c>
      <c r="P14" s="61">
        <v>-8.3622565774357005E-2</v>
      </c>
      <c r="Q14" s="156">
        <v>420.11712999999997</v>
      </c>
      <c r="R14" s="62">
        <v>194.499</v>
      </c>
      <c r="S14" s="63">
        <v>71.716999999999999</v>
      </c>
      <c r="T14" s="59">
        <v>6.22509899640818E-2</v>
      </c>
      <c r="U14" s="60">
        <v>-0.21069812439016405</v>
      </c>
      <c r="V14" s="61">
        <v>2.3614761907354793E-2</v>
      </c>
      <c r="W14" s="156">
        <v>174.32491000000002</v>
      </c>
      <c r="X14" s="62">
        <v>267.18766999999997</v>
      </c>
      <c r="Y14" s="63">
        <v>100.383</v>
      </c>
      <c r="Z14" s="59">
        <v>8.7133331365846639E-2</v>
      </c>
      <c r="AA14" s="60">
        <v>-2.6125153938914972E-2</v>
      </c>
      <c r="AB14" s="61">
        <v>3.4057872098367033E-2</v>
      </c>
      <c r="AC14" s="156">
        <v>574.52789000000007</v>
      </c>
      <c r="AD14" s="62">
        <v>596.02194000000009</v>
      </c>
      <c r="AE14" s="62">
        <v>511.404</v>
      </c>
      <c r="AF14" s="62">
        <v>-63.123890000000074</v>
      </c>
      <c r="AG14" s="63">
        <v>-84.61794000000009</v>
      </c>
      <c r="AH14" s="156">
        <v>108.21725000000001</v>
      </c>
      <c r="AI14" s="62">
        <v>0</v>
      </c>
      <c r="AJ14" s="62">
        <v>71.004000000000005</v>
      </c>
      <c r="AK14" s="62">
        <v>-37.213250000000002</v>
      </c>
      <c r="AL14" s="63">
        <v>71.004000000000005</v>
      </c>
      <c r="AM14" s="59">
        <v>0.42484660283217773</v>
      </c>
      <c r="AN14" s="60">
        <v>-1.0902735462050672E-2</v>
      </c>
      <c r="AO14" s="61">
        <v>0.30671152348118924</v>
      </c>
      <c r="AP14" s="59">
        <v>5.8986257806931411E-2</v>
      </c>
      <c r="AQ14" s="60">
        <v>-2.3090863078394253E-2</v>
      </c>
      <c r="AR14" s="61">
        <v>5.8986257806931411E-2</v>
      </c>
      <c r="AS14" s="60">
        <v>6.163209966130296E-2</v>
      </c>
      <c r="AT14" s="60">
        <v>-8.6763939374989232E-3</v>
      </c>
      <c r="AU14" s="60">
        <v>6.163209966130296E-2</v>
      </c>
      <c r="AV14" s="156">
        <v>831</v>
      </c>
      <c r="AW14" s="62">
        <v>3115</v>
      </c>
      <c r="AX14" s="63">
        <v>898</v>
      </c>
      <c r="AY14" s="157">
        <v>31</v>
      </c>
      <c r="AZ14" s="158">
        <v>32</v>
      </c>
      <c r="BA14" s="159">
        <v>35</v>
      </c>
      <c r="BB14" s="157">
        <v>46</v>
      </c>
      <c r="BC14" s="158">
        <v>47</v>
      </c>
      <c r="BD14" s="159">
        <v>44</v>
      </c>
      <c r="BE14" s="64">
        <v>8.5523809523809522</v>
      </c>
      <c r="BF14" s="64">
        <v>-0.3831029185867898</v>
      </c>
      <c r="BG14" s="64">
        <v>0.44040178571428612</v>
      </c>
      <c r="BH14" s="65">
        <v>6.8030303030303036</v>
      </c>
      <c r="BI14" s="64">
        <v>0.78129117259552139</v>
      </c>
      <c r="BJ14" s="66">
        <v>1.2799806576402331</v>
      </c>
      <c r="BK14" s="62">
        <v>88</v>
      </c>
      <c r="BL14" s="62">
        <v>88</v>
      </c>
      <c r="BM14" s="62">
        <v>88</v>
      </c>
      <c r="BN14" s="156">
        <v>5209</v>
      </c>
      <c r="BO14" s="62">
        <v>17602</v>
      </c>
      <c r="BP14" s="63">
        <v>4745</v>
      </c>
      <c r="BQ14" s="67">
        <v>242.79494204425711</v>
      </c>
      <c r="BR14" s="67">
        <v>-52.689312131208425</v>
      </c>
      <c r="BS14" s="67">
        <v>-43.201503246050805</v>
      </c>
      <c r="BT14" s="68">
        <v>1282.9198218262807</v>
      </c>
      <c r="BU14" s="67">
        <v>-569.27931174772652</v>
      </c>
      <c r="BV14" s="69">
        <v>-333.1666725557418</v>
      </c>
      <c r="BW14" s="64">
        <v>5.283964365256125</v>
      </c>
      <c r="BX14" s="64">
        <v>-0.98438701861872424</v>
      </c>
      <c r="BY14" s="64">
        <v>-0.36675794614034363</v>
      </c>
      <c r="BZ14" s="59">
        <v>0.60584780388151172</v>
      </c>
      <c r="CA14" s="60">
        <v>-5.1854216320508462E-2</v>
      </c>
      <c r="CB14" s="70">
        <v>5.7840331901437003E-2</v>
      </c>
    </row>
    <row r="15" spans="1:80" x14ac:dyDescent="0.25">
      <c r="A15" s="39" t="s">
        <v>44</v>
      </c>
      <c r="B15" s="156">
        <v>3246.4940000000001</v>
      </c>
      <c r="C15" s="62">
        <v>10520.504999999999</v>
      </c>
      <c r="D15" s="63">
        <v>2414.8820000000001</v>
      </c>
      <c r="E15" s="156">
        <v>3019.4279999999999</v>
      </c>
      <c r="F15" s="62">
        <v>10311.936</v>
      </c>
      <c r="G15" s="63">
        <v>2100.2669999999998</v>
      </c>
      <c r="H15" s="56">
        <v>1.1497976209691436</v>
      </c>
      <c r="I15" s="57">
        <v>7.4595960257247018E-2</v>
      </c>
      <c r="J15" s="58">
        <v>0.12957164206469751</v>
      </c>
      <c r="K15" s="156">
        <v>1802.2370000000001</v>
      </c>
      <c r="L15" s="62">
        <v>6850.2510000000002</v>
      </c>
      <c r="M15" s="62">
        <v>1472.5360000000001</v>
      </c>
      <c r="N15" s="59">
        <v>0.70111847684127793</v>
      </c>
      <c r="O15" s="60">
        <v>0.1042382068033767</v>
      </c>
      <c r="P15" s="61">
        <v>3.6815381864738095E-2</v>
      </c>
      <c r="Q15" s="156">
        <v>720.08299999999997</v>
      </c>
      <c r="R15" s="62">
        <v>200.791</v>
      </c>
      <c r="S15" s="63">
        <v>40.284000000000006</v>
      </c>
      <c r="T15" s="59">
        <v>1.9180418489649177E-2</v>
      </c>
      <c r="U15" s="60">
        <v>-0.21930283065555314</v>
      </c>
      <c r="V15" s="61">
        <v>-2.9128885996975232E-4</v>
      </c>
      <c r="W15" s="156">
        <v>497.108</v>
      </c>
      <c r="X15" s="62">
        <v>1104.4929999999999</v>
      </c>
      <c r="Y15" s="63">
        <v>132.41200000000001</v>
      </c>
      <c r="Z15" s="59">
        <v>6.3045317571527815E-2</v>
      </c>
      <c r="AA15" s="60">
        <v>-0.10159116324536863</v>
      </c>
      <c r="AB15" s="61">
        <v>-4.406289178896472E-2</v>
      </c>
      <c r="AC15" s="156">
        <v>1480.0940000000001</v>
      </c>
      <c r="AD15" s="62">
        <v>1185.6569999999999</v>
      </c>
      <c r="AE15" s="62">
        <v>1053.2840000000001</v>
      </c>
      <c r="AF15" s="62">
        <v>-426.80999999999995</v>
      </c>
      <c r="AG15" s="63">
        <v>-132.37299999999982</v>
      </c>
      <c r="AH15" s="156">
        <v>275.31299999999999</v>
      </c>
      <c r="AI15" s="62">
        <v>0</v>
      </c>
      <c r="AJ15" s="62">
        <v>0</v>
      </c>
      <c r="AK15" s="62">
        <v>-275.31299999999999</v>
      </c>
      <c r="AL15" s="63">
        <v>0</v>
      </c>
      <c r="AM15" s="59">
        <v>0.4361637545851102</v>
      </c>
      <c r="AN15" s="60">
        <v>-1.97416005456863E-2</v>
      </c>
      <c r="AO15" s="61">
        <v>0.32346412657295676</v>
      </c>
      <c r="AP15" s="59">
        <v>0</v>
      </c>
      <c r="AQ15" s="60">
        <v>-8.4803175363946451E-2</v>
      </c>
      <c r="AR15" s="61">
        <v>0</v>
      </c>
      <c r="AS15" s="60">
        <v>0</v>
      </c>
      <c r="AT15" s="60">
        <v>-9.1180514984957411E-2</v>
      </c>
      <c r="AU15" s="60">
        <v>0</v>
      </c>
      <c r="AV15" s="156">
        <v>1749</v>
      </c>
      <c r="AW15" s="62">
        <v>7123</v>
      </c>
      <c r="AX15" s="63">
        <v>1840</v>
      </c>
      <c r="AY15" s="157">
        <v>64.28</v>
      </c>
      <c r="AZ15" s="158">
        <v>63.8</v>
      </c>
      <c r="BA15" s="159">
        <v>59.17</v>
      </c>
      <c r="BB15" s="157">
        <v>86.71</v>
      </c>
      <c r="BC15" s="158">
        <v>88.08</v>
      </c>
      <c r="BD15" s="159">
        <v>85.69</v>
      </c>
      <c r="BE15" s="64">
        <v>10.365613204889865</v>
      </c>
      <c r="BF15" s="64">
        <v>1.2959181208823978</v>
      </c>
      <c r="BG15" s="64">
        <v>1.0617992028000014</v>
      </c>
      <c r="BH15" s="65">
        <v>7.1575835375578647</v>
      </c>
      <c r="BI15" s="64">
        <v>0.43402224128292488</v>
      </c>
      <c r="BJ15" s="66">
        <v>0.418444875735279</v>
      </c>
      <c r="BK15" s="62">
        <v>216</v>
      </c>
      <c r="BL15" s="62">
        <v>212</v>
      </c>
      <c r="BM15" s="62">
        <v>207</v>
      </c>
      <c r="BN15" s="156">
        <v>8854</v>
      </c>
      <c r="BO15" s="62">
        <v>33739</v>
      </c>
      <c r="BP15" s="63">
        <v>8032</v>
      </c>
      <c r="BQ15" s="67">
        <v>261.48742529880479</v>
      </c>
      <c r="BR15" s="67">
        <v>-79.536744567922085</v>
      </c>
      <c r="BS15" s="67">
        <v>-44.15103464369497</v>
      </c>
      <c r="BT15" s="68">
        <v>1141.4494565217392</v>
      </c>
      <c r="BU15" s="67">
        <v>-584.92447143709433</v>
      </c>
      <c r="BV15" s="69">
        <v>-306.24617734039748</v>
      </c>
      <c r="BW15" s="64">
        <v>4.3652173913043475</v>
      </c>
      <c r="BX15" s="64">
        <v>-0.69710393516792202</v>
      </c>
      <c r="BY15" s="64">
        <v>-0.37141043405013807</v>
      </c>
      <c r="BZ15" s="59">
        <v>0.43597676817022202</v>
      </c>
      <c r="CA15" s="60">
        <v>-1.9475906726897307E-2</v>
      </c>
      <c r="CB15" s="70">
        <v>-4.0290501269302226E-5</v>
      </c>
    </row>
    <row r="16" spans="1:80" x14ac:dyDescent="0.25">
      <c r="A16" s="39" t="s">
        <v>45</v>
      </c>
      <c r="B16" s="156">
        <v>526.48199999999997</v>
      </c>
      <c r="C16" s="62">
        <v>1381.683</v>
      </c>
      <c r="D16" s="63">
        <v>277.62700000000001</v>
      </c>
      <c r="E16" s="156">
        <v>480.303</v>
      </c>
      <c r="F16" s="62">
        <v>1236.6379999999999</v>
      </c>
      <c r="G16" s="63">
        <v>263.82299999999998</v>
      </c>
      <c r="H16" s="56">
        <v>1.052322958953541</v>
      </c>
      <c r="I16" s="57">
        <v>-4.3822599162897991E-2</v>
      </c>
      <c r="J16" s="58">
        <v>-6.4966821887739945E-2</v>
      </c>
      <c r="K16" s="156">
        <v>381.077</v>
      </c>
      <c r="L16" s="62">
        <v>988.75699999999995</v>
      </c>
      <c r="M16" s="62">
        <v>197.08799999999999</v>
      </c>
      <c r="N16" s="59">
        <v>0.74704631514310738</v>
      </c>
      <c r="O16" s="60">
        <v>-4.63632617281593E-2</v>
      </c>
      <c r="P16" s="61">
        <v>-5.250618122203754E-2</v>
      </c>
      <c r="Q16" s="156">
        <v>85.775000000000006</v>
      </c>
      <c r="R16" s="62">
        <v>34.808</v>
      </c>
      <c r="S16" s="63">
        <v>5.7050000000000001</v>
      </c>
      <c r="T16" s="59">
        <v>2.16243466263366E-2</v>
      </c>
      <c r="U16" s="60">
        <v>-0.15696083814244477</v>
      </c>
      <c r="V16" s="61">
        <v>-6.5229365721418582E-3</v>
      </c>
      <c r="W16" s="156">
        <v>13.451000000000001</v>
      </c>
      <c r="X16" s="62">
        <v>37.005000000000003</v>
      </c>
      <c r="Y16" s="63">
        <v>9.4410000000000007</v>
      </c>
      <c r="Z16" s="59">
        <v>3.5785356091015574E-2</v>
      </c>
      <c r="AA16" s="60">
        <v>7.7801177310636259E-3</v>
      </c>
      <c r="AB16" s="61">
        <v>5.8614818448740162E-3</v>
      </c>
      <c r="AC16" s="156">
        <v>1212.8869999999999</v>
      </c>
      <c r="AD16" s="62">
        <v>1037.357</v>
      </c>
      <c r="AE16" s="62">
        <v>1023.77</v>
      </c>
      <c r="AF16" s="62">
        <v>-189.11699999999996</v>
      </c>
      <c r="AG16" s="63">
        <v>-13.586999999999989</v>
      </c>
      <c r="AH16" s="156">
        <v>1135.4939999999999</v>
      </c>
      <c r="AI16" s="62">
        <v>987.15800000000002</v>
      </c>
      <c r="AJ16" s="62">
        <v>974.04300000000001</v>
      </c>
      <c r="AK16" s="62">
        <v>-161.45099999999991</v>
      </c>
      <c r="AL16" s="63">
        <v>-13.115000000000009</v>
      </c>
      <c r="AM16" s="59">
        <v>3.687573614958199</v>
      </c>
      <c r="AN16" s="60">
        <v>1.3838158416630058</v>
      </c>
      <c r="AO16" s="61">
        <v>2.9367812841558369</v>
      </c>
      <c r="AP16" s="59">
        <v>3.5084591916492269</v>
      </c>
      <c r="AQ16" s="60">
        <v>1.3517016956664585</v>
      </c>
      <c r="AR16" s="61">
        <v>2.7939986388306717</v>
      </c>
      <c r="AS16" s="60">
        <v>3.6920321579240629</v>
      </c>
      <c r="AT16" s="60">
        <v>1.3279120087682177</v>
      </c>
      <c r="AU16" s="60">
        <v>2.893772683445679</v>
      </c>
      <c r="AV16" s="156">
        <v>170</v>
      </c>
      <c r="AW16" s="62">
        <v>641</v>
      </c>
      <c r="AX16" s="63">
        <v>171</v>
      </c>
      <c r="AY16" s="157">
        <v>14</v>
      </c>
      <c r="AZ16" s="158">
        <v>14</v>
      </c>
      <c r="BA16" s="159">
        <v>14</v>
      </c>
      <c r="BB16" s="157">
        <v>18</v>
      </c>
      <c r="BC16" s="158">
        <v>17</v>
      </c>
      <c r="BD16" s="159">
        <v>16</v>
      </c>
      <c r="BE16" s="64">
        <v>4.0714285714285712</v>
      </c>
      <c r="BF16" s="64">
        <v>2.3809523809523725E-2</v>
      </c>
      <c r="BG16" s="64">
        <v>0.25595238095238093</v>
      </c>
      <c r="BH16" s="65">
        <v>3.5625</v>
      </c>
      <c r="BI16" s="64">
        <v>0.41435185185185164</v>
      </c>
      <c r="BJ16" s="66">
        <v>0.42034313725490202</v>
      </c>
      <c r="BK16" s="62">
        <v>50</v>
      </c>
      <c r="BL16" s="62">
        <v>50</v>
      </c>
      <c r="BM16" s="62">
        <v>50</v>
      </c>
      <c r="BN16" s="156">
        <v>954</v>
      </c>
      <c r="BO16" s="62">
        <v>3356</v>
      </c>
      <c r="BP16" s="63">
        <v>927</v>
      </c>
      <c r="BQ16" s="67">
        <v>284.5987055016181</v>
      </c>
      <c r="BR16" s="67">
        <v>-218.86355864932528</v>
      </c>
      <c r="BS16" s="67">
        <v>-83.886991757023168</v>
      </c>
      <c r="BT16" s="68">
        <v>1542.8245614035088</v>
      </c>
      <c r="BU16" s="67">
        <v>-1282.4872033023737</v>
      </c>
      <c r="BV16" s="69">
        <v>-386.4078878944631</v>
      </c>
      <c r="BW16" s="64">
        <v>5.4210526315789478</v>
      </c>
      <c r="BX16" s="64">
        <v>-0.19071207430340475</v>
      </c>
      <c r="BY16" s="64">
        <v>0.18548320880203661</v>
      </c>
      <c r="BZ16" s="59">
        <v>0.20831460674157301</v>
      </c>
      <c r="CA16" s="60">
        <v>-3.6853932584269833E-3</v>
      </c>
      <c r="CB16" s="70">
        <v>2.4424195782668884E-2</v>
      </c>
    </row>
    <row r="17" spans="1:80" x14ac:dyDescent="0.25">
      <c r="A17" s="39" t="s">
        <v>46</v>
      </c>
      <c r="B17" s="156">
        <v>1300.508</v>
      </c>
      <c r="C17" s="62">
        <v>4670.83</v>
      </c>
      <c r="D17" s="63">
        <v>1130.7439999999999</v>
      </c>
      <c r="E17" s="156">
        <v>1414.944</v>
      </c>
      <c r="F17" s="62">
        <v>5055.1390000000001</v>
      </c>
      <c r="G17" s="63">
        <v>1324.971</v>
      </c>
      <c r="H17" s="56">
        <v>0.85341037652899565</v>
      </c>
      <c r="I17" s="57">
        <v>-6.5712924463835254E-2</v>
      </c>
      <c r="J17" s="58">
        <v>-7.0566194639472668E-2</v>
      </c>
      <c r="K17" s="156">
        <v>1048.4770000000001</v>
      </c>
      <c r="L17" s="62">
        <v>3003.1390000000001</v>
      </c>
      <c r="M17" s="62">
        <v>940.42700000000002</v>
      </c>
      <c r="N17" s="59">
        <v>0.70977176104231721</v>
      </c>
      <c r="O17" s="60">
        <v>-3.1230709726844053E-2</v>
      </c>
      <c r="P17" s="61">
        <v>0.11569531724917914</v>
      </c>
      <c r="Q17" s="156">
        <v>278.37399999999997</v>
      </c>
      <c r="R17" s="62">
        <v>1401.624</v>
      </c>
      <c r="S17" s="63">
        <v>256.06200000000001</v>
      </c>
      <c r="T17" s="59">
        <v>0.19325856943284042</v>
      </c>
      <c r="U17" s="60">
        <v>-3.4799587350587968E-3</v>
      </c>
      <c r="V17" s="61">
        <v>-8.4008583854141394E-2</v>
      </c>
      <c r="W17" s="156">
        <v>88.093000000000004</v>
      </c>
      <c r="X17" s="62">
        <v>232.035</v>
      </c>
      <c r="Y17" s="63">
        <v>52.667999999999999</v>
      </c>
      <c r="Z17" s="59">
        <v>3.9750303968917051E-2</v>
      </c>
      <c r="AA17" s="60">
        <v>-2.2508697094022548E-2</v>
      </c>
      <c r="AB17" s="61">
        <v>-6.1505110235094626E-3</v>
      </c>
      <c r="AC17" s="156">
        <v>1197.403</v>
      </c>
      <c r="AD17" s="62">
        <v>1188.153</v>
      </c>
      <c r="AE17" s="62">
        <v>1265.6780000000001</v>
      </c>
      <c r="AF17" s="62">
        <v>68.275000000000091</v>
      </c>
      <c r="AG17" s="63">
        <v>77.525000000000091</v>
      </c>
      <c r="AH17" s="156">
        <v>447.58</v>
      </c>
      <c r="AI17" s="62">
        <v>734.04399999999998</v>
      </c>
      <c r="AJ17" s="62">
        <v>649.09500000000003</v>
      </c>
      <c r="AK17" s="62">
        <v>201.51500000000004</v>
      </c>
      <c r="AL17" s="63">
        <v>-84.948999999999955</v>
      </c>
      <c r="AM17" s="59">
        <v>1.1193320504022133</v>
      </c>
      <c r="AN17" s="60">
        <v>0.1986126084610641</v>
      </c>
      <c r="AO17" s="61">
        <v>0.86495477698399847</v>
      </c>
      <c r="AP17" s="59">
        <v>0.57404240040185939</v>
      </c>
      <c r="AQ17" s="60">
        <v>0.22988457899668541</v>
      </c>
      <c r="AR17" s="61">
        <v>0.41688746220029782</v>
      </c>
      <c r="AS17" s="60">
        <v>0.48989374107055927</v>
      </c>
      <c r="AT17" s="60">
        <v>0.17357026819813465</v>
      </c>
      <c r="AU17" s="60">
        <v>0.34468626012888781</v>
      </c>
      <c r="AV17" s="156">
        <v>2477</v>
      </c>
      <c r="AW17" s="62">
        <v>2543</v>
      </c>
      <c r="AX17" s="63">
        <v>859</v>
      </c>
      <c r="AY17" s="157">
        <v>32</v>
      </c>
      <c r="AZ17" s="158">
        <v>31</v>
      </c>
      <c r="BA17" s="159">
        <v>31</v>
      </c>
      <c r="BB17" s="157">
        <v>55</v>
      </c>
      <c r="BC17" s="158">
        <v>55</v>
      </c>
      <c r="BD17" s="159">
        <v>53</v>
      </c>
      <c r="BE17" s="64">
        <v>9.236559139784946</v>
      </c>
      <c r="BF17" s="64">
        <v>-16.565524193548384</v>
      </c>
      <c r="BG17" s="64">
        <v>2.400537634408602</v>
      </c>
      <c r="BH17" s="65">
        <v>5.4025157232704402</v>
      </c>
      <c r="BI17" s="64">
        <v>-9.6096054888507734</v>
      </c>
      <c r="BJ17" s="66">
        <v>1.5494854202401371</v>
      </c>
      <c r="BK17" s="62">
        <v>105</v>
      </c>
      <c r="BL17" s="62">
        <v>105</v>
      </c>
      <c r="BM17" s="62">
        <v>105</v>
      </c>
      <c r="BN17" s="156">
        <v>13450</v>
      </c>
      <c r="BO17" s="62">
        <v>12309</v>
      </c>
      <c r="BP17" s="63">
        <v>4041</v>
      </c>
      <c r="BQ17" s="67">
        <v>327.88195991091317</v>
      </c>
      <c r="BR17" s="67">
        <v>222.68166251314364</v>
      </c>
      <c r="BS17" s="67">
        <v>-82.804448408202916</v>
      </c>
      <c r="BT17" s="68">
        <v>1542.4575087310827</v>
      </c>
      <c r="BU17" s="67">
        <v>971.2245656547808</v>
      </c>
      <c r="BV17" s="69">
        <v>-445.40682473332936</v>
      </c>
      <c r="BW17" s="64">
        <v>4.7043073341094299</v>
      </c>
      <c r="BX17" s="64">
        <v>-0.72564825733182925</v>
      </c>
      <c r="BY17" s="64">
        <v>-0.13603871386540334</v>
      </c>
      <c r="BZ17" s="59">
        <v>0.43242375601926164</v>
      </c>
      <c r="CA17" s="60">
        <v>-0.99085666726116162</v>
      </c>
      <c r="CB17" s="70">
        <v>0.11124958772180565</v>
      </c>
    </row>
    <row r="18" spans="1:80" x14ac:dyDescent="0.25">
      <c r="A18" s="39" t="s">
        <v>47</v>
      </c>
      <c r="B18" s="156">
        <v>1310.11724</v>
      </c>
      <c r="C18" s="62">
        <v>4637.6716299999998</v>
      </c>
      <c r="D18" s="63">
        <v>1134.06441</v>
      </c>
      <c r="E18" s="156">
        <v>1313.6006800000002</v>
      </c>
      <c r="F18" s="62">
        <v>4430.9693200000002</v>
      </c>
      <c r="G18" s="63">
        <v>1035.3076699999999</v>
      </c>
      <c r="H18" s="56">
        <v>1.0953887842828403</v>
      </c>
      <c r="I18" s="57">
        <v>9.8040609950287516E-2</v>
      </c>
      <c r="J18" s="58">
        <v>4.8739327906103247E-2</v>
      </c>
      <c r="K18" s="156">
        <v>882.12893000000008</v>
      </c>
      <c r="L18" s="62">
        <v>3433.8930800000003</v>
      </c>
      <c r="M18" s="62">
        <v>763.27919999999995</v>
      </c>
      <c r="N18" s="59">
        <v>0.73724866734542782</v>
      </c>
      <c r="O18" s="60">
        <v>6.5713593231428447E-2</v>
      </c>
      <c r="P18" s="61">
        <v>-3.7726926482425704E-2</v>
      </c>
      <c r="Q18" s="156">
        <v>372.82290999999998</v>
      </c>
      <c r="R18" s="62">
        <v>83.639690000000002</v>
      </c>
      <c r="S18" s="63">
        <v>18.378499999999999</v>
      </c>
      <c r="T18" s="59">
        <v>1.7751727851103433E-2</v>
      </c>
      <c r="U18" s="60">
        <v>-0.26606580945406899</v>
      </c>
      <c r="V18" s="61">
        <v>-1.1244330878759402E-3</v>
      </c>
      <c r="W18" s="156">
        <v>58.648839999999993</v>
      </c>
      <c r="X18" s="62">
        <v>199.12221</v>
      </c>
      <c r="Y18" s="63">
        <v>55.90278</v>
      </c>
      <c r="Z18" s="59">
        <v>5.3996296579160864E-2</v>
      </c>
      <c r="AA18" s="60">
        <v>9.3489079983328019E-3</v>
      </c>
      <c r="AB18" s="61">
        <v>9.0575494067927226E-3</v>
      </c>
      <c r="AC18" s="156">
        <v>396.08673999999996</v>
      </c>
      <c r="AD18" s="62">
        <v>451.66994999999997</v>
      </c>
      <c r="AE18" s="62">
        <v>426.07341099999996</v>
      </c>
      <c r="AF18" s="62">
        <v>29.986671000000001</v>
      </c>
      <c r="AG18" s="63">
        <v>-25.596539000000007</v>
      </c>
      <c r="AH18" s="156">
        <v>0</v>
      </c>
      <c r="AI18" s="62">
        <v>0</v>
      </c>
      <c r="AJ18" s="62">
        <v>0</v>
      </c>
      <c r="AK18" s="62">
        <v>0</v>
      </c>
      <c r="AL18" s="63">
        <v>0</v>
      </c>
      <c r="AM18" s="59">
        <v>0.37570477235944649</v>
      </c>
      <c r="AN18" s="60">
        <v>7.3375539595514627E-2</v>
      </c>
      <c r="AO18" s="61">
        <v>0.27831323927240037</v>
      </c>
      <c r="AP18" s="59">
        <v>0</v>
      </c>
      <c r="AQ18" s="60">
        <v>0</v>
      </c>
      <c r="AR18" s="61">
        <v>0</v>
      </c>
      <c r="AS18" s="60">
        <v>0</v>
      </c>
      <c r="AT18" s="60">
        <v>0</v>
      </c>
      <c r="AU18" s="60">
        <v>0</v>
      </c>
      <c r="AV18" s="156">
        <v>875</v>
      </c>
      <c r="AW18" s="62">
        <v>3371</v>
      </c>
      <c r="AX18" s="63">
        <v>910</v>
      </c>
      <c r="AY18" s="157">
        <v>33</v>
      </c>
      <c r="AZ18" s="158">
        <v>33.25</v>
      </c>
      <c r="BA18" s="159">
        <v>32</v>
      </c>
      <c r="BB18" s="157">
        <v>60</v>
      </c>
      <c r="BC18" s="158">
        <v>56.83</v>
      </c>
      <c r="BD18" s="159">
        <v>54</v>
      </c>
      <c r="BE18" s="64">
        <v>9.4791666666666661</v>
      </c>
      <c r="BF18" s="64">
        <v>0.64078282828282696</v>
      </c>
      <c r="BG18" s="64">
        <v>1.0305451127819545</v>
      </c>
      <c r="BH18" s="65">
        <v>5.617283950617284</v>
      </c>
      <c r="BI18" s="64">
        <v>0.75617283950617242</v>
      </c>
      <c r="BJ18" s="66">
        <v>0.67417878315878177</v>
      </c>
      <c r="BK18" s="62">
        <v>86</v>
      </c>
      <c r="BL18" s="62">
        <v>82</v>
      </c>
      <c r="BM18" s="62">
        <v>82</v>
      </c>
      <c r="BN18" s="156">
        <v>4010</v>
      </c>
      <c r="BO18" s="62">
        <v>14922</v>
      </c>
      <c r="BP18" s="63">
        <v>3844</v>
      </c>
      <c r="BQ18" s="67">
        <v>269.33081945889694</v>
      </c>
      <c r="BR18" s="67">
        <v>-58.250397498709106</v>
      </c>
      <c r="BS18" s="67">
        <v>-27.611233885158811</v>
      </c>
      <c r="BT18" s="68">
        <v>1137.7007362637362</v>
      </c>
      <c r="BU18" s="67">
        <v>-363.55718373626405</v>
      </c>
      <c r="BV18" s="69">
        <v>-176.73691428506254</v>
      </c>
      <c r="BW18" s="64">
        <v>4.2241758241758243</v>
      </c>
      <c r="BX18" s="64">
        <v>-0.35868131868131847</v>
      </c>
      <c r="BY18" s="64">
        <v>-0.20240382577967875</v>
      </c>
      <c r="BZ18" s="59">
        <v>0.52671964921896408</v>
      </c>
      <c r="CA18" s="60">
        <v>8.6317939218064632E-3</v>
      </c>
      <c r="CB18" s="70">
        <v>2.8156334818696782E-2</v>
      </c>
    </row>
    <row r="19" spans="1:80" x14ac:dyDescent="0.25">
      <c r="A19" s="39" t="s">
        <v>48</v>
      </c>
      <c r="B19" s="156">
        <v>1773.2550000000001</v>
      </c>
      <c r="C19" s="62">
        <v>6100.75</v>
      </c>
      <c r="D19" s="63">
        <v>1588.6869999999999</v>
      </c>
      <c r="E19" s="156">
        <v>1899.595</v>
      </c>
      <c r="F19" s="62">
        <v>5754.7</v>
      </c>
      <c r="G19" s="63">
        <v>1517.9780000000001</v>
      </c>
      <c r="H19" s="56">
        <v>1.0465810439940499</v>
      </c>
      <c r="I19" s="57">
        <v>0.11308995773618968</v>
      </c>
      <c r="J19" s="58">
        <v>-1.3552412137459946E-2</v>
      </c>
      <c r="K19" s="156">
        <v>1420.336</v>
      </c>
      <c r="L19" s="62">
        <v>4180.9170000000004</v>
      </c>
      <c r="M19" s="62">
        <v>1111.606</v>
      </c>
      <c r="N19" s="59">
        <v>0.73229388041196908</v>
      </c>
      <c r="O19" s="60">
        <v>-1.5410761893364433E-2</v>
      </c>
      <c r="P19" s="61">
        <v>5.771733297436521E-3</v>
      </c>
      <c r="Q19" s="156">
        <v>298.52699999999999</v>
      </c>
      <c r="R19" s="62">
        <v>225.167</v>
      </c>
      <c r="S19" s="63">
        <v>49.869</v>
      </c>
      <c r="T19" s="59">
        <v>3.2852254775760911E-2</v>
      </c>
      <c r="U19" s="60">
        <v>-0.12430071730513</v>
      </c>
      <c r="V19" s="61">
        <v>-6.2752410102922263E-3</v>
      </c>
      <c r="W19" s="156">
        <v>180.732</v>
      </c>
      <c r="X19" s="62">
        <v>460.08799999999997</v>
      </c>
      <c r="Y19" s="63">
        <v>113.65899999999999</v>
      </c>
      <c r="Z19" s="59">
        <v>7.4875261696809831E-2</v>
      </c>
      <c r="AA19" s="60">
        <v>-2.0267123916965737E-2</v>
      </c>
      <c r="AB19" s="61">
        <v>-5.0746922538739553E-3</v>
      </c>
      <c r="AC19" s="156">
        <v>607.01400000000001</v>
      </c>
      <c r="AD19" s="62">
        <v>573.947</v>
      </c>
      <c r="AE19" s="62">
        <v>534.22699999999998</v>
      </c>
      <c r="AF19" s="62">
        <v>-72.787000000000035</v>
      </c>
      <c r="AG19" s="63">
        <v>-39.720000000000027</v>
      </c>
      <c r="AH19" s="156">
        <v>0</v>
      </c>
      <c r="AI19" s="62">
        <v>0</v>
      </c>
      <c r="AJ19" s="62">
        <v>0</v>
      </c>
      <c r="AK19" s="62">
        <v>0</v>
      </c>
      <c r="AL19" s="63">
        <v>0</v>
      </c>
      <c r="AM19" s="59">
        <v>0.33626951060844584</v>
      </c>
      <c r="AN19" s="60">
        <v>-6.0467383236028072E-3</v>
      </c>
      <c r="AO19" s="61">
        <v>0.24219140545743983</v>
      </c>
      <c r="AP19" s="59">
        <v>0</v>
      </c>
      <c r="AQ19" s="60">
        <v>0</v>
      </c>
      <c r="AR19" s="61">
        <v>0</v>
      </c>
      <c r="AS19" s="60">
        <v>0</v>
      </c>
      <c r="AT19" s="60">
        <v>0</v>
      </c>
      <c r="AU19" s="60">
        <v>0</v>
      </c>
      <c r="AV19" s="156">
        <v>698</v>
      </c>
      <c r="AW19" s="62">
        <v>3164</v>
      </c>
      <c r="AX19" s="63">
        <v>1083</v>
      </c>
      <c r="AY19" s="157">
        <v>33</v>
      </c>
      <c r="AZ19" s="158">
        <v>33</v>
      </c>
      <c r="BA19" s="159">
        <v>34</v>
      </c>
      <c r="BB19" s="157">
        <v>63</v>
      </c>
      <c r="BC19" s="158">
        <v>63</v>
      </c>
      <c r="BD19" s="159">
        <v>62</v>
      </c>
      <c r="BE19" s="64">
        <v>10.617647058823529</v>
      </c>
      <c r="BF19" s="64">
        <v>3.5671420083184779</v>
      </c>
      <c r="BG19" s="64">
        <v>2.6277480689245394</v>
      </c>
      <c r="BH19" s="65">
        <v>5.8225806451612909</v>
      </c>
      <c r="BI19" s="64">
        <v>2.1294589520395979</v>
      </c>
      <c r="BJ19" s="66">
        <v>1.6373954599761058</v>
      </c>
      <c r="BK19" s="62">
        <v>90</v>
      </c>
      <c r="BL19" s="62">
        <v>90</v>
      </c>
      <c r="BM19" s="62">
        <v>90</v>
      </c>
      <c r="BN19" s="156">
        <v>4106</v>
      </c>
      <c r="BO19" s="62">
        <v>15220</v>
      </c>
      <c r="BP19" s="63">
        <v>4815</v>
      </c>
      <c r="BQ19" s="67">
        <v>315.26022845275179</v>
      </c>
      <c r="BR19" s="67">
        <v>-147.37859278446206</v>
      </c>
      <c r="BS19" s="67">
        <v>-62.840954201650334</v>
      </c>
      <c r="BT19" s="68">
        <v>1401.6417359187442</v>
      </c>
      <c r="BU19" s="67">
        <v>-1319.8410721041785</v>
      </c>
      <c r="BV19" s="69">
        <v>-417.16357381576904</v>
      </c>
      <c r="BW19" s="64">
        <v>4.445983379501385</v>
      </c>
      <c r="BX19" s="64">
        <v>-1.4365381104699617</v>
      </c>
      <c r="BY19" s="64">
        <v>-0.36438324502453145</v>
      </c>
      <c r="BZ19" s="59">
        <v>0.601123595505618</v>
      </c>
      <c r="CA19" s="60">
        <v>9.4210015258704427E-2</v>
      </c>
      <c r="CB19" s="70">
        <v>0.13780548287243688</v>
      </c>
    </row>
    <row r="20" spans="1:80" x14ac:dyDescent="0.25">
      <c r="A20" s="39" t="s">
        <v>49</v>
      </c>
      <c r="B20" s="156">
        <v>1095.8215500000001</v>
      </c>
      <c r="C20" s="62">
        <v>2984.1</v>
      </c>
      <c r="D20" s="63">
        <v>674.17600000000004</v>
      </c>
      <c r="E20" s="156">
        <v>1111.787</v>
      </c>
      <c r="F20" s="62">
        <v>2979.6959999999999</v>
      </c>
      <c r="G20" s="63">
        <v>654.94100000000003</v>
      </c>
      <c r="H20" s="56">
        <v>1.0293690576708436</v>
      </c>
      <c r="I20" s="57">
        <v>4.3729227379609714E-2</v>
      </c>
      <c r="J20" s="58">
        <v>2.7891054545692517E-2</v>
      </c>
      <c r="K20" s="156">
        <v>642.11599999999999</v>
      </c>
      <c r="L20" s="62">
        <v>1709.2370000000001</v>
      </c>
      <c r="M20" s="62">
        <v>369.565</v>
      </c>
      <c r="N20" s="59">
        <v>0.56427220161816094</v>
      </c>
      <c r="O20" s="60">
        <v>-1.3280872846642144E-2</v>
      </c>
      <c r="P20" s="61">
        <v>-9.3557792228377012E-3</v>
      </c>
      <c r="Q20" s="156">
        <v>318.81400000000002</v>
      </c>
      <c r="R20" s="62">
        <v>349.11500000000001</v>
      </c>
      <c r="S20" s="63">
        <v>66.570999999999998</v>
      </c>
      <c r="T20" s="59">
        <v>0.10164427024724364</v>
      </c>
      <c r="U20" s="60">
        <v>-0.18511389476098183</v>
      </c>
      <c r="V20" s="61">
        <v>-1.5520366682161252E-2</v>
      </c>
      <c r="W20" s="156">
        <v>150.85700000000003</v>
      </c>
      <c r="X20" s="62">
        <v>281.95</v>
      </c>
      <c r="Y20" s="63">
        <v>43.555999999999997</v>
      </c>
      <c r="Z20" s="59">
        <v>6.650370033331246E-2</v>
      </c>
      <c r="AA20" s="60">
        <v>-6.9185060193658998E-2</v>
      </c>
      <c r="AB20" s="61">
        <v>-2.81200465187154E-2</v>
      </c>
      <c r="AC20" s="156">
        <v>372.36804999999998</v>
      </c>
      <c r="AD20" s="62">
        <v>282.971</v>
      </c>
      <c r="AE20" s="62">
        <v>238.46198999999999</v>
      </c>
      <c r="AF20" s="62">
        <v>-133.90606</v>
      </c>
      <c r="AG20" s="63">
        <v>-44.509010000000018</v>
      </c>
      <c r="AH20" s="156">
        <v>0</v>
      </c>
      <c r="AI20" s="62">
        <v>0</v>
      </c>
      <c r="AJ20" s="62">
        <v>0</v>
      </c>
      <c r="AK20" s="62">
        <v>0</v>
      </c>
      <c r="AL20" s="63">
        <v>0</v>
      </c>
      <c r="AM20" s="59">
        <v>0.35370880897569767</v>
      </c>
      <c r="AN20" s="60">
        <v>1.3901611353055621E-2</v>
      </c>
      <c r="AO20" s="61">
        <v>0.25888256320645403</v>
      </c>
      <c r="AP20" s="59">
        <v>0</v>
      </c>
      <c r="AQ20" s="60">
        <v>0</v>
      </c>
      <c r="AR20" s="61">
        <v>0</v>
      </c>
      <c r="AS20" s="60">
        <v>0</v>
      </c>
      <c r="AT20" s="60">
        <v>0</v>
      </c>
      <c r="AU20" s="60">
        <v>0</v>
      </c>
      <c r="AV20" s="156">
        <v>393</v>
      </c>
      <c r="AW20" s="62">
        <v>1435</v>
      </c>
      <c r="AX20" s="63">
        <v>384</v>
      </c>
      <c r="AY20" s="157">
        <v>23</v>
      </c>
      <c r="AZ20" s="158">
        <v>22</v>
      </c>
      <c r="BA20" s="158">
        <v>22</v>
      </c>
      <c r="BB20" s="157">
        <v>31.86</v>
      </c>
      <c r="BC20" s="158">
        <v>31</v>
      </c>
      <c r="BD20" s="159">
        <v>30</v>
      </c>
      <c r="BE20" s="64">
        <v>5.8181818181818175</v>
      </c>
      <c r="BF20" s="64">
        <v>0.12252964426877444</v>
      </c>
      <c r="BG20" s="64">
        <v>0.38257575757575601</v>
      </c>
      <c r="BH20" s="65">
        <v>4.2666666666666666</v>
      </c>
      <c r="BI20" s="64">
        <v>0.15492780916509741</v>
      </c>
      <c r="BJ20" s="66">
        <v>0.4091397849462366</v>
      </c>
      <c r="BK20" s="62">
        <v>70</v>
      </c>
      <c r="BL20" s="62">
        <v>70</v>
      </c>
      <c r="BM20" s="62">
        <v>70</v>
      </c>
      <c r="BN20" s="156">
        <v>2287</v>
      </c>
      <c r="BO20" s="62">
        <v>7902</v>
      </c>
      <c r="BP20" s="63">
        <v>2037</v>
      </c>
      <c r="BQ20" s="67">
        <v>321.52233676975948</v>
      </c>
      <c r="BR20" s="67">
        <v>-164.6110257138435</v>
      </c>
      <c r="BS20" s="67">
        <v>-55.558908484606491</v>
      </c>
      <c r="BT20" s="68">
        <v>1705.5755208333333</v>
      </c>
      <c r="BU20" s="67">
        <v>-1123.3990338740457</v>
      </c>
      <c r="BV20" s="69">
        <v>-370.86768474157975</v>
      </c>
      <c r="BW20" s="64">
        <v>5.3046875</v>
      </c>
      <c r="BX20" s="64">
        <v>-0.51465092239185761</v>
      </c>
      <c r="BY20" s="64">
        <v>-0.20193270905923377</v>
      </c>
      <c r="BZ20" s="59">
        <v>0.32696629213483147</v>
      </c>
      <c r="CA20" s="60">
        <v>-3.6049580881041543E-2</v>
      </c>
      <c r="CB20" s="70">
        <v>1.7690362584929342E-2</v>
      </c>
    </row>
    <row r="21" spans="1:80" x14ac:dyDescent="0.25">
      <c r="A21" s="39" t="s">
        <v>50</v>
      </c>
      <c r="B21" s="156">
        <v>2375.3330000000001</v>
      </c>
      <c r="C21" s="62">
        <v>8561.4920000000002</v>
      </c>
      <c r="D21" s="63">
        <v>2037.4</v>
      </c>
      <c r="E21" s="156">
        <v>2418.116</v>
      </c>
      <c r="F21" s="62">
        <v>7763.741</v>
      </c>
      <c r="G21" s="63">
        <v>1945.8440000000001</v>
      </c>
      <c r="H21" s="56">
        <v>1.0470520761170987</v>
      </c>
      <c r="I21" s="57">
        <v>6.4744775722907488E-2</v>
      </c>
      <c r="J21" s="58">
        <v>-5.5701351644079855E-2</v>
      </c>
      <c r="K21" s="156">
        <v>1678.6780000000001</v>
      </c>
      <c r="L21" s="62">
        <v>5336.3130000000001</v>
      </c>
      <c r="M21" s="62">
        <v>1253.5609999999999</v>
      </c>
      <c r="N21" s="59">
        <v>0.64422481966694134</v>
      </c>
      <c r="O21" s="60">
        <v>-4.9984225722113695E-2</v>
      </c>
      <c r="P21" s="61">
        <v>-4.3113024292562252E-2</v>
      </c>
      <c r="Q21" s="156">
        <v>419.67699999999996</v>
      </c>
      <c r="R21" s="62">
        <v>132.465</v>
      </c>
      <c r="S21" s="63">
        <v>67.384</v>
      </c>
      <c r="T21" s="59">
        <v>3.462970310055688E-2</v>
      </c>
      <c r="U21" s="60">
        <v>-0.13892565983488542</v>
      </c>
      <c r="V21" s="61">
        <v>1.7567696524088138E-2</v>
      </c>
      <c r="W21" s="156">
        <v>319.76100000000002</v>
      </c>
      <c r="X21" s="62">
        <v>864.20799999999997</v>
      </c>
      <c r="Y21" s="63">
        <v>165.995</v>
      </c>
      <c r="Z21" s="59">
        <v>8.5307455273906846E-2</v>
      </c>
      <c r="AA21" s="60">
        <v>-4.6928136401595905E-2</v>
      </c>
      <c r="AB21" s="61">
        <v>-2.6005892247603718E-2</v>
      </c>
      <c r="AC21" s="156">
        <v>2263.837</v>
      </c>
      <c r="AD21" s="62">
        <v>1382.9159999999999</v>
      </c>
      <c r="AE21" s="62">
        <v>1321.0909999999999</v>
      </c>
      <c r="AF21" s="62">
        <v>-942.74600000000009</v>
      </c>
      <c r="AG21" s="63">
        <v>-61.825000000000045</v>
      </c>
      <c r="AH21" s="156">
        <v>488.79300000000001</v>
      </c>
      <c r="AI21" s="62">
        <v>0</v>
      </c>
      <c r="AJ21" s="62">
        <v>0</v>
      </c>
      <c r="AK21" s="62">
        <v>-488.79300000000001</v>
      </c>
      <c r="AL21" s="63">
        <v>0</v>
      </c>
      <c r="AM21" s="59">
        <v>0.64842004515559037</v>
      </c>
      <c r="AN21" s="60">
        <v>-0.3046408519901993</v>
      </c>
      <c r="AO21" s="61">
        <v>0.48689259176312094</v>
      </c>
      <c r="AP21" s="59">
        <v>0</v>
      </c>
      <c r="AQ21" s="60">
        <v>-0.20577872660380669</v>
      </c>
      <c r="AR21" s="61">
        <v>0</v>
      </c>
      <c r="AS21" s="60">
        <v>0</v>
      </c>
      <c r="AT21" s="60">
        <v>-0.20213794540873969</v>
      </c>
      <c r="AU21" s="60">
        <v>0</v>
      </c>
      <c r="AV21" s="156">
        <v>1322</v>
      </c>
      <c r="AW21" s="62">
        <v>5249</v>
      </c>
      <c r="AX21" s="63">
        <v>1359</v>
      </c>
      <c r="AY21" s="157">
        <v>51</v>
      </c>
      <c r="AZ21" s="158">
        <v>53</v>
      </c>
      <c r="BA21" s="158">
        <v>52</v>
      </c>
      <c r="BB21" s="157">
        <v>67</v>
      </c>
      <c r="BC21" s="158">
        <v>67</v>
      </c>
      <c r="BD21" s="159">
        <v>68</v>
      </c>
      <c r="BE21" s="64">
        <v>8.7115384615384617</v>
      </c>
      <c r="BF21" s="64">
        <v>7.101558572146871E-2</v>
      </c>
      <c r="BG21" s="64">
        <v>0.45839380745041147</v>
      </c>
      <c r="BH21" s="65">
        <v>6.6617647058823524</v>
      </c>
      <c r="BI21" s="64">
        <v>8.4650278021656256E-2</v>
      </c>
      <c r="BJ21" s="66">
        <v>0.13315774070822251</v>
      </c>
      <c r="BK21" s="62">
        <v>122</v>
      </c>
      <c r="BL21" s="62">
        <v>122</v>
      </c>
      <c r="BM21" s="62">
        <v>122</v>
      </c>
      <c r="BN21" s="156">
        <v>6520</v>
      </c>
      <c r="BO21" s="62">
        <v>23698</v>
      </c>
      <c r="BP21" s="63">
        <v>5734</v>
      </c>
      <c r="BQ21" s="67">
        <v>339.35193582141613</v>
      </c>
      <c r="BR21" s="67">
        <v>-31.524751295148292</v>
      </c>
      <c r="BS21" s="67">
        <v>11.740280829433686</v>
      </c>
      <c r="BT21" s="68">
        <v>1431.8204562178073</v>
      </c>
      <c r="BU21" s="67">
        <v>-397.31418826025629</v>
      </c>
      <c r="BV21" s="69">
        <v>-47.269084647119371</v>
      </c>
      <c r="BW21" s="64">
        <v>4.2192788815305375</v>
      </c>
      <c r="BX21" s="64">
        <v>-0.71264244978565028</v>
      </c>
      <c r="BY21" s="64">
        <v>-0.29548583555843155</v>
      </c>
      <c r="BZ21" s="59">
        <v>0.5280898876404494</v>
      </c>
      <c r="CA21" s="60">
        <v>-6.5717034035324806E-2</v>
      </c>
      <c r="CB21" s="70">
        <v>-4.0906647961101994E-3</v>
      </c>
    </row>
    <row r="22" spans="1:80" x14ac:dyDescent="0.25">
      <c r="A22" s="39" t="s">
        <v>51</v>
      </c>
      <c r="B22" s="156">
        <v>344.02</v>
      </c>
      <c r="C22" s="62">
        <v>1881.4639999999999</v>
      </c>
      <c r="D22" s="63">
        <v>418.517</v>
      </c>
      <c r="E22" s="156">
        <v>449.29500000000002</v>
      </c>
      <c r="F22" s="62">
        <v>1815.48</v>
      </c>
      <c r="G22" s="63">
        <v>477.09500000000003</v>
      </c>
      <c r="H22" s="56">
        <v>0.87721942170846468</v>
      </c>
      <c r="I22" s="57">
        <v>0.1115309542205114</v>
      </c>
      <c r="J22" s="58">
        <v>-0.15912578727208027</v>
      </c>
      <c r="K22" s="156">
        <v>329.43599999999998</v>
      </c>
      <c r="L22" s="62">
        <v>1431.626</v>
      </c>
      <c r="M22" s="62">
        <v>355.12099999999998</v>
      </c>
      <c r="N22" s="59">
        <v>0.74434022574120451</v>
      </c>
      <c r="O22" s="60">
        <v>1.1111500738700708E-2</v>
      </c>
      <c r="P22" s="61">
        <v>-4.4225883497123641E-2</v>
      </c>
      <c r="Q22" s="156">
        <v>102.825</v>
      </c>
      <c r="R22" s="62">
        <v>7.0579999999999998</v>
      </c>
      <c r="S22" s="63">
        <v>1.0529999999999999</v>
      </c>
      <c r="T22" s="59">
        <v>2.2071075991154797E-3</v>
      </c>
      <c r="U22" s="60">
        <v>-0.22665143745480232</v>
      </c>
      <c r="V22" s="61">
        <v>-1.6805694890375156E-3</v>
      </c>
      <c r="W22" s="156">
        <v>17.033999999999999</v>
      </c>
      <c r="X22" s="62">
        <v>71.094999999999999</v>
      </c>
      <c r="Y22" s="63">
        <v>21.416</v>
      </c>
      <c r="Z22" s="59">
        <v>4.4888334608411323E-2</v>
      </c>
      <c r="AA22" s="60">
        <v>6.975604664833053E-3</v>
      </c>
      <c r="AB22" s="61">
        <v>5.7278921909790226E-3</v>
      </c>
      <c r="AC22" s="156">
        <v>271.577</v>
      </c>
      <c r="AD22" s="62">
        <v>244.56299999999999</v>
      </c>
      <c r="AE22" s="62">
        <v>217.88900000000001</v>
      </c>
      <c r="AF22" s="62">
        <v>-53.687999999999988</v>
      </c>
      <c r="AG22" s="63">
        <v>-26.673999999999978</v>
      </c>
      <c r="AH22" s="156">
        <v>69.992000000000004</v>
      </c>
      <c r="AI22" s="62">
        <v>5.2249999999999996</v>
      </c>
      <c r="AJ22" s="62">
        <v>5.2249999999999996</v>
      </c>
      <c r="AK22" s="62">
        <v>-64.76700000000001</v>
      </c>
      <c r="AL22" s="63">
        <v>0</v>
      </c>
      <c r="AM22" s="59">
        <v>0.52062162349438612</v>
      </c>
      <c r="AN22" s="60">
        <v>-0.26880050312615922</v>
      </c>
      <c r="AO22" s="61">
        <v>0.39063614410174297</v>
      </c>
      <c r="AP22" s="59">
        <v>1.2484558572292165E-2</v>
      </c>
      <c r="AQ22" s="60">
        <v>-0.19096872902726603</v>
      </c>
      <c r="AR22" s="61">
        <v>9.7074658402494587E-3</v>
      </c>
      <c r="AS22" s="60">
        <v>1.0951697251071589E-2</v>
      </c>
      <c r="AT22" s="60">
        <v>-0.14483013873641992</v>
      </c>
      <c r="AU22" s="60">
        <v>8.0736705033244358E-3</v>
      </c>
      <c r="AV22" s="156">
        <v>66</v>
      </c>
      <c r="AW22" s="62">
        <v>1009</v>
      </c>
      <c r="AX22" s="63">
        <v>310</v>
      </c>
      <c r="AY22" s="157">
        <v>12</v>
      </c>
      <c r="AZ22" s="158">
        <v>12</v>
      </c>
      <c r="BA22" s="159">
        <v>12</v>
      </c>
      <c r="BB22" s="157">
        <v>15</v>
      </c>
      <c r="BC22" s="158">
        <v>16</v>
      </c>
      <c r="BD22" s="159">
        <v>16</v>
      </c>
      <c r="BE22" s="64">
        <v>8.6111111111111107</v>
      </c>
      <c r="BF22" s="64">
        <v>6.7777777777777777</v>
      </c>
      <c r="BG22" s="64">
        <v>1.604166666666667</v>
      </c>
      <c r="BH22" s="65">
        <v>6.458333333333333</v>
      </c>
      <c r="BI22" s="64">
        <v>4.9916666666666663</v>
      </c>
      <c r="BJ22" s="66">
        <v>1.203125</v>
      </c>
      <c r="BK22" s="62">
        <v>45</v>
      </c>
      <c r="BL22" s="62">
        <v>45</v>
      </c>
      <c r="BM22" s="62">
        <v>35</v>
      </c>
      <c r="BN22" s="156">
        <v>372</v>
      </c>
      <c r="BO22" s="62">
        <v>5121</v>
      </c>
      <c r="BP22" s="63">
        <v>1776</v>
      </c>
      <c r="BQ22" s="67">
        <v>268.63457207207205</v>
      </c>
      <c r="BR22" s="67">
        <v>-939.14768599244405</v>
      </c>
      <c r="BS22" s="67">
        <v>-85.882123885748683</v>
      </c>
      <c r="BT22" s="68">
        <v>1539.016129032258</v>
      </c>
      <c r="BU22" s="67">
        <v>-5268.4838709677424</v>
      </c>
      <c r="BV22" s="69">
        <v>-260.27029316794005</v>
      </c>
      <c r="BW22" s="64">
        <v>5.7290322580645165</v>
      </c>
      <c r="BX22" s="64">
        <v>9.2668621700879861E-2</v>
      </c>
      <c r="BY22" s="64">
        <v>0.65371015697432799</v>
      </c>
      <c r="BZ22" s="59">
        <v>0.57014446227929372</v>
      </c>
      <c r="CA22" s="60">
        <v>0.47829261042744187</v>
      </c>
      <c r="CB22" s="70">
        <v>0.25836364036148551</v>
      </c>
    </row>
    <row r="23" spans="1:80" x14ac:dyDescent="0.25">
      <c r="A23" s="39" t="s">
        <v>52</v>
      </c>
      <c r="B23" s="156">
        <v>962.577</v>
      </c>
      <c r="C23" s="62">
        <v>3458.248</v>
      </c>
      <c r="D23" s="63">
        <v>869.44500000000005</v>
      </c>
      <c r="E23" s="156">
        <v>1149.6679999999999</v>
      </c>
      <c r="F23" s="62">
        <v>3640.3310000000001</v>
      </c>
      <c r="G23" s="63">
        <v>904.63400000000001</v>
      </c>
      <c r="H23" s="56">
        <v>0.96110139570257147</v>
      </c>
      <c r="I23" s="57">
        <v>0.12383620262074257</v>
      </c>
      <c r="J23" s="58">
        <v>1.1119649537181586E-2</v>
      </c>
      <c r="K23" s="156">
        <v>784.89</v>
      </c>
      <c r="L23" s="62">
        <v>2556.8429999999998</v>
      </c>
      <c r="M23" s="62">
        <v>645.86</v>
      </c>
      <c r="N23" s="59">
        <v>0.71394619260385972</v>
      </c>
      <c r="O23" s="60">
        <v>3.1236053676795494E-2</v>
      </c>
      <c r="P23" s="61">
        <v>1.1580665952574454E-2</v>
      </c>
      <c r="Q23" s="156">
        <v>269.435</v>
      </c>
      <c r="R23" s="62">
        <v>42.521000000000001</v>
      </c>
      <c r="S23" s="63">
        <v>5.6639999999999997</v>
      </c>
      <c r="T23" s="59">
        <v>6.2610956475215385E-3</v>
      </c>
      <c r="U23" s="60">
        <v>-0.22809786711390179</v>
      </c>
      <c r="V23" s="61">
        <v>-5.4194356008731822E-3</v>
      </c>
      <c r="W23" s="156">
        <v>95.343000000000004</v>
      </c>
      <c r="X23" s="62">
        <v>271.76900000000001</v>
      </c>
      <c r="Y23" s="63">
        <v>62.195</v>
      </c>
      <c r="Z23" s="59">
        <v>6.8751561404943873E-2</v>
      </c>
      <c r="AA23" s="60">
        <v>-1.4179336906568682E-2</v>
      </c>
      <c r="AB23" s="61">
        <v>-5.9034630969489466E-3</v>
      </c>
      <c r="AC23" s="156">
        <v>600.05600000000004</v>
      </c>
      <c r="AD23" s="62">
        <v>435.94400000000002</v>
      </c>
      <c r="AE23" s="62">
        <v>431.839</v>
      </c>
      <c r="AF23" s="62">
        <v>-168.21700000000004</v>
      </c>
      <c r="AG23" s="63">
        <v>-4.1050000000000182</v>
      </c>
      <c r="AH23" s="156">
        <v>0</v>
      </c>
      <c r="AI23" s="62">
        <v>0</v>
      </c>
      <c r="AJ23" s="62">
        <v>0</v>
      </c>
      <c r="AK23" s="62">
        <v>0</v>
      </c>
      <c r="AL23" s="63">
        <v>0</v>
      </c>
      <c r="AM23" s="59">
        <v>0.49668351649615555</v>
      </c>
      <c r="AN23" s="60">
        <v>-0.12670141790389772</v>
      </c>
      <c r="AO23" s="61">
        <v>0.3706243096376538</v>
      </c>
      <c r="AP23" s="59">
        <v>0</v>
      </c>
      <c r="AQ23" s="60">
        <v>0</v>
      </c>
      <c r="AR23" s="61">
        <v>0</v>
      </c>
      <c r="AS23" s="60">
        <v>0</v>
      </c>
      <c r="AT23" s="60">
        <v>0</v>
      </c>
      <c r="AU23" s="60">
        <v>0</v>
      </c>
      <c r="AV23" s="156">
        <v>569</v>
      </c>
      <c r="AW23" s="62">
        <v>2149</v>
      </c>
      <c r="AX23" s="63">
        <v>613</v>
      </c>
      <c r="AY23" s="157">
        <v>26</v>
      </c>
      <c r="AZ23" s="158">
        <v>23</v>
      </c>
      <c r="BA23" s="159">
        <v>26</v>
      </c>
      <c r="BB23" s="157">
        <v>42</v>
      </c>
      <c r="BC23" s="158">
        <v>42</v>
      </c>
      <c r="BD23" s="159">
        <v>42</v>
      </c>
      <c r="BE23" s="64">
        <v>7.8589743589743586</v>
      </c>
      <c r="BF23" s="64">
        <v>0.56410256410256387</v>
      </c>
      <c r="BG23" s="64">
        <v>7.2742474916386968E-2</v>
      </c>
      <c r="BH23" s="65">
        <v>4.8650793650793647</v>
      </c>
      <c r="BI23" s="64">
        <v>0.34920634920634885</v>
      </c>
      <c r="BJ23" s="66">
        <v>0.60119047619047628</v>
      </c>
      <c r="BK23" s="62">
        <v>92</v>
      </c>
      <c r="BL23" s="62">
        <v>92</v>
      </c>
      <c r="BM23" s="62">
        <v>92</v>
      </c>
      <c r="BN23" s="156">
        <v>2839</v>
      </c>
      <c r="BO23" s="62">
        <v>11137</v>
      </c>
      <c r="BP23" s="63">
        <v>3125</v>
      </c>
      <c r="BQ23" s="67">
        <v>289.48288000000002</v>
      </c>
      <c r="BR23" s="67">
        <v>-115.47238593871077</v>
      </c>
      <c r="BS23" s="67">
        <v>-37.385307124001031</v>
      </c>
      <c r="BT23" s="68">
        <v>1475.7487765089722</v>
      </c>
      <c r="BU23" s="67">
        <v>-544.75737463338282</v>
      </c>
      <c r="BV23" s="69">
        <v>-218.21632353756104</v>
      </c>
      <c r="BW23" s="64">
        <v>5.0978792822185968</v>
      </c>
      <c r="BX23" s="64">
        <v>0.10842409768432582</v>
      </c>
      <c r="BY23" s="64">
        <v>-8.4531141234172047E-2</v>
      </c>
      <c r="BZ23" s="59">
        <v>0.3816560820713239</v>
      </c>
      <c r="CA23" s="60">
        <v>3.8781685936058186E-2</v>
      </c>
      <c r="CB23" s="70">
        <v>5.0000334602592511E-2</v>
      </c>
    </row>
    <row r="24" spans="1:80" x14ac:dyDescent="0.25">
      <c r="A24" s="55" t="s">
        <v>53</v>
      </c>
      <c r="B24" s="152">
        <v>909.73099999999999</v>
      </c>
      <c r="C24" s="46">
        <v>2935.373</v>
      </c>
      <c r="D24" s="47">
        <v>639.34400000000005</v>
      </c>
      <c r="E24" s="152">
        <v>698.44</v>
      </c>
      <c r="F24" s="46">
        <v>2472.549</v>
      </c>
      <c r="G24" s="47">
        <v>588.30399999999997</v>
      </c>
      <c r="H24" s="40">
        <v>1.0867578666811717</v>
      </c>
      <c r="I24" s="41">
        <v>-0.21576060305137501</v>
      </c>
      <c r="J24" s="42">
        <v>-0.10042709911728176</v>
      </c>
      <c r="K24" s="152">
        <v>517.94600000000003</v>
      </c>
      <c r="L24" s="46">
        <v>1780.7049999999999</v>
      </c>
      <c r="M24" s="46">
        <v>422.66699999999997</v>
      </c>
      <c r="N24" s="43">
        <v>0.71844998504174706</v>
      </c>
      <c r="O24" s="44">
        <v>-2.3125526097362958E-2</v>
      </c>
      <c r="P24" s="45">
        <v>-1.7399889486571229E-3</v>
      </c>
      <c r="Q24" s="152">
        <v>92.48299999999999</v>
      </c>
      <c r="R24" s="46">
        <v>65.99199999999999</v>
      </c>
      <c r="S24" s="47">
        <v>12.767000000000001</v>
      </c>
      <c r="T24" s="43">
        <v>2.1701365280535238E-2</v>
      </c>
      <c r="U24" s="44">
        <v>-0.11071229945802497</v>
      </c>
      <c r="V24" s="45">
        <v>-4.9885001174811393E-3</v>
      </c>
      <c r="W24" s="152">
        <v>88.010999999999996</v>
      </c>
      <c r="X24" s="46">
        <v>216.25200000000001</v>
      </c>
      <c r="Y24" s="47">
        <v>37.231999999999999</v>
      </c>
      <c r="Z24" s="43">
        <v>6.3287008077456561E-2</v>
      </c>
      <c r="AA24" s="44">
        <v>-6.272381604487319E-2</v>
      </c>
      <c r="AB24" s="45">
        <v>-2.4174150427390059E-2</v>
      </c>
      <c r="AC24" s="152">
        <v>309.97800000000001</v>
      </c>
      <c r="AD24" s="46">
        <v>337.82900000000001</v>
      </c>
      <c r="AE24" s="46">
        <v>284.92200000000003</v>
      </c>
      <c r="AF24" s="46">
        <v>-25.055999999999983</v>
      </c>
      <c r="AG24" s="47">
        <v>-52.906999999999982</v>
      </c>
      <c r="AH24" s="152">
        <v>0</v>
      </c>
      <c r="AI24" s="46">
        <v>0</v>
      </c>
      <c r="AJ24" s="46">
        <v>0</v>
      </c>
      <c r="AK24" s="46">
        <v>0</v>
      </c>
      <c r="AL24" s="47">
        <v>0</v>
      </c>
      <c r="AM24" s="43">
        <v>0.44564741359893889</v>
      </c>
      <c r="AN24" s="44">
        <v>0.10491152573758206</v>
      </c>
      <c r="AO24" s="45">
        <v>0.33055846238217701</v>
      </c>
      <c r="AP24" s="43">
        <v>0</v>
      </c>
      <c r="AQ24" s="44">
        <v>0</v>
      </c>
      <c r="AR24" s="45">
        <v>0</v>
      </c>
      <c r="AS24" s="44">
        <v>0</v>
      </c>
      <c r="AT24" s="44">
        <v>0</v>
      </c>
      <c r="AU24" s="44">
        <v>0</v>
      </c>
      <c r="AV24" s="152">
        <v>412</v>
      </c>
      <c r="AW24" s="46">
        <v>1808</v>
      </c>
      <c r="AX24" s="47">
        <v>502</v>
      </c>
      <c r="AY24" s="153">
        <v>18</v>
      </c>
      <c r="AZ24" s="154">
        <v>20</v>
      </c>
      <c r="BA24" s="155">
        <v>21</v>
      </c>
      <c r="BB24" s="153">
        <v>32</v>
      </c>
      <c r="BC24" s="154">
        <v>33</v>
      </c>
      <c r="BD24" s="155">
        <v>34</v>
      </c>
      <c r="BE24" s="48">
        <v>7.9682539682539684</v>
      </c>
      <c r="BF24" s="48">
        <v>0.33862433862433861</v>
      </c>
      <c r="BG24" s="48">
        <v>0.43492063492063426</v>
      </c>
      <c r="BH24" s="49">
        <v>4.9215686274509807</v>
      </c>
      <c r="BI24" s="48">
        <v>0.62990196078431371</v>
      </c>
      <c r="BJ24" s="50">
        <v>0.35591206179441492</v>
      </c>
      <c r="BK24" s="46">
        <v>59</v>
      </c>
      <c r="BL24" s="46">
        <v>59</v>
      </c>
      <c r="BM24" s="46">
        <v>59</v>
      </c>
      <c r="BN24" s="152">
        <v>2335</v>
      </c>
      <c r="BO24" s="46">
        <v>8922</v>
      </c>
      <c r="BP24" s="47">
        <v>2372</v>
      </c>
      <c r="BQ24" s="51">
        <v>248.02023608768971</v>
      </c>
      <c r="BR24" s="51">
        <v>-51.097536931582255</v>
      </c>
      <c r="BS24" s="51">
        <v>-29.109219191395681</v>
      </c>
      <c r="BT24" s="52">
        <v>1171.9203187250996</v>
      </c>
      <c r="BU24" s="51">
        <v>-523.32239972150228</v>
      </c>
      <c r="BV24" s="53">
        <v>-195.63996888551992</v>
      </c>
      <c r="BW24" s="48">
        <v>4.7250996015936257</v>
      </c>
      <c r="BX24" s="48">
        <v>-0.94237612656171432</v>
      </c>
      <c r="BY24" s="48">
        <v>-0.2096349116807108</v>
      </c>
      <c r="BZ24" s="43">
        <v>0.45172348124166828</v>
      </c>
      <c r="CA24" s="44">
        <v>1.1987134725660764E-2</v>
      </c>
      <c r="CB24" s="54">
        <v>3.7421182657967289E-2</v>
      </c>
    </row>
    <row r="25" spans="1:80" x14ac:dyDescent="0.25">
      <c r="A25" s="39" t="s">
        <v>54</v>
      </c>
      <c r="B25" s="156">
        <v>506.14499999999998</v>
      </c>
      <c r="C25" s="62">
        <v>2138.77</v>
      </c>
      <c r="D25" s="63">
        <v>483.666</v>
      </c>
      <c r="E25" s="156">
        <v>642.90700000000004</v>
      </c>
      <c r="F25" s="62">
        <v>2277.8139999999999</v>
      </c>
      <c r="G25" s="63">
        <v>553.48699999999997</v>
      </c>
      <c r="H25" s="56">
        <v>0.87385250240746404</v>
      </c>
      <c r="I25" s="57">
        <v>8.65768933380342E-2</v>
      </c>
      <c r="J25" s="58">
        <v>-6.5104761003859313E-2</v>
      </c>
      <c r="K25" s="156">
        <v>513.79999999999995</v>
      </c>
      <c r="L25" s="62">
        <v>1716.0650000000001</v>
      </c>
      <c r="M25" s="62">
        <v>404.71600000000001</v>
      </c>
      <c r="N25" s="59">
        <v>0.73121139249883016</v>
      </c>
      <c r="O25" s="60">
        <v>-6.7971070905674558E-2</v>
      </c>
      <c r="P25" s="61">
        <v>-2.2171017127241233E-2</v>
      </c>
      <c r="Q25" s="156">
        <v>108.053</v>
      </c>
      <c r="R25" s="62">
        <v>75.182000000000002</v>
      </c>
      <c r="S25" s="63">
        <v>18.201999999999998</v>
      </c>
      <c r="T25" s="59">
        <v>3.2886047910791041E-2</v>
      </c>
      <c r="U25" s="60">
        <v>-0.13518336181721002</v>
      </c>
      <c r="V25" s="61">
        <v>-1.20158917334523E-4</v>
      </c>
      <c r="W25" s="156">
        <v>21.054000000000002</v>
      </c>
      <c r="X25" s="62">
        <v>68.028999999999996</v>
      </c>
      <c r="Y25" s="63">
        <v>17.837</v>
      </c>
      <c r="Z25" s="59">
        <v>3.2226592494494E-2</v>
      </c>
      <c r="AA25" s="60">
        <v>-5.215343730000585E-4</v>
      </c>
      <c r="AB25" s="61">
        <v>2.3606771914885735E-3</v>
      </c>
      <c r="AC25" s="156">
        <v>453.76100000000002</v>
      </c>
      <c r="AD25" s="62">
        <v>305.54599999999999</v>
      </c>
      <c r="AE25" s="62">
        <v>334.226</v>
      </c>
      <c r="AF25" s="62">
        <v>-119.53500000000003</v>
      </c>
      <c r="AG25" s="63">
        <v>28.680000000000007</v>
      </c>
      <c r="AH25" s="156">
        <v>0</v>
      </c>
      <c r="AI25" s="62">
        <v>0</v>
      </c>
      <c r="AJ25" s="62">
        <v>0</v>
      </c>
      <c r="AK25" s="62">
        <v>0</v>
      </c>
      <c r="AL25" s="63">
        <v>0</v>
      </c>
      <c r="AM25" s="59">
        <v>0.69102645213845915</v>
      </c>
      <c r="AN25" s="60">
        <v>-0.20547751411627035</v>
      </c>
      <c r="AO25" s="61">
        <v>0.54816583598992519</v>
      </c>
      <c r="AP25" s="59">
        <v>0</v>
      </c>
      <c r="AQ25" s="60">
        <v>0</v>
      </c>
      <c r="AR25" s="61">
        <v>0</v>
      </c>
      <c r="AS25" s="60">
        <v>0</v>
      </c>
      <c r="AT25" s="60">
        <v>0</v>
      </c>
      <c r="AU25" s="60">
        <v>0</v>
      </c>
      <c r="AV25" s="156">
        <v>310</v>
      </c>
      <c r="AW25" s="62">
        <v>948</v>
      </c>
      <c r="AX25" s="63">
        <v>276</v>
      </c>
      <c r="AY25" s="157">
        <v>15</v>
      </c>
      <c r="AZ25" s="158">
        <v>14.66</v>
      </c>
      <c r="BA25" s="159">
        <v>15.42</v>
      </c>
      <c r="BB25" s="157">
        <v>24</v>
      </c>
      <c r="BC25" s="158">
        <v>24.57</v>
      </c>
      <c r="BD25" s="158">
        <v>23.53</v>
      </c>
      <c r="BE25" s="65">
        <v>5.966277561608301</v>
      </c>
      <c r="BF25" s="64">
        <v>-0.92261132728058826</v>
      </c>
      <c r="BG25" s="64">
        <v>0.57746446474609048</v>
      </c>
      <c r="BH25" s="65">
        <v>3.9099022524436884</v>
      </c>
      <c r="BI25" s="64">
        <v>-0.39565330311186697</v>
      </c>
      <c r="BJ25" s="66">
        <v>0.69459903714047311</v>
      </c>
      <c r="BK25" s="62">
        <v>39</v>
      </c>
      <c r="BL25" s="62">
        <v>39</v>
      </c>
      <c r="BM25" s="62">
        <v>38</v>
      </c>
      <c r="BN25" s="156">
        <v>1696</v>
      </c>
      <c r="BO25" s="62">
        <v>5205</v>
      </c>
      <c r="BP25" s="63">
        <v>1473</v>
      </c>
      <c r="BQ25" s="67">
        <v>375.75492192803802</v>
      </c>
      <c r="BR25" s="67">
        <v>-3.3176016568676232</v>
      </c>
      <c r="BS25" s="67">
        <v>-61.865443105583495</v>
      </c>
      <c r="BT25" s="68">
        <v>2005.3876811594203</v>
      </c>
      <c r="BU25" s="67">
        <v>-68.505867227676617</v>
      </c>
      <c r="BV25" s="69">
        <v>-397.36970280682431</v>
      </c>
      <c r="BW25" s="64">
        <v>5.3369565217391308</v>
      </c>
      <c r="BX25" s="64">
        <v>-0.13401122019635281</v>
      </c>
      <c r="BY25" s="64">
        <v>-0.15354980737479362</v>
      </c>
      <c r="BZ25" s="43">
        <v>0.43554109994086337</v>
      </c>
      <c r="CA25" s="44">
        <v>-4.7649783250019839E-2</v>
      </c>
      <c r="CB25" s="70">
        <v>6.989304936130597E-2</v>
      </c>
    </row>
    <row r="26" spans="1:80" x14ac:dyDescent="0.25">
      <c r="A26" s="39" t="s">
        <v>55</v>
      </c>
      <c r="B26" s="156">
        <v>642.23599999999999</v>
      </c>
      <c r="C26" s="62">
        <v>2133.9360000000001</v>
      </c>
      <c r="D26" s="63">
        <v>475.90800000000002</v>
      </c>
      <c r="E26" s="156">
        <v>596.15</v>
      </c>
      <c r="F26" s="62">
        <v>1817.1980000000001</v>
      </c>
      <c r="G26" s="63">
        <v>408.46</v>
      </c>
      <c r="H26" s="56">
        <v>1.1651275522695002</v>
      </c>
      <c r="I26" s="57">
        <v>8.7821505133712119E-2</v>
      </c>
      <c r="J26" s="58">
        <v>-9.1726615762117714E-3</v>
      </c>
      <c r="K26" s="156">
        <v>481.714</v>
      </c>
      <c r="L26" s="62">
        <v>1406.4680000000001</v>
      </c>
      <c r="M26" s="62">
        <v>299.88799999999998</v>
      </c>
      <c r="N26" s="59">
        <v>0.73419184253048031</v>
      </c>
      <c r="O26" s="60">
        <v>-7.3849757737908583E-2</v>
      </c>
      <c r="P26" s="61">
        <v>-3.9784355990539422E-2</v>
      </c>
      <c r="Q26" s="156">
        <v>88.971000000000004</v>
      </c>
      <c r="R26" s="62">
        <v>340.803</v>
      </c>
      <c r="S26" s="63">
        <v>7.9169999999999998</v>
      </c>
      <c r="T26" s="59">
        <v>1.9382558879694464E-2</v>
      </c>
      <c r="U26" s="60">
        <v>-0.12986008139540411</v>
      </c>
      <c r="V26" s="61">
        <v>-0.16816057070772528</v>
      </c>
      <c r="W26" s="156">
        <v>25.465</v>
      </c>
      <c r="X26" s="62">
        <v>69.927000000000007</v>
      </c>
      <c r="Y26" s="63">
        <v>19.09</v>
      </c>
      <c r="Z26" s="59">
        <v>4.6736522548107527E-2</v>
      </c>
      <c r="AA26" s="60">
        <v>4.0207630915949019E-3</v>
      </c>
      <c r="AB26" s="61">
        <v>8.2558506565469994E-3</v>
      </c>
      <c r="AC26" s="156">
        <v>297.83600000000001</v>
      </c>
      <c r="AD26" s="62">
        <v>199.36199999999999</v>
      </c>
      <c r="AE26" s="62">
        <v>164.32599999999999</v>
      </c>
      <c r="AF26" s="62">
        <v>-133.51000000000002</v>
      </c>
      <c r="AG26" s="63">
        <v>-35.036000000000001</v>
      </c>
      <c r="AH26" s="156">
        <v>0</v>
      </c>
      <c r="AI26" s="62">
        <v>0</v>
      </c>
      <c r="AJ26" s="62">
        <v>0</v>
      </c>
      <c r="AK26" s="62">
        <v>0</v>
      </c>
      <c r="AL26" s="63">
        <v>0</v>
      </c>
      <c r="AM26" s="59">
        <v>0.34528942568731769</v>
      </c>
      <c r="AN26" s="60">
        <v>-0.11845910289096195</v>
      </c>
      <c r="AO26" s="61">
        <v>0.25186488062129886</v>
      </c>
      <c r="AP26" s="59">
        <v>0</v>
      </c>
      <c r="AQ26" s="60">
        <v>0</v>
      </c>
      <c r="AR26" s="61">
        <v>0</v>
      </c>
      <c r="AS26" s="60">
        <v>0</v>
      </c>
      <c r="AT26" s="60">
        <v>0</v>
      </c>
      <c r="AU26" s="60">
        <v>0</v>
      </c>
      <c r="AV26" s="156">
        <v>340</v>
      </c>
      <c r="AW26" s="62">
        <v>1122</v>
      </c>
      <c r="AX26" s="63">
        <v>303</v>
      </c>
      <c r="AY26" s="157">
        <v>15</v>
      </c>
      <c r="AZ26" s="158">
        <v>14</v>
      </c>
      <c r="BA26" s="159">
        <v>14</v>
      </c>
      <c r="BB26" s="157">
        <v>25</v>
      </c>
      <c r="BC26" s="158">
        <v>24</v>
      </c>
      <c r="BD26" s="158">
        <v>25</v>
      </c>
      <c r="BE26" s="65">
        <v>7.2142857142857144</v>
      </c>
      <c r="BF26" s="64">
        <v>-0.34126984126984183</v>
      </c>
      <c r="BG26" s="64">
        <v>0.53571428571428648</v>
      </c>
      <c r="BH26" s="65">
        <v>4.04</v>
      </c>
      <c r="BI26" s="64">
        <v>-0.49333333333333318</v>
      </c>
      <c r="BJ26" s="66">
        <v>0.14416666666666655</v>
      </c>
      <c r="BK26" s="62">
        <v>37</v>
      </c>
      <c r="BL26" s="62">
        <v>38</v>
      </c>
      <c r="BM26" s="62">
        <v>38</v>
      </c>
      <c r="BN26" s="156">
        <v>1592</v>
      </c>
      <c r="BO26" s="62">
        <v>5177</v>
      </c>
      <c r="BP26" s="63">
        <v>1289</v>
      </c>
      <c r="BQ26" s="67">
        <v>316.88130333591931</v>
      </c>
      <c r="BR26" s="67">
        <v>-57.584777066090737</v>
      </c>
      <c r="BS26" s="67">
        <v>-34.13241117055162</v>
      </c>
      <c r="BT26" s="68">
        <v>1348.052805280528</v>
      </c>
      <c r="BU26" s="67">
        <v>-405.32954766064859</v>
      </c>
      <c r="BV26" s="69">
        <v>-271.55325532553252</v>
      </c>
      <c r="BW26" s="64">
        <v>4.2541254125412538</v>
      </c>
      <c r="BX26" s="64">
        <v>-0.42822752863521707</v>
      </c>
      <c r="BY26" s="64">
        <v>-0.35995658389368401</v>
      </c>
      <c r="BZ26" s="59">
        <v>0.38113542282672974</v>
      </c>
      <c r="CA26" s="60">
        <v>-9.694265525134832E-2</v>
      </c>
      <c r="CB26" s="70">
        <v>7.8838006205293465E-3</v>
      </c>
    </row>
    <row r="27" spans="1:80" x14ac:dyDescent="0.25">
      <c r="A27" s="39" t="s">
        <v>56</v>
      </c>
      <c r="B27" s="156">
        <v>2329.7910400000001</v>
      </c>
      <c r="C27" s="62">
        <v>8080.7745600000007</v>
      </c>
      <c r="D27" s="63">
        <v>1960.8651300000001</v>
      </c>
      <c r="E27" s="156">
        <v>2306.80341</v>
      </c>
      <c r="F27" s="62">
        <v>7062.4235699999999</v>
      </c>
      <c r="G27" s="63">
        <v>1682.6260000000002</v>
      </c>
      <c r="H27" s="56">
        <v>1.1653600562454163</v>
      </c>
      <c r="I27" s="57">
        <v>0.15539491144792361</v>
      </c>
      <c r="J27" s="58">
        <v>2.1167205178569182E-2</v>
      </c>
      <c r="K27" s="156">
        <v>1467.40798</v>
      </c>
      <c r="L27" s="62">
        <v>4935.8752500000001</v>
      </c>
      <c r="M27" s="62">
        <v>1241.6439300000002</v>
      </c>
      <c r="N27" s="59">
        <v>0.73792032810618646</v>
      </c>
      <c r="O27" s="60">
        <v>0.10179850964572212</v>
      </c>
      <c r="P27" s="61">
        <v>3.9027773577628211E-2</v>
      </c>
      <c r="Q27" s="156">
        <v>434.01915999999994</v>
      </c>
      <c r="R27" s="62">
        <v>85.128830000000008</v>
      </c>
      <c r="S27" s="63">
        <v>21.20872</v>
      </c>
      <c r="T27" s="59">
        <v>1.2604536005030231E-2</v>
      </c>
      <c r="U27" s="60">
        <v>-0.17554290565320799</v>
      </c>
      <c r="V27" s="61">
        <v>5.5076591375262558E-4</v>
      </c>
      <c r="W27" s="156">
        <v>405.37627000000003</v>
      </c>
      <c r="X27" s="62">
        <v>653.64408000000003</v>
      </c>
      <c r="Y27" s="63">
        <v>66.973470000000006</v>
      </c>
      <c r="Z27" s="59">
        <v>3.980294492061813E-2</v>
      </c>
      <c r="AA27" s="60">
        <v>-0.13592779496067936</v>
      </c>
      <c r="AB27" s="61">
        <v>-5.2749430835570058E-2</v>
      </c>
      <c r="AC27" s="156">
        <v>692.92392999999993</v>
      </c>
      <c r="AD27" s="62">
        <v>586.93914000000007</v>
      </c>
      <c r="AE27" s="62">
        <v>598.19137999999998</v>
      </c>
      <c r="AF27" s="62">
        <v>-94.732549999999947</v>
      </c>
      <c r="AG27" s="63">
        <v>11.252239999999915</v>
      </c>
      <c r="AH27" s="156">
        <v>114.75564999999999</v>
      </c>
      <c r="AI27" s="62">
        <v>35.491</v>
      </c>
      <c r="AJ27" s="62">
        <v>35.491</v>
      </c>
      <c r="AK27" s="62">
        <v>-79.264649999999989</v>
      </c>
      <c r="AL27" s="63">
        <v>0</v>
      </c>
      <c r="AM27" s="59">
        <v>0.30506503014819786</v>
      </c>
      <c r="AN27" s="60">
        <v>7.6461122696228068E-3</v>
      </c>
      <c r="AO27" s="61">
        <v>0.23243101027275659</v>
      </c>
      <c r="AP27" s="59">
        <v>1.8099663998818724E-2</v>
      </c>
      <c r="AQ27" s="60">
        <v>-3.1156105308286171E-2</v>
      </c>
      <c r="AR27" s="61">
        <v>1.370763452980208E-2</v>
      </c>
      <c r="AS27" s="60">
        <v>2.1092625455686527E-2</v>
      </c>
      <c r="AT27" s="60">
        <v>-2.8653984724675563E-2</v>
      </c>
      <c r="AU27" s="60">
        <v>1.6067296735562765E-2</v>
      </c>
      <c r="AV27" s="156">
        <v>1379</v>
      </c>
      <c r="AW27" s="62">
        <v>3913</v>
      </c>
      <c r="AX27" s="63">
        <v>1521</v>
      </c>
      <c r="AY27" s="157">
        <v>51.5</v>
      </c>
      <c r="AZ27" s="158">
        <v>52.6</v>
      </c>
      <c r="BA27" s="159">
        <v>52.7</v>
      </c>
      <c r="BB27" s="157">
        <v>72.3</v>
      </c>
      <c r="BC27" s="158">
        <v>71.7</v>
      </c>
      <c r="BD27" s="158">
        <v>67.599999999999994</v>
      </c>
      <c r="BE27" s="65">
        <v>9.6204933586337749</v>
      </c>
      <c r="BF27" s="64">
        <v>0.69492701559170378</v>
      </c>
      <c r="BG27" s="64">
        <v>3.4211904435513931</v>
      </c>
      <c r="BH27" s="65">
        <v>7.5000000000000009</v>
      </c>
      <c r="BI27" s="64">
        <v>1.1422314430613199</v>
      </c>
      <c r="BJ27" s="66">
        <v>2.9521152952115308</v>
      </c>
      <c r="BK27" s="62">
        <v>180</v>
      </c>
      <c r="BL27" s="62">
        <v>172</v>
      </c>
      <c r="BM27" s="62">
        <v>162</v>
      </c>
      <c r="BN27" s="156">
        <v>8558</v>
      </c>
      <c r="BO27" s="62">
        <v>31228</v>
      </c>
      <c r="BP27" s="63">
        <v>8142</v>
      </c>
      <c r="BQ27" s="67">
        <v>206.66003438958489</v>
      </c>
      <c r="BR27" s="67">
        <v>-62.889324105390585</v>
      </c>
      <c r="BS27" s="67">
        <v>-19.496734215513101</v>
      </c>
      <c r="BT27" s="68">
        <v>1106.2629848783697</v>
      </c>
      <c r="BU27" s="67">
        <v>-566.54586936383498</v>
      </c>
      <c r="BV27" s="69">
        <v>-698.59864813977492</v>
      </c>
      <c r="BW27" s="64">
        <v>5.3530571992110456</v>
      </c>
      <c r="BX27" s="64">
        <v>-0.85288913871498817</v>
      </c>
      <c r="BY27" s="64">
        <v>-2.6275203627618655</v>
      </c>
      <c r="BZ27" s="59">
        <v>0.56471077819392423</v>
      </c>
      <c r="CA27" s="60">
        <v>3.6439173255652602E-2</v>
      </c>
      <c r="CB27" s="70">
        <v>6.7291217824379856E-2</v>
      </c>
    </row>
    <row r="28" spans="1:80" x14ac:dyDescent="0.25">
      <c r="A28" s="39" t="s">
        <v>57</v>
      </c>
      <c r="B28" s="156">
        <v>2050.62</v>
      </c>
      <c r="C28" s="62">
        <v>6979.6750000000002</v>
      </c>
      <c r="D28" s="63">
        <v>1765.1969999999999</v>
      </c>
      <c r="E28" s="156">
        <v>2106.5219999999999</v>
      </c>
      <c r="F28" s="62">
        <v>6790.5029999999997</v>
      </c>
      <c r="G28" s="63">
        <v>1655.201</v>
      </c>
      <c r="H28" s="56">
        <v>1.066454768937428</v>
      </c>
      <c r="I28" s="57">
        <v>9.2992350790359057E-2</v>
      </c>
      <c r="J28" s="58">
        <v>3.859644975253107E-2</v>
      </c>
      <c r="K28" s="156">
        <v>1540.8040000000001</v>
      </c>
      <c r="L28" s="62">
        <v>4843.4660000000003</v>
      </c>
      <c r="M28" s="62">
        <v>1154.23</v>
      </c>
      <c r="N28" s="59">
        <v>0.69733524810581915</v>
      </c>
      <c r="O28" s="60">
        <v>-3.4109284635828074E-2</v>
      </c>
      <c r="P28" s="61">
        <v>-1.5935329935306886E-2</v>
      </c>
      <c r="Q28" s="156">
        <v>316.22400000000005</v>
      </c>
      <c r="R28" s="62">
        <v>225.65899999999999</v>
      </c>
      <c r="S28" s="63">
        <v>68.319999999999993</v>
      </c>
      <c r="T28" s="59">
        <v>4.1275953796547971E-2</v>
      </c>
      <c r="U28" s="60">
        <v>-0.10884068395990559</v>
      </c>
      <c r="V28" s="61">
        <v>8.0443949562087474E-3</v>
      </c>
      <c r="W28" s="156">
        <v>249.494</v>
      </c>
      <c r="X28" s="62">
        <v>640.59799999999996</v>
      </c>
      <c r="Y28" s="63">
        <v>174.27600000000001</v>
      </c>
      <c r="Z28" s="59">
        <v>0.10528993155514044</v>
      </c>
      <c r="AA28" s="60">
        <v>-1.31488979467589E-2</v>
      </c>
      <c r="AB28" s="61">
        <v>1.0952590124027009E-2</v>
      </c>
      <c r="AC28" s="156">
        <v>947.67899999999997</v>
      </c>
      <c r="AD28" s="62">
        <v>476.13099999999997</v>
      </c>
      <c r="AE28" s="62">
        <v>547.63</v>
      </c>
      <c r="AF28" s="62">
        <v>-400.04899999999998</v>
      </c>
      <c r="AG28" s="63">
        <v>71.499000000000024</v>
      </c>
      <c r="AH28" s="156">
        <v>11.537000000000001</v>
      </c>
      <c r="AI28" s="62">
        <v>0</v>
      </c>
      <c r="AJ28" s="62">
        <v>0</v>
      </c>
      <c r="AK28" s="62">
        <v>-11.537000000000001</v>
      </c>
      <c r="AL28" s="63">
        <v>0</v>
      </c>
      <c r="AM28" s="59">
        <v>0.31023732761839051</v>
      </c>
      <c r="AN28" s="60">
        <v>-0.15190534142804424</v>
      </c>
      <c r="AO28" s="61">
        <v>0.24202054102016066</v>
      </c>
      <c r="AP28" s="59">
        <v>0</v>
      </c>
      <c r="AQ28" s="60">
        <v>-5.6261033248480958E-3</v>
      </c>
      <c r="AR28" s="61">
        <v>0</v>
      </c>
      <c r="AS28" s="60">
        <v>0</v>
      </c>
      <c r="AT28" s="60">
        <v>-5.4768001473518915E-3</v>
      </c>
      <c r="AU28" s="60">
        <v>0</v>
      </c>
      <c r="AV28" s="156">
        <v>917</v>
      </c>
      <c r="AW28" s="62">
        <v>3766</v>
      </c>
      <c r="AX28" s="63">
        <v>1157</v>
      </c>
      <c r="AY28" s="157">
        <v>37.75</v>
      </c>
      <c r="AZ28" s="158">
        <v>37.5</v>
      </c>
      <c r="BA28" s="159">
        <v>37</v>
      </c>
      <c r="BB28" s="157">
        <v>79.02</v>
      </c>
      <c r="BC28" s="158">
        <v>77.86</v>
      </c>
      <c r="BD28" s="158">
        <v>74</v>
      </c>
      <c r="BE28" s="65">
        <v>10.423423423423424</v>
      </c>
      <c r="BF28" s="64">
        <v>2.3262931805978173</v>
      </c>
      <c r="BG28" s="64">
        <v>2.054534534534536</v>
      </c>
      <c r="BH28" s="65">
        <v>5.211711711711712</v>
      </c>
      <c r="BI28" s="64">
        <v>1.3434926954289144</v>
      </c>
      <c r="BJ28" s="66">
        <v>1.1809727785838753</v>
      </c>
      <c r="BK28" s="62">
        <v>110</v>
      </c>
      <c r="BL28" s="62">
        <v>110</v>
      </c>
      <c r="BM28" s="62">
        <v>110</v>
      </c>
      <c r="BN28" s="156">
        <v>4259</v>
      </c>
      <c r="BO28" s="62">
        <v>16827</v>
      </c>
      <c r="BP28" s="63">
        <v>5160</v>
      </c>
      <c r="BQ28" s="67">
        <v>320.77538759689924</v>
      </c>
      <c r="BR28" s="67">
        <v>-173.8294492192548</v>
      </c>
      <c r="BS28" s="67">
        <v>-82.772660183453752</v>
      </c>
      <c r="BT28" s="68">
        <v>1430.5972342264477</v>
      </c>
      <c r="BU28" s="67">
        <v>-866.59142444312693</v>
      </c>
      <c r="BV28" s="69">
        <v>-372.51030693127927</v>
      </c>
      <c r="BW28" s="64">
        <v>4.4598098530682799</v>
      </c>
      <c r="BX28" s="64">
        <v>-0.1846830586002044</v>
      </c>
      <c r="BY28" s="64">
        <v>-8.3261001977845694E-3</v>
      </c>
      <c r="BZ28" s="59">
        <v>0.52706843718079666</v>
      </c>
      <c r="CA28" s="60">
        <v>9.686641697877646E-2</v>
      </c>
      <c r="CB28" s="70">
        <v>0.10796507478976303</v>
      </c>
    </row>
    <row r="29" spans="1:80" x14ac:dyDescent="0.25">
      <c r="A29" s="39" t="s">
        <v>58</v>
      </c>
      <c r="B29" s="156">
        <v>1022.752</v>
      </c>
      <c r="C29" s="62">
        <v>3863.335</v>
      </c>
      <c r="D29" s="63">
        <v>1088.8209999999999</v>
      </c>
      <c r="E29" s="156">
        <v>1098.1310000000001</v>
      </c>
      <c r="F29" s="62">
        <v>4153.6379999999999</v>
      </c>
      <c r="G29" s="63">
        <v>1097.8679999999999</v>
      </c>
      <c r="H29" s="56">
        <v>0.99175948292508753</v>
      </c>
      <c r="I29" s="57">
        <v>6.0402477249079989E-2</v>
      </c>
      <c r="J29" s="58">
        <v>6.1650744513121913E-2</v>
      </c>
      <c r="K29" s="156">
        <v>729.03499999999997</v>
      </c>
      <c r="L29" s="62">
        <v>2704.9810000000002</v>
      </c>
      <c r="M29" s="62">
        <v>742.39400000000001</v>
      </c>
      <c r="N29" s="59">
        <v>0.67621426255251094</v>
      </c>
      <c r="O29" s="60">
        <v>1.232716711489934E-2</v>
      </c>
      <c r="P29" s="61">
        <v>2.4982498975617551E-2</v>
      </c>
      <c r="Q29" s="156">
        <v>275.12399999999997</v>
      </c>
      <c r="R29" s="62">
        <v>580.25</v>
      </c>
      <c r="S29" s="63">
        <v>115.703</v>
      </c>
      <c r="T29" s="59">
        <v>0.1053888081262957</v>
      </c>
      <c r="U29" s="60">
        <v>-0.14514960668942295</v>
      </c>
      <c r="V29" s="61">
        <v>-3.4308007051146339E-2</v>
      </c>
      <c r="W29" s="156">
        <v>93.972000000000008</v>
      </c>
      <c r="X29" s="62">
        <v>307.87299999999999</v>
      </c>
      <c r="Y29" s="63">
        <v>90.331999999999994</v>
      </c>
      <c r="Z29" s="59">
        <v>8.2279472577759805E-2</v>
      </c>
      <c r="AA29" s="60">
        <v>-3.2950171689097585E-3</v>
      </c>
      <c r="AB29" s="61">
        <v>8.1581842035683139E-3</v>
      </c>
      <c r="AC29" s="156">
        <v>95.421999999999997</v>
      </c>
      <c r="AD29" s="62">
        <v>102.393</v>
      </c>
      <c r="AE29" s="62">
        <v>86.649269999999987</v>
      </c>
      <c r="AF29" s="62">
        <v>-8.7727300000000099</v>
      </c>
      <c r="AG29" s="63">
        <v>-15.743730000000014</v>
      </c>
      <c r="AH29" s="156">
        <v>0</v>
      </c>
      <c r="AI29" s="62">
        <v>0</v>
      </c>
      <c r="AJ29" s="62">
        <v>0</v>
      </c>
      <c r="AK29" s="62">
        <v>0</v>
      </c>
      <c r="AL29" s="63">
        <v>0</v>
      </c>
      <c r="AM29" s="59">
        <v>7.9580821824707632E-2</v>
      </c>
      <c r="AN29" s="60">
        <v>-1.3718433517740977E-2</v>
      </c>
      <c r="AO29" s="61">
        <v>5.3077036882423309E-2</v>
      </c>
      <c r="AP29" s="59">
        <v>0</v>
      </c>
      <c r="AQ29" s="60">
        <v>0</v>
      </c>
      <c r="AR29" s="61">
        <v>0</v>
      </c>
      <c r="AS29" s="60">
        <v>0</v>
      </c>
      <c r="AT29" s="60">
        <v>0</v>
      </c>
      <c r="AU29" s="60">
        <v>0</v>
      </c>
      <c r="AV29" s="156">
        <v>621</v>
      </c>
      <c r="AW29" s="62">
        <v>2250</v>
      </c>
      <c r="AX29" s="63">
        <v>791</v>
      </c>
      <c r="AY29" s="157">
        <v>29</v>
      </c>
      <c r="AZ29" s="158">
        <v>29</v>
      </c>
      <c r="BA29" s="159">
        <v>29</v>
      </c>
      <c r="BB29" s="157">
        <v>40.950000000000003</v>
      </c>
      <c r="BC29" s="158">
        <v>41</v>
      </c>
      <c r="BD29" s="158">
        <v>39.75</v>
      </c>
      <c r="BE29" s="65">
        <v>9.0919540229885047</v>
      </c>
      <c r="BF29" s="64">
        <v>1.9540229885057459</v>
      </c>
      <c r="BG29" s="64">
        <v>2.6264367816091942</v>
      </c>
      <c r="BH29" s="65">
        <v>6.633123689727463</v>
      </c>
      <c r="BI29" s="64">
        <v>1.5781786347824083</v>
      </c>
      <c r="BJ29" s="66">
        <v>2.0599529580201459</v>
      </c>
      <c r="BK29" s="62">
        <v>80</v>
      </c>
      <c r="BL29" s="62">
        <v>80</v>
      </c>
      <c r="BM29" s="62">
        <v>80</v>
      </c>
      <c r="BN29" s="156">
        <v>2827</v>
      </c>
      <c r="BO29" s="62">
        <v>12236</v>
      </c>
      <c r="BP29" s="63">
        <v>3947</v>
      </c>
      <c r="BQ29" s="67">
        <v>278.15252090195082</v>
      </c>
      <c r="BR29" s="67">
        <v>-110.29141259645741</v>
      </c>
      <c r="BS29" s="67">
        <v>-61.30792368778441</v>
      </c>
      <c r="BT29" s="68">
        <v>1387.9494310998737</v>
      </c>
      <c r="BU29" s="67">
        <v>-380.37746100962704</v>
      </c>
      <c r="BV29" s="69">
        <v>-458.11190223345966</v>
      </c>
      <c r="BW29" s="64">
        <v>4.9898862199747152</v>
      </c>
      <c r="BX29" s="64">
        <v>0.4375512763354239</v>
      </c>
      <c r="BY29" s="64">
        <v>-0.44833600224750736</v>
      </c>
      <c r="BZ29" s="59">
        <v>0.55435393258426968</v>
      </c>
      <c r="CA29" s="60">
        <v>0.16171504369538081</v>
      </c>
      <c r="CB29" s="70">
        <v>0.13531283669385874</v>
      </c>
    </row>
    <row r="30" spans="1:80" x14ac:dyDescent="0.25">
      <c r="A30" s="39" t="s">
        <v>59</v>
      </c>
      <c r="B30" s="156">
        <v>679.56799999999998</v>
      </c>
      <c r="C30" s="62">
        <v>2983.723</v>
      </c>
      <c r="D30" s="63">
        <v>578.57500000000005</v>
      </c>
      <c r="E30" s="156">
        <v>1055.9120399999999</v>
      </c>
      <c r="F30" s="62">
        <v>3384.2750000000001</v>
      </c>
      <c r="G30" s="63">
        <v>641.98800000000006</v>
      </c>
      <c r="H30" s="56">
        <v>0.90122401041764022</v>
      </c>
      <c r="I30" s="57">
        <v>0.25764009977296187</v>
      </c>
      <c r="J30" s="58">
        <v>1.9580822437940015E-2</v>
      </c>
      <c r="K30" s="156">
        <v>762.29084</v>
      </c>
      <c r="L30" s="62">
        <v>2587.2240000000002</v>
      </c>
      <c r="M30" s="62">
        <v>532.13699999999994</v>
      </c>
      <c r="N30" s="59">
        <v>0.82888932503411261</v>
      </c>
      <c r="O30" s="60">
        <v>0.10696286608399019</v>
      </c>
      <c r="P30" s="61">
        <v>6.4405351361760288E-2</v>
      </c>
      <c r="Q30" s="156">
        <v>220.04734999999999</v>
      </c>
      <c r="R30" s="62">
        <v>109.098</v>
      </c>
      <c r="S30" s="63">
        <v>3.415</v>
      </c>
      <c r="T30" s="59">
        <v>5.3194140700449227E-3</v>
      </c>
      <c r="U30" s="60">
        <v>-0.20307611667889891</v>
      </c>
      <c r="V30" s="61">
        <v>-2.6917327920484804E-2</v>
      </c>
      <c r="W30" s="156">
        <v>73.573850000000007</v>
      </c>
      <c r="X30" s="62">
        <v>151.72499999999999</v>
      </c>
      <c r="Y30" s="63">
        <v>45.051000000000002</v>
      </c>
      <c r="Z30" s="59">
        <v>7.0174208863717072E-2</v>
      </c>
      <c r="AA30" s="60">
        <v>4.9619856278328156E-4</v>
      </c>
      <c r="AB30" s="61">
        <v>2.5341859246738548E-2</v>
      </c>
      <c r="AC30" s="156">
        <v>283.5949</v>
      </c>
      <c r="AD30" s="62">
        <v>445.84800000000001</v>
      </c>
      <c r="AE30" s="62">
        <v>621.03</v>
      </c>
      <c r="AF30" s="62">
        <v>337.43509999999998</v>
      </c>
      <c r="AG30" s="63">
        <v>175.18199999999996</v>
      </c>
      <c r="AH30" s="156">
        <v>0</v>
      </c>
      <c r="AI30" s="62">
        <v>0</v>
      </c>
      <c r="AJ30" s="62">
        <v>0</v>
      </c>
      <c r="AK30" s="62">
        <v>0</v>
      </c>
      <c r="AL30" s="63">
        <v>0</v>
      </c>
      <c r="AM30" s="59">
        <v>1.0733785593916085</v>
      </c>
      <c r="AN30" s="60">
        <v>0.65606211718126306</v>
      </c>
      <c r="AO30" s="61">
        <v>0.92395181971101481</v>
      </c>
      <c r="AP30" s="59">
        <v>0</v>
      </c>
      <c r="AQ30" s="60">
        <v>0</v>
      </c>
      <c r="AR30" s="61">
        <v>0</v>
      </c>
      <c r="AS30" s="60">
        <v>0</v>
      </c>
      <c r="AT30" s="60">
        <v>0</v>
      </c>
      <c r="AU30" s="60">
        <v>0</v>
      </c>
      <c r="AV30" s="156">
        <v>498</v>
      </c>
      <c r="AW30" s="62">
        <v>1809</v>
      </c>
      <c r="AX30" s="63">
        <v>511</v>
      </c>
      <c r="AY30" s="157">
        <v>20</v>
      </c>
      <c r="AZ30" s="158">
        <v>20</v>
      </c>
      <c r="BA30" s="159">
        <v>20</v>
      </c>
      <c r="BB30" s="157">
        <v>35</v>
      </c>
      <c r="BC30" s="158">
        <v>29</v>
      </c>
      <c r="BD30" s="158">
        <v>28</v>
      </c>
      <c r="BE30" s="65">
        <v>8.5166666666666675</v>
      </c>
      <c r="BF30" s="64">
        <v>0.21666666666666856</v>
      </c>
      <c r="BG30" s="64">
        <v>0.97916666666666696</v>
      </c>
      <c r="BH30" s="65">
        <v>6.083333333333333</v>
      </c>
      <c r="BI30" s="64">
        <v>1.3404761904761902</v>
      </c>
      <c r="BJ30" s="66">
        <v>0.88505747126436773</v>
      </c>
      <c r="BK30" s="62">
        <v>108</v>
      </c>
      <c r="BL30" s="62">
        <v>108</v>
      </c>
      <c r="BM30" s="62">
        <v>108</v>
      </c>
      <c r="BN30" s="156">
        <v>3310</v>
      </c>
      <c r="BO30" s="62">
        <v>10127</v>
      </c>
      <c r="BP30" s="63">
        <v>2645</v>
      </c>
      <c r="BQ30" s="67">
        <v>242.71758034026465</v>
      </c>
      <c r="BR30" s="67">
        <v>-76.28907827000728</v>
      </c>
      <c r="BS30" s="67">
        <v>-91.465790845673951</v>
      </c>
      <c r="BT30" s="68">
        <v>1256.3365949119375</v>
      </c>
      <c r="BU30" s="67">
        <v>-863.96870629288196</v>
      </c>
      <c r="BV30" s="69">
        <v>-614.46218894654794</v>
      </c>
      <c r="BW30" s="64">
        <v>5.1761252446183956</v>
      </c>
      <c r="BX30" s="64">
        <v>-1.4704611007631305</v>
      </c>
      <c r="BY30" s="64">
        <v>-0.4219952639498743</v>
      </c>
      <c r="BZ30" s="59">
        <v>0.27517686225551397</v>
      </c>
      <c r="CA30" s="60">
        <v>-6.5358117168354379E-2</v>
      </c>
      <c r="CB30" s="70">
        <v>1.8276811519846781E-2</v>
      </c>
    </row>
    <row r="31" spans="1:80" x14ac:dyDescent="0.25">
      <c r="A31" s="39" t="s">
        <v>60</v>
      </c>
      <c r="B31" s="156">
        <v>731.85500000000002</v>
      </c>
      <c r="C31" s="62">
        <v>2874.9140000000002</v>
      </c>
      <c r="D31" s="63">
        <v>660.49400000000003</v>
      </c>
      <c r="E31" s="156">
        <v>711.69299999999998</v>
      </c>
      <c r="F31" s="62">
        <v>2744.2460000000001</v>
      </c>
      <c r="G31" s="63">
        <v>707.47500000000002</v>
      </c>
      <c r="H31" s="56">
        <v>0.93359341319481259</v>
      </c>
      <c r="I31" s="57">
        <v>-9.473621769940721E-2</v>
      </c>
      <c r="J31" s="58">
        <v>-0.11402185161745282</v>
      </c>
      <c r="K31" s="156">
        <v>578.01800000000003</v>
      </c>
      <c r="L31" s="62">
        <v>2155.3319999999999</v>
      </c>
      <c r="M31" s="62">
        <v>564.04</v>
      </c>
      <c r="N31" s="59">
        <v>0.79725785363440393</v>
      </c>
      <c r="O31" s="60">
        <v>-1.4915372742699717E-2</v>
      </c>
      <c r="P31" s="61">
        <v>1.1857419416771875E-2</v>
      </c>
      <c r="Q31" s="156">
        <v>93.975999999999999</v>
      </c>
      <c r="R31" s="62">
        <v>63.55</v>
      </c>
      <c r="S31" s="63">
        <v>12.302000000000001</v>
      </c>
      <c r="T31" s="59">
        <v>1.7388600303897665E-2</v>
      </c>
      <c r="U31" s="60">
        <v>-0.11465709917607475</v>
      </c>
      <c r="V31" s="61">
        <v>-5.7689446100787044E-3</v>
      </c>
      <c r="W31" s="156">
        <v>39.698999999999998</v>
      </c>
      <c r="X31" s="62">
        <v>108.443</v>
      </c>
      <c r="Y31" s="63">
        <v>26.861999999999998</v>
      </c>
      <c r="Z31" s="59">
        <v>3.7968832820947734E-2</v>
      </c>
      <c r="AA31" s="60">
        <v>-1.7812241321976251E-2</v>
      </c>
      <c r="AB31" s="61">
        <v>-1.5476682507491873E-3</v>
      </c>
      <c r="AC31" s="156">
        <v>340.39400000000001</v>
      </c>
      <c r="AD31" s="62">
        <v>330.09899999999999</v>
      </c>
      <c r="AE31" s="62">
        <v>301.75200000000001</v>
      </c>
      <c r="AF31" s="62">
        <v>-38.641999999999996</v>
      </c>
      <c r="AG31" s="63">
        <v>-28.34699999999998</v>
      </c>
      <c r="AH31" s="156">
        <v>0</v>
      </c>
      <c r="AI31" s="62">
        <v>0</v>
      </c>
      <c r="AJ31" s="62">
        <v>0</v>
      </c>
      <c r="AK31" s="62">
        <v>0</v>
      </c>
      <c r="AL31" s="63">
        <v>0</v>
      </c>
      <c r="AM31" s="59">
        <v>0.45685804867266017</v>
      </c>
      <c r="AN31" s="60">
        <v>-8.2532097050239117E-3</v>
      </c>
      <c r="AO31" s="61">
        <v>0.34203757056444545</v>
      </c>
      <c r="AP31" s="59">
        <v>0</v>
      </c>
      <c r="AQ31" s="60">
        <v>0</v>
      </c>
      <c r="AR31" s="61">
        <v>0</v>
      </c>
      <c r="AS31" s="60">
        <v>0</v>
      </c>
      <c r="AT31" s="60">
        <v>0</v>
      </c>
      <c r="AU31" s="60">
        <v>0</v>
      </c>
      <c r="AV31" s="156">
        <v>462</v>
      </c>
      <c r="AW31" s="62">
        <v>1955</v>
      </c>
      <c r="AX31" s="63">
        <v>540</v>
      </c>
      <c r="AY31" s="157">
        <v>16</v>
      </c>
      <c r="AZ31" s="158">
        <v>16</v>
      </c>
      <c r="BA31" s="159">
        <v>16</v>
      </c>
      <c r="BB31" s="157">
        <v>29</v>
      </c>
      <c r="BC31" s="158">
        <v>30</v>
      </c>
      <c r="BD31" s="158">
        <v>30</v>
      </c>
      <c r="BE31" s="65">
        <v>11.25</v>
      </c>
      <c r="BF31" s="64">
        <v>1.625</v>
      </c>
      <c r="BG31" s="64">
        <v>1.0677083333333339</v>
      </c>
      <c r="BH31" s="65">
        <v>6</v>
      </c>
      <c r="BI31" s="64">
        <v>0.68965517241379271</v>
      </c>
      <c r="BJ31" s="66">
        <v>0.56944444444444375</v>
      </c>
      <c r="BK31" s="62">
        <v>60</v>
      </c>
      <c r="BL31" s="62">
        <v>60</v>
      </c>
      <c r="BM31" s="62">
        <v>60</v>
      </c>
      <c r="BN31" s="156">
        <v>2828</v>
      </c>
      <c r="BO31" s="62">
        <v>10561</v>
      </c>
      <c r="BP31" s="63">
        <v>2765</v>
      </c>
      <c r="BQ31" s="67">
        <v>255.86799276672696</v>
      </c>
      <c r="BR31" s="67">
        <v>4.2085161047750432</v>
      </c>
      <c r="BS31" s="67">
        <v>-3.9791807963825931</v>
      </c>
      <c r="BT31" s="68">
        <v>1310.1388888888889</v>
      </c>
      <c r="BU31" s="67">
        <v>-230.32215007214995</v>
      </c>
      <c r="BV31" s="69">
        <v>-93.567504973003679</v>
      </c>
      <c r="BW31" s="64">
        <v>5.1203703703703702</v>
      </c>
      <c r="BX31" s="64">
        <v>-1.0008417508417509</v>
      </c>
      <c r="BY31" s="64">
        <v>-0.28167566543525613</v>
      </c>
      <c r="BZ31" s="59">
        <v>0.51779026217228463</v>
      </c>
      <c r="CA31" s="60">
        <v>-5.9134415314190392E-3</v>
      </c>
      <c r="CB31" s="70">
        <v>3.5552819249910161E-2</v>
      </c>
    </row>
    <row r="32" spans="1:80" x14ac:dyDescent="0.25">
      <c r="A32" s="39" t="s">
        <v>61</v>
      </c>
      <c r="B32" s="156">
        <v>3525.1669999999999</v>
      </c>
      <c r="C32" s="62">
        <v>11590.915999999999</v>
      </c>
      <c r="D32" s="63">
        <v>2792.2759999999998</v>
      </c>
      <c r="E32" s="156">
        <v>3496.5590000000002</v>
      </c>
      <c r="F32" s="62">
        <v>11581.055</v>
      </c>
      <c r="G32" s="63">
        <v>2718.788</v>
      </c>
      <c r="H32" s="56">
        <v>1.0270296911712129</v>
      </c>
      <c r="I32" s="57">
        <v>1.8847933048441456E-2</v>
      </c>
      <c r="J32" s="58">
        <v>2.6178214341165962E-2</v>
      </c>
      <c r="K32" s="156">
        <v>2329.3229999999999</v>
      </c>
      <c r="L32" s="62">
        <v>7462.7070000000003</v>
      </c>
      <c r="M32" s="62">
        <v>1601.52</v>
      </c>
      <c r="N32" s="59">
        <v>0.58905659433541713</v>
      </c>
      <c r="O32" s="60">
        <v>-7.7119208789883986E-2</v>
      </c>
      <c r="P32" s="61">
        <v>-5.5332625817669068E-2</v>
      </c>
      <c r="Q32" s="156">
        <v>670.94900000000007</v>
      </c>
      <c r="R32" s="62">
        <v>604.70100000000002</v>
      </c>
      <c r="S32" s="63">
        <v>81.413000000000011</v>
      </c>
      <c r="T32" s="59">
        <v>2.9944592958332909E-2</v>
      </c>
      <c r="U32" s="60">
        <v>-0.16194377500571405</v>
      </c>
      <c r="V32" s="61">
        <v>-2.227008005720842E-2</v>
      </c>
      <c r="W32" s="156">
        <v>496.28700000000003</v>
      </c>
      <c r="X32" s="62">
        <v>1261.3530000000001</v>
      </c>
      <c r="Y32" s="63">
        <v>419.46100000000001</v>
      </c>
      <c r="Z32" s="59">
        <v>0.15428234934095633</v>
      </c>
      <c r="AA32" s="60">
        <v>1.2346520430304458E-2</v>
      </c>
      <c r="AB32" s="61">
        <v>4.5367142565753207E-2</v>
      </c>
      <c r="AC32" s="156">
        <v>2611.9050000000002</v>
      </c>
      <c r="AD32" s="62">
        <v>2361.98</v>
      </c>
      <c r="AE32" s="62">
        <v>2275.3049999999998</v>
      </c>
      <c r="AF32" s="62">
        <v>-336.60000000000036</v>
      </c>
      <c r="AG32" s="63">
        <v>-86.675000000000182</v>
      </c>
      <c r="AH32" s="156">
        <v>0</v>
      </c>
      <c r="AI32" s="62">
        <v>0</v>
      </c>
      <c r="AJ32" s="62">
        <v>0</v>
      </c>
      <c r="AK32" s="62">
        <v>0</v>
      </c>
      <c r="AL32" s="63">
        <v>0</v>
      </c>
      <c r="AM32" s="59">
        <v>0.8148567691732479</v>
      </c>
      <c r="AN32" s="60">
        <v>7.3925913982557545E-2</v>
      </c>
      <c r="AO32" s="61">
        <v>0.61107822397457678</v>
      </c>
      <c r="AP32" s="59">
        <v>0</v>
      </c>
      <c r="AQ32" s="60">
        <v>0</v>
      </c>
      <c r="AR32" s="61">
        <v>0</v>
      </c>
      <c r="AS32" s="60">
        <v>0</v>
      </c>
      <c r="AT32" s="60">
        <v>0</v>
      </c>
      <c r="AU32" s="60">
        <v>0</v>
      </c>
      <c r="AV32" s="156">
        <v>1735</v>
      </c>
      <c r="AW32" s="62">
        <v>6665</v>
      </c>
      <c r="AX32" s="63">
        <v>1930</v>
      </c>
      <c r="AY32" s="157">
        <v>47</v>
      </c>
      <c r="AZ32" s="158">
        <v>44</v>
      </c>
      <c r="BA32" s="159">
        <v>44</v>
      </c>
      <c r="BB32" s="157">
        <v>127</v>
      </c>
      <c r="BC32" s="158">
        <v>120</v>
      </c>
      <c r="BD32" s="158">
        <v>117</v>
      </c>
      <c r="BE32" s="65">
        <v>14.621212121212123</v>
      </c>
      <c r="BF32" s="64">
        <v>2.3162475822050297</v>
      </c>
      <c r="BG32" s="64">
        <v>1.9981060606060623</v>
      </c>
      <c r="BH32" s="65">
        <v>5.498575498575498</v>
      </c>
      <c r="BI32" s="64">
        <v>0.94476972429728256</v>
      </c>
      <c r="BJ32" s="66">
        <v>0.87010327635327567</v>
      </c>
      <c r="BK32" s="62">
        <v>267</v>
      </c>
      <c r="BL32" s="62">
        <v>268</v>
      </c>
      <c r="BM32" s="62">
        <v>269</v>
      </c>
      <c r="BN32" s="156">
        <v>12555</v>
      </c>
      <c r="BO32" s="62">
        <v>46923</v>
      </c>
      <c r="BP32" s="63">
        <v>12623</v>
      </c>
      <c r="BQ32" s="67">
        <v>215.38366473896855</v>
      </c>
      <c r="BR32" s="67">
        <v>-63.115658239924301</v>
      </c>
      <c r="BS32" s="67">
        <v>-31.426108719676478</v>
      </c>
      <c r="BT32" s="68">
        <v>1408.698445595855</v>
      </c>
      <c r="BU32" s="67">
        <v>-606.60933538397217</v>
      </c>
      <c r="BV32" s="69">
        <v>-328.89420256618541</v>
      </c>
      <c r="BW32" s="64">
        <v>6.540414507772021</v>
      </c>
      <c r="BX32" s="64">
        <v>-0.69589673142106268</v>
      </c>
      <c r="BY32" s="64">
        <v>-0.4997955447411071</v>
      </c>
      <c r="BZ32" s="59">
        <v>0.52725450064742496</v>
      </c>
      <c r="CA32" s="60">
        <v>4.7825905350654674E-3</v>
      </c>
      <c r="CB32" s="70">
        <v>4.7567320111747247E-2</v>
      </c>
    </row>
    <row r="33" spans="1:80" x14ac:dyDescent="0.25">
      <c r="A33" s="39" t="s">
        <v>62</v>
      </c>
      <c r="B33" s="156">
        <v>2158.7869999999998</v>
      </c>
      <c r="C33" s="62">
        <v>7028.991</v>
      </c>
      <c r="D33" s="63">
        <v>1816.356</v>
      </c>
      <c r="E33" s="156">
        <v>2176.79</v>
      </c>
      <c r="F33" s="62">
        <v>7936.3909999999996</v>
      </c>
      <c r="G33" s="63">
        <v>1279.021</v>
      </c>
      <c r="H33" s="56">
        <v>1.4201142905394049</v>
      </c>
      <c r="I33" s="57">
        <v>0.42838472544584971</v>
      </c>
      <c r="J33" s="58">
        <v>0.5344483751378073</v>
      </c>
      <c r="K33" s="156">
        <v>1546.0450000000001</v>
      </c>
      <c r="L33" s="62">
        <v>5257.8720000000003</v>
      </c>
      <c r="M33" s="62">
        <v>883.80799999999999</v>
      </c>
      <c r="N33" s="59">
        <v>0.69100350971563407</v>
      </c>
      <c r="O33" s="60">
        <v>-1.9237257652830575E-2</v>
      </c>
      <c r="P33" s="61">
        <v>2.8501876416568983E-2</v>
      </c>
      <c r="Q33" s="156">
        <v>262.84000000000003</v>
      </c>
      <c r="R33" s="62">
        <v>670.50900000000001</v>
      </c>
      <c r="S33" s="63">
        <v>49.503</v>
      </c>
      <c r="T33" s="59">
        <v>3.8703821125689104E-2</v>
      </c>
      <c r="U33" s="60">
        <v>-8.2042782818650961E-2</v>
      </c>
      <c r="V33" s="61">
        <v>-4.5781557681882253E-2</v>
      </c>
      <c r="W33" s="156">
        <v>367.90499999999997</v>
      </c>
      <c r="X33" s="62">
        <v>1308.174</v>
      </c>
      <c r="Y33" s="63">
        <v>158.50799999999998</v>
      </c>
      <c r="Z33" s="59">
        <v>0.12392916144457361</v>
      </c>
      <c r="AA33" s="60">
        <v>-4.5083467242621744E-2</v>
      </c>
      <c r="AB33" s="61">
        <v>-4.090319119531019E-2</v>
      </c>
      <c r="AC33" s="156">
        <v>1615.934</v>
      </c>
      <c r="AD33" s="62">
        <v>2246.6970000000001</v>
      </c>
      <c r="AE33" s="62">
        <v>2292.297</v>
      </c>
      <c r="AF33" s="62">
        <v>676.36300000000006</v>
      </c>
      <c r="AG33" s="63">
        <v>45.599999999999909</v>
      </c>
      <c r="AH33" s="156">
        <v>448.6</v>
      </c>
      <c r="AI33" s="62">
        <v>530.87900000000002</v>
      </c>
      <c r="AJ33" s="62">
        <v>520.08900000000006</v>
      </c>
      <c r="AK33" s="62">
        <v>71.489000000000033</v>
      </c>
      <c r="AL33" s="63">
        <v>-10.789999999999964</v>
      </c>
      <c r="AM33" s="59">
        <v>1.2620306812100712</v>
      </c>
      <c r="AN33" s="60">
        <v>0.51349272911011878</v>
      </c>
      <c r="AO33" s="61">
        <v>0.94239774954178479</v>
      </c>
      <c r="AP33" s="59">
        <v>0.2863364891023566</v>
      </c>
      <c r="AQ33" s="60">
        <v>7.8534607768070225E-2</v>
      </c>
      <c r="AR33" s="61">
        <v>0.21080943265855123</v>
      </c>
      <c r="AS33" s="60">
        <v>0.40663054007713717</v>
      </c>
      <c r="AT33" s="60">
        <v>0.20054727067586281</v>
      </c>
      <c r="AU33" s="60">
        <v>0.33973880049424615</v>
      </c>
      <c r="AV33" s="156">
        <v>1022</v>
      </c>
      <c r="AW33" s="62">
        <v>4415</v>
      </c>
      <c r="AX33" s="63">
        <v>3150</v>
      </c>
      <c r="AY33" s="157">
        <v>50</v>
      </c>
      <c r="AZ33" s="158">
        <v>47</v>
      </c>
      <c r="BA33" s="159">
        <v>47</v>
      </c>
      <c r="BB33" s="157">
        <v>63</v>
      </c>
      <c r="BC33" s="158">
        <v>54</v>
      </c>
      <c r="BD33" s="158">
        <v>55</v>
      </c>
      <c r="BE33" s="65">
        <v>22.340425531914892</v>
      </c>
      <c r="BF33" s="64">
        <v>15.52709219858156</v>
      </c>
      <c r="BG33" s="64">
        <v>14.51241134751773</v>
      </c>
      <c r="BH33" s="65">
        <v>19.09090909090909</v>
      </c>
      <c r="BI33" s="64">
        <v>13.683501683501682</v>
      </c>
      <c r="BJ33" s="66">
        <v>12.277637485970818</v>
      </c>
      <c r="BK33" s="62">
        <v>150</v>
      </c>
      <c r="BL33" s="62">
        <v>83</v>
      </c>
      <c r="BM33" s="62">
        <v>82</v>
      </c>
      <c r="BN33" s="156">
        <v>5161</v>
      </c>
      <c r="BO33" s="62">
        <v>18987</v>
      </c>
      <c r="BP33" s="63">
        <v>14312</v>
      </c>
      <c r="BQ33" s="67">
        <v>89.367034656232534</v>
      </c>
      <c r="BR33" s="67">
        <v>-332.40975278806121</v>
      </c>
      <c r="BS33" s="67">
        <v>-328.62374851119779</v>
      </c>
      <c r="BT33" s="68">
        <v>406.03841269841269</v>
      </c>
      <c r="BU33" s="67">
        <v>-1723.8930941509025</v>
      </c>
      <c r="BV33" s="69">
        <v>-1391.558642794226</v>
      </c>
      <c r="BW33" s="64">
        <v>4.5434920634920637</v>
      </c>
      <c r="BX33" s="64">
        <v>-0.50641008914981533</v>
      </c>
      <c r="BY33" s="64">
        <v>0.24292581207643504</v>
      </c>
      <c r="BZ33" s="59">
        <v>1.9610852288298164</v>
      </c>
      <c r="CA33" s="60">
        <v>1.57878893253352</v>
      </c>
      <c r="CB33" s="70">
        <v>1.3343481435022047</v>
      </c>
    </row>
    <row r="34" spans="1:80" x14ac:dyDescent="0.25">
      <c r="A34" s="55" t="s">
        <v>63</v>
      </c>
      <c r="B34" s="152">
        <v>877.61699999999996</v>
      </c>
      <c r="C34" s="46">
        <v>3573.4569999999999</v>
      </c>
      <c r="D34" s="47">
        <v>875.84</v>
      </c>
      <c r="E34" s="152">
        <v>875.66600000000005</v>
      </c>
      <c r="F34" s="46">
        <v>3497.8690000000001</v>
      </c>
      <c r="G34" s="47">
        <v>925.16700000000003</v>
      </c>
      <c r="H34" s="40">
        <v>0.94668313936835191</v>
      </c>
      <c r="I34" s="41">
        <v>-5.5544879077036979E-2</v>
      </c>
      <c r="J34" s="42">
        <v>-7.4926589297872992E-2</v>
      </c>
      <c r="K34" s="152">
        <v>708.16499999999996</v>
      </c>
      <c r="L34" s="46">
        <v>2576.7939999999999</v>
      </c>
      <c r="M34" s="46">
        <v>604.32799999999997</v>
      </c>
      <c r="N34" s="43">
        <v>0.65320963674666299</v>
      </c>
      <c r="O34" s="44">
        <v>-0.15550624350905085</v>
      </c>
      <c r="P34" s="45">
        <v>-8.3465750467666577E-2</v>
      </c>
      <c r="Q34" s="152">
        <v>142.98499999999999</v>
      </c>
      <c r="R34" s="46">
        <v>107.389</v>
      </c>
      <c r="S34" s="47">
        <v>26.724</v>
      </c>
      <c r="T34" s="43">
        <v>2.8885595789733095E-2</v>
      </c>
      <c r="U34" s="44">
        <v>-0.13440154793858339</v>
      </c>
      <c r="V34" s="45">
        <v>-1.8156683227879833E-3</v>
      </c>
      <c r="W34" s="152">
        <v>24.515999999999998</v>
      </c>
      <c r="X34" s="46">
        <v>97.632000000000005</v>
      </c>
      <c r="Y34" s="47">
        <v>21.015999999999998</v>
      </c>
      <c r="Z34" s="43">
        <v>2.2715898859341069E-2</v>
      </c>
      <c r="AA34" s="44">
        <v>-5.2810771566284866E-3</v>
      </c>
      <c r="AB34" s="45">
        <v>-5.1959526136557757E-3</v>
      </c>
      <c r="AC34" s="152">
        <v>1518.8779999999999</v>
      </c>
      <c r="AD34" s="46">
        <v>1548.63</v>
      </c>
      <c r="AE34" s="46">
        <v>1589.857</v>
      </c>
      <c r="AF34" s="46">
        <v>70.979000000000042</v>
      </c>
      <c r="AG34" s="47">
        <v>41.226999999999862</v>
      </c>
      <c r="AH34" s="152">
        <v>0</v>
      </c>
      <c r="AI34" s="46">
        <v>0</v>
      </c>
      <c r="AJ34" s="46">
        <v>0</v>
      </c>
      <c r="AK34" s="46">
        <v>0</v>
      </c>
      <c r="AL34" s="47">
        <v>0</v>
      </c>
      <c r="AM34" s="43">
        <v>1.815236801242236</v>
      </c>
      <c r="AN34" s="44">
        <v>8.4552459439376726E-2</v>
      </c>
      <c r="AO34" s="45">
        <v>1.3818665382168238</v>
      </c>
      <c r="AP34" s="43">
        <v>0</v>
      </c>
      <c r="AQ34" s="44">
        <v>0</v>
      </c>
      <c r="AR34" s="45">
        <v>0</v>
      </c>
      <c r="AS34" s="44">
        <v>0</v>
      </c>
      <c r="AT34" s="44">
        <v>0</v>
      </c>
      <c r="AU34" s="44">
        <v>0</v>
      </c>
      <c r="AV34" s="152">
        <v>613</v>
      </c>
      <c r="AW34" s="46">
        <v>2378</v>
      </c>
      <c r="AX34" s="47">
        <v>643</v>
      </c>
      <c r="AY34" s="153">
        <v>27</v>
      </c>
      <c r="AZ34" s="154">
        <v>27</v>
      </c>
      <c r="BA34" s="155">
        <v>26</v>
      </c>
      <c r="BB34" s="153">
        <v>51</v>
      </c>
      <c r="BC34" s="154">
        <v>49</v>
      </c>
      <c r="BD34" s="154">
        <v>45</v>
      </c>
      <c r="BE34" s="49">
        <v>8.2435897435897427</v>
      </c>
      <c r="BF34" s="48">
        <v>0.67568850902184163</v>
      </c>
      <c r="BG34" s="48">
        <v>0.90408357075023638</v>
      </c>
      <c r="BH34" s="49">
        <v>4.7629629629629635</v>
      </c>
      <c r="BI34" s="48">
        <v>0.75642701525054523</v>
      </c>
      <c r="BJ34" s="50">
        <v>0.71874527588813386</v>
      </c>
      <c r="BK34" s="46">
        <v>93</v>
      </c>
      <c r="BL34" s="46">
        <v>93</v>
      </c>
      <c r="BM34" s="46">
        <v>93</v>
      </c>
      <c r="BN34" s="152">
        <v>4847</v>
      </c>
      <c r="BO34" s="46">
        <v>19471</v>
      </c>
      <c r="BP34" s="47">
        <v>4968</v>
      </c>
      <c r="BQ34" s="51">
        <v>186.22524154589371</v>
      </c>
      <c r="BR34" s="51">
        <v>5.5638014798734901</v>
      </c>
      <c r="BS34" s="51">
        <v>6.5801796589849744</v>
      </c>
      <c r="BT34" s="52">
        <v>1438.8289269051322</v>
      </c>
      <c r="BU34" s="51">
        <v>10.336267851298544</v>
      </c>
      <c r="BV34" s="53">
        <v>-32.100004970393456</v>
      </c>
      <c r="BW34" s="48">
        <v>7.7262830482115081</v>
      </c>
      <c r="BX34" s="48">
        <v>-0.1807316336808249</v>
      </c>
      <c r="BY34" s="48">
        <v>-0.4616900384159095</v>
      </c>
      <c r="BZ34" s="43">
        <v>0.60021747009786153</v>
      </c>
      <c r="CA34" s="44">
        <v>2.1125474876834027E-2</v>
      </c>
      <c r="CB34" s="54">
        <v>2.6613110103753335E-2</v>
      </c>
    </row>
    <row r="35" spans="1:80" x14ac:dyDescent="0.25">
      <c r="A35" s="39" t="s">
        <v>64</v>
      </c>
      <c r="B35" s="156">
        <v>195.435</v>
      </c>
      <c r="C35" s="62">
        <v>1382.271</v>
      </c>
      <c r="D35" s="63">
        <v>248.626</v>
      </c>
      <c r="E35" s="156">
        <v>229.059</v>
      </c>
      <c r="F35" s="62">
        <v>1049.7239999999999</v>
      </c>
      <c r="G35" s="63">
        <v>246.471</v>
      </c>
      <c r="H35" s="56">
        <v>1.0087434221470275</v>
      </c>
      <c r="I35" s="57">
        <v>0.15553529672955857</v>
      </c>
      <c r="J35" s="58">
        <v>-0.30805127817419975</v>
      </c>
      <c r="K35" s="156">
        <v>157.22900000000001</v>
      </c>
      <c r="L35" s="62">
        <v>633.11699999999996</v>
      </c>
      <c r="M35" s="62">
        <v>167.21899999999999</v>
      </c>
      <c r="N35" s="59">
        <v>0.67845304315720711</v>
      </c>
      <c r="O35" s="60">
        <v>-7.9596278140274812E-3</v>
      </c>
      <c r="P35" s="61">
        <v>7.5325935460326843E-2</v>
      </c>
      <c r="Q35" s="156">
        <v>69.391000000000005</v>
      </c>
      <c r="R35" s="62">
        <v>251.95599999999999</v>
      </c>
      <c r="S35" s="63">
        <v>50.591999999999999</v>
      </c>
      <c r="T35" s="59">
        <v>0.20526552819601493</v>
      </c>
      <c r="U35" s="60">
        <v>-9.7673889159338972E-2</v>
      </c>
      <c r="V35" s="61">
        <v>-3.4755658325394512E-2</v>
      </c>
      <c r="W35" s="156">
        <v>2.4390000000000001</v>
      </c>
      <c r="X35" s="62">
        <v>24.687000000000001</v>
      </c>
      <c r="Y35" s="63">
        <v>7.6959999999999997</v>
      </c>
      <c r="Z35" s="59">
        <v>3.1224768836901704E-2</v>
      </c>
      <c r="AA35" s="60">
        <v>2.0576857163490052E-2</v>
      </c>
      <c r="AB35" s="61">
        <v>7.7071584936114663E-3</v>
      </c>
      <c r="AC35" s="156">
        <v>533.95299999999997</v>
      </c>
      <c r="AD35" s="62">
        <v>483.52800000000002</v>
      </c>
      <c r="AE35" s="62">
        <v>460.16500000000002</v>
      </c>
      <c r="AF35" s="62">
        <v>-73.787999999999954</v>
      </c>
      <c r="AG35" s="63">
        <v>-23.363</v>
      </c>
      <c r="AH35" s="156">
        <v>2.21</v>
      </c>
      <c r="AI35" s="62">
        <v>2.21</v>
      </c>
      <c r="AJ35" s="62">
        <v>2.21</v>
      </c>
      <c r="AK35" s="62">
        <v>0</v>
      </c>
      <c r="AL35" s="63">
        <v>0</v>
      </c>
      <c r="AM35" s="59">
        <v>1.8508321736262499</v>
      </c>
      <c r="AN35" s="60">
        <v>-0.8812935970903566</v>
      </c>
      <c r="AO35" s="61">
        <v>1.5010252254952394</v>
      </c>
      <c r="AP35" s="59">
        <v>8.8888531368400726E-3</v>
      </c>
      <c r="AQ35" s="60">
        <v>-2.4192544181014675E-3</v>
      </c>
      <c r="AR35" s="61">
        <v>7.290034960086021E-3</v>
      </c>
      <c r="AS35" s="60">
        <v>8.966572132218395E-3</v>
      </c>
      <c r="AT35" s="60">
        <v>-6.8159711675239328E-4</v>
      </c>
      <c r="AU35" s="60">
        <v>6.8612568302914116E-3</v>
      </c>
      <c r="AV35" s="156">
        <v>151</v>
      </c>
      <c r="AW35" s="62">
        <v>564</v>
      </c>
      <c r="AX35" s="63">
        <v>167</v>
      </c>
      <c r="AY35" s="157">
        <v>13</v>
      </c>
      <c r="AZ35" s="158">
        <v>14</v>
      </c>
      <c r="BA35" s="159">
        <v>13</v>
      </c>
      <c r="BB35" s="157">
        <v>12</v>
      </c>
      <c r="BC35" s="158">
        <v>14.5</v>
      </c>
      <c r="BD35" s="158">
        <v>15</v>
      </c>
      <c r="BE35" s="65">
        <v>4.2820512820512819</v>
      </c>
      <c r="BF35" s="64">
        <v>0.41025641025641013</v>
      </c>
      <c r="BG35" s="64">
        <v>0.92490842490842473</v>
      </c>
      <c r="BH35" s="65">
        <v>3.7111111111111108</v>
      </c>
      <c r="BI35" s="64">
        <v>-0.48333333333333384</v>
      </c>
      <c r="BJ35" s="66">
        <v>0.4697318007662834</v>
      </c>
      <c r="BK35" s="62">
        <v>40</v>
      </c>
      <c r="BL35" s="62">
        <v>43</v>
      </c>
      <c r="BM35" s="62">
        <v>45</v>
      </c>
      <c r="BN35" s="156">
        <v>712</v>
      </c>
      <c r="BO35" s="62">
        <v>2900</v>
      </c>
      <c r="BP35" s="63">
        <v>905</v>
      </c>
      <c r="BQ35" s="67">
        <v>272.34364640883979</v>
      </c>
      <c r="BR35" s="67">
        <v>-49.368432242845586</v>
      </c>
      <c r="BS35" s="67">
        <v>-89.63014669460847</v>
      </c>
      <c r="BT35" s="68">
        <v>1475.8742514970061</v>
      </c>
      <c r="BU35" s="67">
        <v>-41.072768370543599</v>
      </c>
      <c r="BV35" s="69">
        <v>-385.33851446044082</v>
      </c>
      <c r="BW35" s="64">
        <v>5.4191616766467066</v>
      </c>
      <c r="BX35" s="64">
        <v>0.70392988856723626</v>
      </c>
      <c r="BY35" s="64">
        <v>0.27731770501550113</v>
      </c>
      <c r="BZ35" s="59">
        <v>0.22596754057428214</v>
      </c>
      <c r="CA35" s="60">
        <v>2.818976279650437E-2</v>
      </c>
      <c r="CB35" s="70">
        <v>4.1195320121908768E-2</v>
      </c>
    </row>
    <row r="36" spans="1:80" x14ac:dyDescent="0.25">
      <c r="A36" s="39" t="s">
        <v>65</v>
      </c>
      <c r="B36" s="156">
        <v>1305.50387</v>
      </c>
      <c r="C36" s="62">
        <v>5110.3444600000003</v>
      </c>
      <c r="D36" s="63">
        <v>1214.1151599999998</v>
      </c>
      <c r="E36" s="156">
        <v>1353.35213</v>
      </c>
      <c r="F36" s="62">
        <v>5001.2494999999999</v>
      </c>
      <c r="G36" s="63">
        <v>1162.1795999999999</v>
      </c>
      <c r="H36" s="56">
        <v>1.0446880671455598</v>
      </c>
      <c r="I36" s="57">
        <v>8.0043433231989924E-2</v>
      </c>
      <c r="J36" s="58">
        <v>2.2874526349404789E-2</v>
      </c>
      <c r="K36" s="156">
        <v>993.06358999999998</v>
      </c>
      <c r="L36" s="62">
        <v>3528.7497799999996</v>
      </c>
      <c r="M36" s="62">
        <v>817.18616000000009</v>
      </c>
      <c r="N36" s="59">
        <v>0.70314963367107819</v>
      </c>
      <c r="O36" s="60">
        <v>-3.0631004779610893E-2</v>
      </c>
      <c r="P36" s="61">
        <v>-2.4239994779977625E-3</v>
      </c>
      <c r="Q36" s="156">
        <v>250.79006999999999</v>
      </c>
      <c r="R36" s="62">
        <v>216.20642000000001</v>
      </c>
      <c r="S36" s="63">
        <v>23.44903</v>
      </c>
      <c r="T36" s="59">
        <v>2.0176769580192253E-2</v>
      </c>
      <c r="U36" s="60">
        <v>-0.16513351622103523</v>
      </c>
      <c r="V36" s="61">
        <v>-2.30537111226801E-2</v>
      </c>
      <c r="W36" s="156">
        <v>109.49847</v>
      </c>
      <c r="X36" s="62">
        <v>449.89643999999998</v>
      </c>
      <c r="Y36" s="63">
        <v>114.52064999999999</v>
      </c>
      <c r="Z36" s="59">
        <v>9.8539545867093167E-2</v>
      </c>
      <c r="AA36" s="60">
        <v>1.7630470119009783E-2</v>
      </c>
      <c r="AB36" s="61">
        <v>8.5827380733608238E-3</v>
      </c>
      <c r="AC36" s="156">
        <v>1180.5859599999999</v>
      </c>
      <c r="AD36" s="62">
        <v>987.1431</v>
      </c>
      <c r="AE36" s="62">
        <v>872.38742000000013</v>
      </c>
      <c r="AF36" s="62">
        <v>-308.19853999999975</v>
      </c>
      <c r="AG36" s="63">
        <v>-114.75567999999987</v>
      </c>
      <c r="AH36" s="156">
        <v>129.08838</v>
      </c>
      <c r="AI36" s="62">
        <v>13.554459999999999</v>
      </c>
      <c r="AJ36" s="62">
        <v>6.3934899999999999</v>
      </c>
      <c r="AK36" s="62">
        <v>-122.69489</v>
      </c>
      <c r="AL36" s="63">
        <v>-7.1609699999999989</v>
      </c>
      <c r="AM36" s="59">
        <v>0.71853762208191208</v>
      </c>
      <c r="AN36" s="60">
        <v>-0.18577678642305839</v>
      </c>
      <c r="AO36" s="61">
        <v>0.52537195434138562</v>
      </c>
      <c r="AP36" s="59">
        <v>5.2659666979201552E-3</v>
      </c>
      <c r="AQ36" s="60">
        <v>-9.3614153818306275E-2</v>
      </c>
      <c r="AR36" s="61">
        <v>2.6136092871635428E-3</v>
      </c>
      <c r="AS36" s="60">
        <v>5.501292571303093E-3</v>
      </c>
      <c r="AT36" s="60">
        <v>-8.988288508540182E-2</v>
      </c>
      <c r="AU36" s="60">
        <v>2.791077853960957E-3</v>
      </c>
      <c r="AV36" s="156">
        <v>456</v>
      </c>
      <c r="AW36" s="62">
        <v>2442</v>
      </c>
      <c r="AX36" s="63">
        <v>712</v>
      </c>
      <c r="AY36" s="157">
        <v>30</v>
      </c>
      <c r="AZ36" s="158">
        <v>30</v>
      </c>
      <c r="BA36" s="159">
        <v>28.83</v>
      </c>
      <c r="BB36" s="157">
        <v>51</v>
      </c>
      <c r="BC36" s="158">
        <v>52</v>
      </c>
      <c r="BD36" s="158">
        <v>51.5</v>
      </c>
      <c r="BE36" s="65">
        <v>8.2321655682737891</v>
      </c>
      <c r="BF36" s="64">
        <v>3.1654989016071227</v>
      </c>
      <c r="BG36" s="64">
        <v>1.448832234940455</v>
      </c>
      <c r="BH36" s="65">
        <v>4.6084142394822001</v>
      </c>
      <c r="BI36" s="64">
        <v>1.6280220826194549</v>
      </c>
      <c r="BJ36" s="66">
        <v>0.69495270102066176</v>
      </c>
      <c r="BK36" s="62">
        <v>80</v>
      </c>
      <c r="BL36" s="62">
        <v>80</v>
      </c>
      <c r="BM36" s="62">
        <v>80</v>
      </c>
      <c r="BN36" s="156">
        <v>2308</v>
      </c>
      <c r="BO36" s="62">
        <v>11212</v>
      </c>
      <c r="BP36" s="63">
        <v>3425</v>
      </c>
      <c r="BQ36" s="67">
        <v>339.32251094890506</v>
      </c>
      <c r="BR36" s="67">
        <v>-247.0518954635732</v>
      </c>
      <c r="BS36" s="67">
        <v>-106.73969918309638</v>
      </c>
      <c r="BT36" s="68">
        <v>1632.2747191011233</v>
      </c>
      <c r="BU36" s="67">
        <v>-1335.6027589690518</v>
      </c>
      <c r="BV36" s="69">
        <v>-415.73899916259484</v>
      </c>
      <c r="BW36" s="64">
        <v>4.8103932584269664</v>
      </c>
      <c r="BX36" s="64">
        <v>-0.25101025034496338</v>
      </c>
      <c r="BY36" s="64">
        <v>0.21907466710837475</v>
      </c>
      <c r="BZ36" s="59">
        <v>0.48103932584269665</v>
      </c>
      <c r="CA36" s="60">
        <v>0.16048377028714106</v>
      </c>
      <c r="CB36" s="70">
        <v>9.7066723102970598E-2</v>
      </c>
    </row>
    <row r="37" spans="1:80" x14ac:dyDescent="0.25">
      <c r="A37" s="39" t="s">
        <v>66</v>
      </c>
      <c r="B37" s="156">
        <v>659.74699999999996</v>
      </c>
      <c r="C37" s="62">
        <v>2782.1149999999998</v>
      </c>
      <c r="D37" s="63">
        <v>780.68299999999999</v>
      </c>
      <c r="E37" s="156">
        <v>793.17100000000005</v>
      </c>
      <c r="F37" s="62">
        <v>2771.0459999999998</v>
      </c>
      <c r="G37" s="63">
        <v>761.84799999999996</v>
      </c>
      <c r="H37" s="56">
        <v>1.0247227793470615</v>
      </c>
      <c r="I37" s="57">
        <v>0.19293871260735473</v>
      </c>
      <c r="J37" s="58">
        <v>2.0728258866347771E-2</v>
      </c>
      <c r="K37" s="156">
        <v>628.64599999999996</v>
      </c>
      <c r="L37" s="62">
        <v>2191.19</v>
      </c>
      <c r="M37" s="62">
        <v>597.60699999999997</v>
      </c>
      <c r="N37" s="59">
        <v>0.78441762661318271</v>
      </c>
      <c r="O37" s="60">
        <v>-8.1554755299868553E-3</v>
      </c>
      <c r="P37" s="61">
        <v>-6.3270957768462033E-3</v>
      </c>
      <c r="Q37" s="156">
        <v>140.90299999999999</v>
      </c>
      <c r="R37" s="62">
        <v>41.704000000000001</v>
      </c>
      <c r="S37" s="63">
        <v>9.3810000000000002</v>
      </c>
      <c r="T37" s="59">
        <v>1.2313479854249142E-2</v>
      </c>
      <c r="U37" s="60">
        <v>-0.165331693759007</v>
      </c>
      <c r="V37" s="61">
        <v>-2.7364327058454953E-3</v>
      </c>
      <c r="W37" s="156">
        <v>23.622</v>
      </c>
      <c r="X37" s="62">
        <v>82.790999999999997</v>
      </c>
      <c r="Y37" s="63">
        <v>22.128</v>
      </c>
      <c r="Z37" s="59">
        <v>2.9045163864707922E-2</v>
      </c>
      <c r="AA37" s="60">
        <v>-7.3656037886628625E-4</v>
      </c>
      <c r="AB37" s="61">
        <v>-8.3200165329502807E-4</v>
      </c>
      <c r="AC37" s="156">
        <v>267.97300000000001</v>
      </c>
      <c r="AD37" s="62">
        <v>251.49100000000001</v>
      </c>
      <c r="AE37" s="62">
        <v>255.036</v>
      </c>
      <c r="AF37" s="62">
        <v>-12.937000000000012</v>
      </c>
      <c r="AG37" s="63">
        <v>3.5449999999999875</v>
      </c>
      <c r="AH37" s="156">
        <v>0</v>
      </c>
      <c r="AI37" s="62">
        <v>0</v>
      </c>
      <c r="AJ37" s="62">
        <v>0</v>
      </c>
      <c r="AK37" s="62">
        <v>0</v>
      </c>
      <c r="AL37" s="63">
        <v>0</v>
      </c>
      <c r="AM37" s="59">
        <v>0.32668317358005744</v>
      </c>
      <c r="AN37" s="60">
        <v>-7.9492223958696095E-2</v>
      </c>
      <c r="AO37" s="61">
        <v>0.23628755729532441</v>
      </c>
      <c r="AP37" s="59">
        <v>0</v>
      </c>
      <c r="AQ37" s="60">
        <v>0</v>
      </c>
      <c r="AR37" s="61">
        <v>0</v>
      </c>
      <c r="AS37" s="60">
        <v>0</v>
      </c>
      <c r="AT37" s="60">
        <v>0</v>
      </c>
      <c r="AU37" s="60">
        <v>0</v>
      </c>
      <c r="AV37" s="156">
        <v>406</v>
      </c>
      <c r="AW37" s="62">
        <v>1856</v>
      </c>
      <c r="AX37" s="63">
        <v>525</v>
      </c>
      <c r="AY37" s="157">
        <v>20</v>
      </c>
      <c r="AZ37" s="158">
        <v>20</v>
      </c>
      <c r="BA37" s="159">
        <v>21</v>
      </c>
      <c r="BB37" s="157">
        <v>26</v>
      </c>
      <c r="BC37" s="158">
        <v>25</v>
      </c>
      <c r="BD37" s="158">
        <v>26</v>
      </c>
      <c r="BE37" s="65">
        <v>8.3333333333333339</v>
      </c>
      <c r="BF37" s="64">
        <v>1.5666666666666673</v>
      </c>
      <c r="BG37" s="64">
        <v>0.60000000000000053</v>
      </c>
      <c r="BH37" s="65">
        <v>6.7307692307692308</v>
      </c>
      <c r="BI37" s="64">
        <v>1.5256410256410255</v>
      </c>
      <c r="BJ37" s="66">
        <v>0.5441025641025643</v>
      </c>
      <c r="BK37" s="62">
        <v>66</v>
      </c>
      <c r="BL37" s="62">
        <v>66</v>
      </c>
      <c r="BM37" s="62">
        <v>66</v>
      </c>
      <c r="BN37" s="156">
        <v>2656</v>
      </c>
      <c r="BO37" s="62">
        <v>11452</v>
      </c>
      <c r="BP37" s="63">
        <v>3169</v>
      </c>
      <c r="BQ37" s="67">
        <v>240.40643736194383</v>
      </c>
      <c r="BR37" s="67">
        <v>-58.227222276610377</v>
      </c>
      <c r="BS37" s="67">
        <v>-1.5640481427714974</v>
      </c>
      <c r="BT37" s="68">
        <v>1451.1390476190477</v>
      </c>
      <c r="BU37" s="67">
        <v>-502.48410509031191</v>
      </c>
      <c r="BV37" s="69">
        <v>-41.881426518883245</v>
      </c>
      <c r="BW37" s="64">
        <v>6.0361904761904759</v>
      </c>
      <c r="BX37" s="64">
        <v>-0.50568144499179013</v>
      </c>
      <c r="BY37" s="64">
        <v>-0.13406814449917892</v>
      </c>
      <c r="BZ37" s="59">
        <v>0.53949608443990471</v>
      </c>
      <c r="CA37" s="60">
        <v>9.2358037301857598E-2</v>
      </c>
      <c r="CB37" s="70">
        <v>6.4112107686064956E-2</v>
      </c>
    </row>
    <row r="38" spans="1:80" x14ac:dyDescent="0.25">
      <c r="A38" s="39" t="s">
        <v>67</v>
      </c>
      <c r="B38" s="156">
        <v>1107.0329999999999</v>
      </c>
      <c r="C38" s="62">
        <v>4623.7160000000003</v>
      </c>
      <c r="D38" s="63">
        <v>1224.4580000000001</v>
      </c>
      <c r="E38" s="156">
        <v>1067.6780000000001</v>
      </c>
      <c r="F38" s="62">
        <v>4265.4269999999997</v>
      </c>
      <c r="G38" s="63">
        <v>982.14400000000001</v>
      </c>
      <c r="H38" s="56">
        <v>1.2467194219992181</v>
      </c>
      <c r="I38" s="57">
        <v>0.20985905773208913</v>
      </c>
      <c r="J38" s="58">
        <v>0.16272103215454359</v>
      </c>
      <c r="K38" s="156">
        <v>751.42600000000004</v>
      </c>
      <c r="L38" s="62">
        <v>2740.5949999999998</v>
      </c>
      <c r="M38" s="62">
        <v>647.48699999999997</v>
      </c>
      <c r="N38" s="59">
        <v>0.65925872377166683</v>
      </c>
      <c r="O38" s="60">
        <v>-4.4535865982922029E-2</v>
      </c>
      <c r="P38" s="61">
        <v>1.6745090318322053E-2</v>
      </c>
      <c r="Q38" s="156">
        <v>274.69</v>
      </c>
      <c r="R38" s="62">
        <v>158.99800000000002</v>
      </c>
      <c r="S38" s="63">
        <v>17.393000000000001</v>
      </c>
      <c r="T38" s="59">
        <v>1.7709215756548938E-2</v>
      </c>
      <c r="U38" s="60">
        <v>-0.23956872759341236</v>
      </c>
      <c r="V38" s="61">
        <v>-1.9566770914890997E-2</v>
      </c>
      <c r="W38" s="156">
        <v>41.561999999999998</v>
      </c>
      <c r="X38" s="62">
        <v>139.96299999999999</v>
      </c>
      <c r="Y38" s="63">
        <v>34.048999999999999</v>
      </c>
      <c r="Z38" s="59">
        <v>3.4668032386289585E-2</v>
      </c>
      <c r="AA38" s="60">
        <v>-4.2594345091601579E-3</v>
      </c>
      <c r="AB38" s="61">
        <v>1.8546704415182899E-3</v>
      </c>
      <c r="AC38" s="156">
        <v>370.76</v>
      </c>
      <c r="AD38" s="62">
        <v>464.82499999999999</v>
      </c>
      <c r="AE38" s="62">
        <v>288.58999999999997</v>
      </c>
      <c r="AF38" s="62">
        <v>-82.170000000000016</v>
      </c>
      <c r="AG38" s="63">
        <v>-176.23500000000001</v>
      </c>
      <c r="AH38" s="156">
        <v>0</v>
      </c>
      <c r="AI38" s="62">
        <v>0</v>
      </c>
      <c r="AJ38" s="62">
        <v>0</v>
      </c>
      <c r="AK38" s="62">
        <v>0</v>
      </c>
      <c r="AL38" s="63">
        <v>0</v>
      </c>
      <c r="AM38" s="59">
        <v>0.23568795336385565</v>
      </c>
      <c r="AN38" s="60">
        <v>-9.922527867168443E-2</v>
      </c>
      <c r="AO38" s="61">
        <v>0.13515734118957851</v>
      </c>
      <c r="AP38" s="59">
        <v>0</v>
      </c>
      <c r="AQ38" s="60">
        <v>0</v>
      </c>
      <c r="AR38" s="61">
        <v>0</v>
      </c>
      <c r="AS38" s="60">
        <v>0</v>
      </c>
      <c r="AT38" s="60">
        <v>0</v>
      </c>
      <c r="AU38" s="60">
        <v>0</v>
      </c>
      <c r="AV38" s="156">
        <v>866</v>
      </c>
      <c r="AW38" s="62">
        <v>3540</v>
      </c>
      <c r="AX38" s="63">
        <v>990</v>
      </c>
      <c r="AY38" s="157">
        <v>21</v>
      </c>
      <c r="AZ38" s="158">
        <v>20</v>
      </c>
      <c r="BA38" s="159">
        <v>20</v>
      </c>
      <c r="BB38" s="157">
        <v>43</v>
      </c>
      <c r="BC38" s="158">
        <v>43</v>
      </c>
      <c r="BD38" s="158">
        <v>43</v>
      </c>
      <c r="BE38" s="65">
        <v>16.5</v>
      </c>
      <c r="BF38" s="64">
        <v>2.7539682539682531</v>
      </c>
      <c r="BG38" s="64">
        <v>1.75</v>
      </c>
      <c r="BH38" s="65">
        <v>7.6744186046511622</v>
      </c>
      <c r="BI38" s="64">
        <v>0.96124031007751842</v>
      </c>
      <c r="BJ38" s="66">
        <v>0.81395348837209269</v>
      </c>
      <c r="BK38" s="62">
        <v>67</v>
      </c>
      <c r="BL38" s="62">
        <v>67</v>
      </c>
      <c r="BM38" s="62">
        <v>67</v>
      </c>
      <c r="BN38" s="156">
        <v>4008</v>
      </c>
      <c r="BO38" s="62">
        <v>16629</v>
      </c>
      <c r="BP38" s="63">
        <v>4300</v>
      </c>
      <c r="BQ38" s="67">
        <v>228.40558139534883</v>
      </c>
      <c r="BR38" s="67">
        <v>-37.981145151557342</v>
      </c>
      <c r="BS38" s="67">
        <v>-28.099740632433935</v>
      </c>
      <c r="BT38" s="68">
        <v>992.06464646464644</v>
      </c>
      <c r="BU38" s="67">
        <v>-240.81988009424492</v>
      </c>
      <c r="BV38" s="69">
        <v>-212.85823489128586</v>
      </c>
      <c r="BW38" s="64">
        <v>4.3434343434343434</v>
      </c>
      <c r="BX38" s="64">
        <v>-0.28474117619614159</v>
      </c>
      <c r="BY38" s="64">
        <v>-0.35402328368430069</v>
      </c>
      <c r="BZ38" s="59">
        <v>0.72111353345631402</v>
      </c>
      <c r="CA38" s="60">
        <v>5.6436916540891113E-2</v>
      </c>
      <c r="CB38" s="70">
        <v>4.1129890029611982E-2</v>
      </c>
    </row>
    <row r="39" spans="1:80" x14ac:dyDescent="0.25">
      <c r="A39" s="55" t="s">
        <v>68</v>
      </c>
      <c r="B39" s="152">
        <v>569.64277000000004</v>
      </c>
      <c r="C39" s="46">
        <v>2214.7214900000004</v>
      </c>
      <c r="D39" s="47">
        <v>556.23480000000006</v>
      </c>
      <c r="E39" s="152">
        <v>563.86699999999996</v>
      </c>
      <c r="F39" s="46">
        <v>2192.2249999999999</v>
      </c>
      <c r="G39" s="47">
        <v>554.06266999999991</v>
      </c>
      <c r="H39" s="40">
        <v>1.0039203687914946</v>
      </c>
      <c r="I39" s="41">
        <v>-6.3227736516702215E-3</v>
      </c>
      <c r="J39" s="42">
        <v>-6.3415751239339624E-3</v>
      </c>
      <c r="K39" s="152">
        <v>478.44299999999998</v>
      </c>
      <c r="L39" s="46">
        <v>1709.4649999999999</v>
      </c>
      <c r="M39" s="46">
        <v>487.71199999999999</v>
      </c>
      <c r="N39" s="43">
        <v>0.88024699444198262</v>
      </c>
      <c r="O39" s="44">
        <v>3.174371263971365E-2</v>
      </c>
      <c r="P39" s="45">
        <v>0.10046161657246655</v>
      </c>
      <c r="Q39" s="152">
        <v>65.218999999999994</v>
      </c>
      <c r="R39" s="46">
        <v>42.528999999999996</v>
      </c>
      <c r="S39" s="47">
        <v>15.853999999999999</v>
      </c>
      <c r="T39" s="43">
        <v>2.8614091615304097E-2</v>
      </c>
      <c r="U39" s="44">
        <v>-8.7049708536150058E-2</v>
      </c>
      <c r="V39" s="45">
        <v>9.2141668813009725E-3</v>
      </c>
      <c r="W39" s="152">
        <v>20.204999999999998</v>
      </c>
      <c r="X39" s="46">
        <v>58.850999999999999</v>
      </c>
      <c r="Y39" s="47">
        <v>16.497949999999999</v>
      </c>
      <c r="Z39" s="43">
        <v>2.9776324761240459E-2</v>
      </c>
      <c r="AA39" s="44">
        <v>-6.0565932850364101E-3</v>
      </c>
      <c r="AB39" s="45">
        <v>2.9309963848192441E-3</v>
      </c>
      <c r="AC39" s="152">
        <v>320.74592999999999</v>
      </c>
      <c r="AD39" s="46">
        <v>280.20754999999997</v>
      </c>
      <c r="AE39" s="46">
        <v>339.02938</v>
      </c>
      <c r="AF39" s="46">
        <v>18.283450000000016</v>
      </c>
      <c r="AG39" s="47">
        <v>58.821830000000034</v>
      </c>
      <c r="AH39" s="152">
        <v>0</v>
      </c>
      <c r="AI39" s="46">
        <v>0</v>
      </c>
      <c r="AJ39" s="46">
        <v>0</v>
      </c>
      <c r="AK39" s="46">
        <v>0</v>
      </c>
      <c r="AL39" s="47">
        <v>0</v>
      </c>
      <c r="AM39" s="43">
        <v>0.60950767553558316</v>
      </c>
      <c r="AN39" s="44">
        <v>4.6442633913094111E-2</v>
      </c>
      <c r="AO39" s="45">
        <v>0.48298722984288345</v>
      </c>
      <c r="AP39" s="43">
        <v>0</v>
      </c>
      <c r="AQ39" s="44">
        <v>0</v>
      </c>
      <c r="AR39" s="45">
        <v>0</v>
      </c>
      <c r="AS39" s="44">
        <v>0</v>
      </c>
      <c r="AT39" s="44">
        <v>0</v>
      </c>
      <c r="AU39" s="44">
        <v>0</v>
      </c>
      <c r="AV39" s="152">
        <v>389</v>
      </c>
      <c r="AW39" s="46">
        <v>1539</v>
      </c>
      <c r="AX39" s="47">
        <v>420</v>
      </c>
      <c r="AY39" s="153">
        <v>18</v>
      </c>
      <c r="AZ39" s="154">
        <v>18</v>
      </c>
      <c r="BA39" s="155">
        <v>16.5</v>
      </c>
      <c r="BB39" s="153">
        <v>22</v>
      </c>
      <c r="BC39" s="154">
        <v>23</v>
      </c>
      <c r="BD39" s="154">
        <v>22</v>
      </c>
      <c r="BE39" s="49">
        <v>8.4848484848484844</v>
      </c>
      <c r="BF39" s="48">
        <v>1.2811447811447811</v>
      </c>
      <c r="BG39" s="48">
        <v>1.3598484848484844</v>
      </c>
      <c r="BH39" s="49">
        <v>6.3636363636363633</v>
      </c>
      <c r="BI39" s="48">
        <v>0.46969696969696884</v>
      </c>
      <c r="BJ39" s="50">
        <v>0.78754940711462407</v>
      </c>
      <c r="BK39" s="46">
        <v>78</v>
      </c>
      <c r="BL39" s="46">
        <v>78</v>
      </c>
      <c r="BM39" s="46">
        <v>78</v>
      </c>
      <c r="BN39" s="152">
        <v>3045</v>
      </c>
      <c r="BO39" s="46">
        <v>13000</v>
      </c>
      <c r="BP39" s="47">
        <v>3860</v>
      </c>
      <c r="BQ39" s="51">
        <v>143.53955181347149</v>
      </c>
      <c r="BR39" s="51">
        <v>-41.638444902456257</v>
      </c>
      <c r="BS39" s="51">
        <v>-25.093140494220819</v>
      </c>
      <c r="BT39" s="52">
        <v>1319.1968333333332</v>
      </c>
      <c r="BU39" s="51">
        <v>-130.33272964867206</v>
      </c>
      <c r="BV39" s="53">
        <v>-105.25085997400924</v>
      </c>
      <c r="BW39" s="48">
        <v>9.1904761904761898</v>
      </c>
      <c r="BX39" s="48">
        <v>1.362712694332231</v>
      </c>
      <c r="BY39" s="48">
        <v>0.74343265571335593</v>
      </c>
      <c r="BZ39" s="43">
        <v>0.55603572457505046</v>
      </c>
      <c r="CA39" s="44">
        <v>0.12227504081436669</v>
      </c>
      <c r="CB39" s="54">
        <v>9.941472000884044E-2</v>
      </c>
    </row>
    <row r="40" spans="1:80" x14ac:dyDescent="0.25">
      <c r="A40" s="39" t="s">
        <v>69</v>
      </c>
      <c r="B40" s="156">
        <v>1919.7249999999999</v>
      </c>
      <c r="C40" s="62">
        <v>8285.2990000000009</v>
      </c>
      <c r="D40" s="63">
        <v>1973.62</v>
      </c>
      <c r="E40" s="156">
        <v>1922.508</v>
      </c>
      <c r="F40" s="62">
        <v>7947.3490000000002</v>
      </c>
      <c r="G40" s="63">
        <v>1955.866</v>
      </c>
      <c r="H40" s="56">
        <v>1.0090773089771998</v>
      </c>
      <c r="I40" s="57">
        <v>1.0524897231709129E-2</v>
      </c>
      <c r="J40" s="58">
        <v>-3.344630487189626E-2</v>
      </c>
      <c r="K40" s="156">
        <v>1368.537</v>
      </c>
      <c r="L40" s="62">
        <v>5849.643</v>
      </c>
      <c r="M40" s="62">
        <v>1433.2049999999999</v>
      </c>
      <c r="N40" s="59">
        <v>0.73277259280543761</v>
      </c>
      <c r="O40" s="60">
        <v>2.0922759150649117E-2</v>
      </c>
      <c r="P40" s="61">
        <v>-3.2770005872773122E-3</v>
      </c>
      <c r="Q40" s="156">
        <v>353.29300000000001</v>
      </c>
      <c r="R40" s="62">
        <v>418.98199999999997</v>
      </c>
      <c r="S40" s="63">
        <v>145.79900000000001</v>
      </c>
      <c r="T40" s="59">
        <v>7.4544472883111626E-2</v>
      </c>
      <c r="U40" s="60">
        <v>-0.10922225266497453</v>
      </c>
      <c r="V40" s="61">
        <v>2.1824754647508791E-2</v>
      </c>
      <c r="W40" s="156">
        <v>200.678</v>
      </c>
      <c r="X40" s="62">
        <v>673.75700000000006</v>
      </c>
      <c r="Y40" s="63">
        <v>131.81</v>
      </c>
      <c r="Z40" s="59">
        <v>6.7392142406483876E-2</v>
      </c>
      <c r="AA40" s="60">
        <v>-3.6991298390641539E-2</v>
      </c>
      <c r="AB40" s="61">
        <v>-1.7385435626140588E-2</v>
      </c>
      <c r="AC40" s="156">
        <v>918.11599999999999</v>
      </c>
      <c r="AD40" s="62">
        <v>1031.6769999999999</v>
      </c>
      <c r="AE40" s="62">
        <v>865.976</v>
      </c>
      <c r="AF40" s="62">
        <v>-52.139999999999986</v>
      </c>
      <c r="AG40" s="63">
        <v>-165.70099999999991</v>
      </c>
      <c r="AH40" s="156">
        <v>0</v>
      </c>
      <c r="AI40" s="62">
        <v>0</v>
      </c>
      <c r="AJ40" s="62">
        <v>0</v>
      </c>
      <c r="AK40" s="62">
        <v>0</v>
      </c>
      <c r="AL40" s="63">
        <v>0</v>
      </c>
      <c r="AM40" s="59">
        <v>0.43877544816124686</v>
      </c>
      <c r="AN40" s="60">
        <v>-3.9478468415346135E-2</v>
      </c>
      <c r="AO40" s="61">
        <v>0.31425646580466565</v>
      </c>
      <c r="AP40" s="59">
        <v>0</v>
      </c>
      <c r="AQ40" s="60">
        <v>0</v>
      </c>
      <c r="AR40" s="61">
        <v>0</v>
      </c>
      <c r="AS40" s="60">
        <v>0</v>
      </c>
      <c r="AT40" s="60">
        <v>0</v>
      </c>
      <c r="AU40" s="60">
        <v>0</v>
      </c>
      <c r="AV40" s="156">
        <v>1511</v>
      </c>
      <c r="AW40" s="62">
        <v>6472</v>
      </c>
      <c r="AX40" s="63">
        <v>1702</v>
      </c>
      <c r="AY40" s="157">
        <v>42.79</v>
      </c>
      <c r="AZ40" s="158">
        <v>39.67</v>
      </c>
      <c r="BA40" s="159">
        <v>38.4</v>
      </c>
      <c r="BB40" s="157">
        <v>57.45</v>
      </c>
      <c r="BC40" s="158">
        <v>57.11</v>
      </c>
      <c r="BD40" s="158">
        <v>57.41</v>
      </c>
      <c r="BE40" s="65">
        <v>14.774305555555557</v>
      </c>
      <c r="BF40" s="64">
        <v>3.003642628080291</v>
      </c>
      <c r="BG40" s="64">
        <v>1.17880937876369</v>
      </c>
      <c r="BH40" s="65">
        <v>9.8821343552226679</v>
      </c>
      <c r="BI40" s="64">
        <v>1.1150905490143703</v>
      </c>
      <c r="BJ40" s="66">
        <v>0.43837085787836116</v>
      </c>
      <c r="BK40" s="62">
        <v>115</v>
      </c>
      <c r="BL40" s="62">
        <v>115</v>
      </c>
      <c r="BM40" s="62">
        <v>115</v>
      </c>
      <c r="BN40" s="156">
        <v>6791</v>
      </c>
      <c r="BO40" s="62">
        <v>27355</v>
      </c>
      <c r="BP40" s="63">
        <v>6839</v>
      </c>
      <c r="BQ40" s="67">
        <v>285.98713262172834</v>
      </c>
      <c r="BR40" s="67">
        <v>2.8906814363359103</v>
      </c>
      <c r="BS40" s="67">
        <v>-4.5392428123788022</v>
      </c>
      <c r="BT40" s="68">
        <v>1149.1574618096358</v>
      </c>
      <c r="BU40" s="67">
        <v>-123.18403388857723</v>
      </c>
      <c r="BV40" s="69">
        <v>-78.801283555011878</v>
      </c>
      <c r="BW40" s="64">
        <v>4.0182138660399529</v>
      </c>
      <c r="BX40" s="64">
        <v>-0.47616072032669177</v>
      </c>
      <c r="BY40" s="64">
        <v>-0.20845486078328523</v>
      </c>
      <c r="BZ40" s="59">
        <v>0.66819736199316071</v>
      </c>
      <c r="CA40" s="60">
        <v>1.2062096292677627E-2</v>
      </c>
      <c r="CB40" s="70">
        <v>1.6499923041403686E-2</v>
      </c>
    </row>
    <row r="41" spans="1:80" x14ac:dyDescent="0.25">
      <c r="A41" s="39" t="s">
        <v>70</v>
      </c>
      <c r="B41" s="156">
        <v>3150.3580000000002</v>
      </c>
      <c r="C41" s="62">
        <v>11338.352999999999</v>
      </c>
      <c r="D41" s="63">
        <v>2936.1109999999999</v>
      </c>
      <c r="E41" s="156">
        <v>3419.1559999999999</v>
      </c>
      <c r="F41" s="62">
        <v>11298.968000000001</v>
      </c>
      <c r="G41" s="63">
        <v>2887.299</v>
      </c>
      <c r="H41" s="56">
        <v>1.0169057655615161</v>
      </c>
      <c r="I41" s="57">
        <v>9.5521072964863563E-2</v>
      </c>
      <c r="J41" s="58">
        <v>1.342004898987903E-2</v>
      </c>
      <c r="K41" s="156">
        <v>2183.9560000000001</v>
      </c>
      <c r="L41" s="62">
        <v>7701.7929999999997</v>
      </c>
      <c r="M41" s="62">
        <v>1940.404</v>
      </c>
      <c r="N41" s="59">
        <v>0.67204816681611435</v>
      </c>
      <c r="O41" s="60">
        <v>3.3306910201908901E-2</v>
      </c>
      <c r="P41" s="61">
        <v>-9.5886870983316053E-3</v>
      </c>
      <c r="Q41" s="156">
        <v>787.45799999999997</v>
      </c>
      <c r="R41" s="62">
        <v>104.012</v>
      </c>
      <c r="S41" s="63">
        <v>18.164000000000001</v>
      </c>
      <c r="T41" s="59">
        <v>6.2910006895718117E-3</v>
      </c>
      <c r="U41" s="60">
        <v>-0.2240167126759488</v>
      </c>
      <c r="V41" s="61">
        <v>-2.9144417897767434E-3</v>
      </c>
      <c r="W41" s="156">
        <v>447.74200000000002</v>
      </c>
      <c r="X41" s="62">
        <v>1098.3309999999999</v>
      </c>
      <c r="Y41" s="63">
        <v>241.57299999999998</v>
      </c>
      <c r="Z41" s="59">
        <v>8.3667469146770035E-2</v>
      </c>
      <c r="AA41" s="60">
        <v>-4.7283560873503994E-2</v>
      </c>
      <c r="AB41" s="61">
        <v>-1.3538842084485761E-2</v>
      </c>
      <c r="AC41" s="156">
        <v>1588.835</v>
      </c>
      <c r="AD41" s="62">
        <v>1675.213</v>
      </c>
      <c r="AE41" s="62">
        <v>1653.3389999999999</v>
      </c>
      <c r="AF41" s="62">
        <v>64.503999999999905</v>
      </c>
      <c r="AG41" s="63">
        <v>-21.874000000000024</v>
      </c>
      <c r="AH41" s="156">
        <v>0</v>
      </c>
      <c r="AI41" s="62">
        <v>0</v>
      </c>
      <c r="AJ41" s="62">
        <v>0</v>
      </c>
      <c r="AK41" s="62">
        <v>0</v>
      </c>
      <c r="AL41" s="63">
        <v>0</v>
      </c>
      <c r="AM41" s="59">
        <v>0.56310507334361681</v>
      </c>
      <c r="AN41" s="60">
        <v>5.8770327895639185E-2</v>
      </c>
      <c r="AO41" s="61">
        <v>0.41535760067276239</v>
      </c>
      <c r="AP41" s="59">
        <v>0</v>
      </c>
      <c r="AQ41" s="60">
        <v>0</v>
      </c>
      <c r="AR41" s="61">
        <v>0</v>
      </c>
      <c r="AS41" s="60">
        <v>0</v>
      </c>
      <c r="AT41" s="60">
        <v>0</v>
      </c>
      <c r="AU41" s="60">
        <v>0</v>
      </c>
      <c r="AV41" s="156">
        <v>2202</v>
      </c>
      <c r="AW41" s="62">
        <v>9303</v>
      </c>
      <c r="AX41" s="63">
        <v>2769</v>
      </c>
      <c r="AY41" s="157">
        <v>92</v>
      </c>
      <c r="AZ41" s="158">
        <v>87</v>
      </c>
      <c r="BA41" s="159">
        <v>92</v>
      </c>
      <c r="BB41" s="157">
        <v>108</v>
      </c>
      <c r="BC41" s="158">
        <v>107</v>
      </c>
      <c r="BD41" s="158">
        <v>108</v>
      </c>
      <c r="BE41" s="65">
        <v>10.032608695652174</v>
      </c>
      <c r="BF41" s="64">
        <v>2.0543478260869561</v>
      </c>
      <c r="BG41" s="64">
        <v>1.1216891554222883</v>
      </c>
      <c r="BH41" s="65">
        <v>8.5462962962962958</v>
      </c>
      <c r="BI41" s="64">
        <v>1.7499999999999991</v>
      </c>
      <c r="BJ41" s="66">
        <v>1.3009691934925574</v>
      </c>
      <c r="BK41" s="62">
        <v>253</v>
      </c>
      <c r="BL41" s="62">
        <v>253</v>
      </c>
      <c r="BM41" s="62">
        <v>253</v>
      </c>
      <c r="BN41" s="156">
        <v>10623</v>
      </c>
      <c r="BO41" s="62">
        <v>44175</v>
      </c>
      <c r="BP41" s="63">
        <v>12633</v>
      </c>
      <c r="BQ41" s="67">
        <v>228.5521253858941</v>
      </c>
      <c r="BR41" s="67">
        <v>-93.311378332452875</v>
      </c>
      <c r="BS41" s="67">
        <v>-27.225305287563742</v>
      </c>
      <c r="BT41" s="68">
        <v>1042.7226435536295</v>
      </c>
      <c r="BU41" s="67">
        <v>-510.0275835126738</v>
      </c>
      <c r="BV41" s="69">
        <v>-171.82836149850414</v>
      </c>
      <c r="BW41" s="64">
        <v>4.5622968580715062</v>
      </c>
      <c r="BX41" s="64">
        <v>-0.26195382312740367</v>
      </c>
      <c r="BY41" s="64">
        <v>-0.18617137798138028</v>
      </c>
      <c r="BZ41" s="59">
        <v>0.56104276768663675</v>
      </c>
      <c r="CA41" s="60">
        <v>9.4507853325635438E-2</v>
      </c>
      <c r="CB41" s="70">
        <v>8.2673608555119127E-2</v>
      </c>
    </row>
    <row r="42" spans="1:80" x14ac:dyDescent="0.25">
      <c r="A42" s="39" t="s">
        <v>71</v>
      </c>
      <c r="B42" s="156">
        <v>2208.3182599999996</v>
      </c>
      <c r="C42" s="62">
        <v>8017.073190000001</v>
      </c>
      <c r="D42" s="63">
        <v>1915.8995</v>
      </c>
      <c r="E42" s="156">
        <v>2388.9786799999997</v>
      </c>
      <c r="F42" s="62">
        <v>8264.0500300000003</v>
      </c>
      <c r="G42" s="63">
        <v>1808.1903</v>
      </c>
      <c r="H42" s="56">
        <v>1.0595674028336508</v>
      </c>
      <c r="I42" s="57">
        <v>0.13518985250741689</v>
      </c>
      <c r="J42" s="58">
        <v>8.945309315539729E-2</v>
      </c>
      <c r="K42" s="156">
        <v>1404.62185</v>
      </c>
      <c r="L42" s="62">
        <v>5593.3010700000004</v>
      </c>
      <c r="M42" s="62">
        <v>1251.4176</v>
      </c>
      <c r="N42" s="59">
        <v>0.6920829074240693</v>
      </c>
      <c r="O42" s="60">
        <v>0.10412376749570451</v>
      </c>
      <c r="P42" s="61">
        <v>1.5259673090382675E-2</v>
      </c>
      <c r="Q42" s="156">
        <v>436.17598999999996</v>
      </c>
      <c r="R42" s="62">
        <v>155.64442</v>
      </c>
      <c r="S42" s="63">
        <v>38.709560000000003</v>
      </c>
      <c r="T42" s="59">
        <v>2.140790159088897E-2</v>
      </c>
      <c r="U42" s="60">
        <v>-0.16117053397723424</v>
      </c>
      <c r="V42" s="61">
        <v>2.5739860851765745E-3</v>
      </c>
      <c r="W42" s="156">
        <v>548.18083999999999</v>
      </c>
      <c r="X42" s="62">
        <v>1237.78259</v>
      </c>
      <c r="Y42" s="63">
        <v>157.69239999999999</v>
      </c>
      <c r="Z42" s="59">
        <v>8.7210068542011313E-2</v>
      </c>
      <c r="AA42" s="60">
        <v>-0.14225235596150082</v>
      </c>
      <c r="AB42" s="61">
        <v>-6.2569105774047382E-2</v>
      </c>
      <c r="AC42" s="156">
        <v>1545.0168100000001</v>
      </c>
      <c r="AD42" s="62">
        <v>1495.9208899999999</v>
      </c>
      <c r="AE42" s="62">
        <v>1200.8305800000001</v>
      </c>
      <c r="AF42" s="62">
        <v>-344.18623000000002</v>
      </c>
      <c r="AG42" s="63">
        <v>-295.09030999999982</v>
      </c>
      <c r="AH42" s="156">
        <v>0</v>
      </c>
      <c r="AI42" s="62">
        <v>0</v>
      </c>
      <c r="AJ42" s="62">
        <v>0</v>
      </c>
      <c r="AK42" s="62">
        <v>0</v>
      </c>
      <c r="AL42" s="63">
        <v>0</v>
      </c>
      <c r="AM42" s="59">
        <v>0.62677117458405307</v>
      </c>
      <c r="AN42" s="60">
        <v>-7.2863854471949208E-2</v>
      </c>
      <c r="AO42" s="61">
        <v>0.44017927819648872</v>
      </c>
      <c r="AP42" s="59">
        <v>0</v>
      </c>
      <c r="AQ42" s="60">
        <v>0</v>
      </c>
      <c r="AR42" s="61">
        <v>0</v>
      </c>
      <c r="AS42" s="60">
        <v>0</v>
      </c>
      <c r="AT42" s="60">
        <v>0</v>
      </c>
      <c r="AU42" s="60">
        <v>0</v>
      </c>
      <c r="AV42" s="156">
        <v>1273</v>
      </c>
      <c r="AW42" s="62">
        <v>4544</v>
      </c>
      <c r="AX42" s="63">
        <v>1356</v>
      </c>
      <c r="AY42" s="157">
        <v>29.75</v>
      </c>
      <c r="AZ42" s="158">
        <v>32.64</v>
      </c>
      <c r="BA42" s="159">
        <v>34.840000000000003</v>
      </c>
      <c r="BB42" s="157">
        <v>66.56</v>
      </c>
      <c r="BC42" s="158">
        <v>69.349999999999994</v>
      </c>
      <c r="BD42" s="158">
        <v>72.930000000000007</v>
      </c>
      <c r="BE42" s="65">
        <v>12.973593570608495</v>
      </c>
      <c r="BF42" s="64">
        <v>-1.2897117515203558</v>
      </c>
      <c r="BG42" s="64">
        <v>1.3722863810660115</v>
      </c>
      <c r="BH42" s="65">
        <v>6.1977238447826677</v>
      </c>
      <c r="BI42" s="64">
        <v>-0.17747647573015257</v>
      </c>
      <c r="BJ42" s="66">
        <v>0.73749793754882909</v>
      </c>
      <c r="BK42" s="62">
        <v>123</v>
      </c>
      <c r="BL42" s="62">
        <v>128</v>
      </c>
      <c r="BM42" s="62">
        <v>130</v>
      </c>
      <c r="BN42" s="156">
        <v>6590</v>
      </c>
      <c r="BO42" s="62">
        <v>22297</v>
      </c>
      <c r="BP42" s="63">
        <v>6282</v>
      </c>
      <c r="BQ42" s="67">
        <v>287.83672397325694</v>
      </c>
      <c r="BR42" s="67">
        <v>-74.67900895542283</v>
      </c>
      <c r="BS42" s="67">
        <v>-82.798340385176971</v>
      </c>
      <c r="BT42" s="68">
        <v>1333.4736725663718</v>
      </c>
      <c r="BU42" s="67">
        <v>-543.17886474706074</v>
      </c>
      <c r="BV42" s="69">
        <v>-485.19930938785365</v>
      </c>
      <c r="BW42" s="64">
        <v>4.6327433628318584</v>
      </c>
      <c r="BX42" s="64">
        <v>-0.54400447691676668</v>
      </c>
      <c r="BY42" s="64">
        <v>-0.27416684843574757</v>
      </c>
      <c r="BZ42" s="59">
        <v>0.54295592048401042</v>
      </c>
      <c r="CA42" s="60">
        <v>-5.2346699208853154E-2</v>
      </c>
      <c r="CB42" s="70">
        <v>6.5708488977161084E-2</v>
      </c>
    </row>
    <row r="43" spans="1:80" x14ac:dyDescent="0.25">
      <c r="A43" s="39" t="s">
        <v>72</v>
      </c>
      <c r="B43" s="156">
        <v>1665.1727599999997</v>
      </c>
      <c r="C43" s="62">
        <v>5978.4495900000011</v>
      </c>
      <c r="D43" s="63">
        <v>1604.9159999999999</v>
      </c>
      <c r="E43" s="156">
        <v>1802.9437700000001</v>
      </c>
      <c r="F43" s="62">
        <v>6369.1816100000005</v>
      </c>
      <c r="G43" s="63">
        <v>1604.1366700000001</v>
      </c>
      <c r="H43" s="56">
        <v>1.0004858251884485</v>
      </c>
      <c r="I43" s="57">
        <v>7.6900304825825327E-2</v>
      </c>
      <c r="J43" s="58">
        <v>6.1833113415640351E-2</v>
      </c>
      <c r="K43" s="156">
        <v>1371.1453700000002</v>
      </c>
      <c r="L43" s="62">
        <v>4575.9138899999998</v>
      </c>
      <c r="M43" s="62">
        <v>1176.0833600000001</v>
      </c>
      <c r="N43" s="59">
        <v>0.73315658322304922</v>
      </c>
      <c r="O43" s="60">
        <v>-2.7347095713094238E-2</v>
      </c>
      <c r="P43" s="61">
        <v>1.4710451491534715E-2</v>
      </c>
      <c r="Q43" s="156">
        <v>375.73862000000003</v>
      </c>
      <c r="R43" s="62">
        <v>314.16320999999999</v>
      </c>
      <c r="S43" s="63">
        <v>46.365170000000006</v>
      </c>
      <c r="T43" s="59">
        <v>2.8903503589878039E-2</v>
      </c>
      <c r="U43" s="60">
        <v>-0.17949934637809406</v>
      </c>
      <c r="V43" s="61">
        <v>-2.0422018782846385E-2</v>
      </c>
      <c r="W43" s="156">
        <v>56.059779999999996</v>
      </c>
      <c r="X43" s="62">
        <v>164.89202</v>
      </c>
      <c r="Y43" s="63">
        <v>33.482489999999999</v>
      </c>
      <c r="Z43" s="59">
        <v>2.0872591859644973E-2</v>
      </c>
      <c r="AA43" s="60">
        <v>-1.0220879236239506E-2</v>
      </c>
      <c r="AB43" s="61">
        <v>-5.0164516779281354E-3</v>
      </c>
      <c r="AC43" s="156">
        <v>1217.6215500000001</v>
      </c>
      <c r="AD43" s="62">
        <v>1128.4864399999999</v>
      </c>
      <c r="AE43" s="62">
        <v>1158.8013500000002</v>
      </c>
      <c r="AF43" s="62">
        <v>-58.820199999999886</v>
      </c>
      <c r="AG43" s="63">
        <v>30.314910000000282</v>
      </c>
      <c r="AH43" s="156">
        <v>104.077</v>
      </c>
      <c r="AI43" s="62">
        <v>0</v>
      </c>
      <c r="AJ43" s="62">
        <v>0</v>
      </c>
      <c r="AK43" s="62">
        <v>-104.077</v>
      </c>
      <c r="AL43" s="63">
        <v>0</v>
      </c>
      <c r="AM43" s="59">
        <v>0.72203239920344753</v>
      </c>
      <c r="AN43" s="60">
        <v>-9.1959629516001895E-3</v>
      </c>
      <c r="AO43" s="61">
        <v>0.53327335339873083</v>
      </c>
      <c r="AP43" s="59">
        <v>0</v>
      </c>
      <c r="AQ43" s="60">
        <v>-6.2502223493014639E-2</v>
      </c>
      <c r="AR43" s="61">
        <v>0</v>
      </c>
      <c r="AS43" s="60">
        <v>0</v>
      </c>
      <c r="AT43" s="60">
        <v>-5.7726148608616891E-2</v>
      </c>
      <c r="AU43" s="60">
        <v>0</v>
      </c>
      <c r="AV43" s="156">
        <v>1419</v>
      </c>
      <c r="AW43" s="62">
        <v>5550</v>
      </c>
      <c r="AX43" s="63">
        <v>1546</v>
      </c>
      <c r="AY43" s="157">
        <v>61</v>
      </c>
      <c r="AZ43" s="158">
        <v>71</v>
      </c>
      <c r="BA43" s="159">
        <v>66</v>
      </c>
      <c r="BB43" s="157">
        <v>65</v>
      </c>
      <c r="BC43" s="158">
        <v>73</v>
      </c>
      <c r="BD43" s="158">
        <v>61</v>
      </c>
      <c r="BE43" s="65">
        <v>7.8080808080808088</v>
      </c>
      <c r="BF43" s="64">
        <v>5.3982447425070745E-2</v>
      </c>
      <c r="BG43" s="64">
        <v>1.2939963010385558</v>
      </c>
      <c r="BH43" s="65">
        <v>8.44808743169399</v>
      </c>
      <c r="BI43" s="64">
        <v>1.1711643547709132</v>
      </c>
      <c r="BJ43" s="66">
        <v>2.1124709933378254</v>
      </c>
      <c r="BK43" s="62">
        <v>192</v>
      </c>
      <c r="BL43" s="62">
        <v>192</v>
      </c>
      <c r="BM43" s="62">
        <v>192</v>
      </c>
      <c r="BN43" s="156">
        <v>5202</v>
      </c>
      <c r="BO43" s="62">
        <v>19084</v>
      </c>
      <c r="BP43" s="63">
        <v>5663</v>
      </c>
      <c r="BQ43" s="67">
        <v>283.26623167932195</v>
      </c>
      <c r="BR43" s="67">
        <v>-63.320421530981776</v>
      </c>
      <c r="BS43" s="67">
        <v>-50.478350693346272</v>
      </c>
      <c r="BT43" s="68">
        <v>1037.6045730918499</v>
      </c>
      <c r="BU43" s="67">
        <v>-232.9689082330267</v>
      </c>
      <c r="BV43" s="69">
        <v>-109.99571699824014</v>
      </c>
      <c r="BW43" s="64">
        <v>3.6630012936610608</v>
      </c>
      <c r="BX43" s="64">
        <v>-2.9606513706519344E-3</v>
      </c>
      <c r="BY43" s="64">
        <v>0.22444273510250223</v>
      </c>
      <c r="BZ43" s="59">
        <v>0.33140215355805247</v>
      </c>
      <c r="CA43" s="60">
        <v>3.0360486891385818E-2</v>
      </c>
      <c r="CB43" s="70">
        <v>5.9084801959878974E-2</v>
      </c>
    </row>
    <row r="44" spans="1:80" x14ac:dyDescent="0.25">
      <c r="A44" s="39" t="s">
        <v>73</v>
      </c>
      <c r="B44" s="156">
        <v>3331.2730000000001</v>
      </c>
      <c r="C44" s="62">
        <v>12176.475</v>
      </c>
      <c r="D44" s="63">
        <v>3155.9830000000002</v>
      </c>
      <c r="E44" s="156">
        <v>3406.221</v>
      </c>
      <c r="F44" s="62">
        <v>12128.111000000001</v>
      </c>
      <c r="G44" s="63">
        <v>2931.0529999999999</v>
      </c>
      <c r="H44" s="56">
        <v>1.0767403387110368</v>
      </c>
      <c r="I44" s="57">
        <v>9.8743608610435518E-2</v>
      </c>
      <c r="J44" s="58">
        <v>7.2752578374740473E-2</v>
      </c>
      <c r="K44" s="156">
        <v>2527.4279999999999</v>
      </c>
      <c r="L44" s="62">
        <v>9324.7360000000008</v>
      </c>
      <c r="M44" s="62">
        <v>2259.3200000000002</v>
      </c>
      <c r="N44" s="59">
        <v>0.77082195374836293</v>
      </c>
      <c r="O44" s="60">
        <v>2.8818425498140843E-2</v>
      </c>
      <c r="P44" s="61">
        <v>1.9688322688513615E-3</v>
      </c>
      <c r="Q44" s="156">
        <v>445.78499999999997</v>
      </c>
      <c r="R44" s="62">
        <v>280.35000000000002</v>
      </c>
      <c r="S44" s="63">
        <v>17.012</v>
      </c>
      <c r="T44" s="59">
        <v>5.8040574496605827E-3</v>
      </c>
      <c r="U44" s="60">
        <v>-0.12506971732889899</v>
      </c>
      <c r="V44" s="61">
        <v>-1.7311661065778465E-2</v>
      </c>
      <c r="W44" s="156">
        <v>433.00799999999998</v>
      </c>
      <c r="X44" s="62">
        <v>943.77700000000004</v>
      </c>
      <c r="Y44" s="63">
        <v>203.99099999999999</v>
      </c>
      <c r="Z44" s="59">
        <v>6.959648972570609E-2</v>
      </c>
      <c r="AA44" s="60">
        <v>-5.7526207245512162E-2</v>
      </c>
      <c r="AB44" s="61">
        <v>-8.2208224674293479E-3</v>
      </c>
      <c r="AC44" s="156">
        <v>2256.5149999999999</v>
      </c>
      <c r="AD44" s="62">
        <v>2104.4580000000001</v>
      </c>
      <c r="AE44" s="62">
        <v>1779.9059999999999</v>
      </c>
      <c r="AF44" s="62">
        <v>-476.60899999999992</v>
      </c>
      <c r="AG44" s="63">
        <v>-324.55200000000013</v>
      </c>
      <c r="AH44" s="156">
        <v>0</v>
      </c>
      <c r="AI44" s="62">
        <v>0</v>
      </c>
      <c r="AJ44" s="62">
        <v>0</v>
      </c>
      <c r="AK44" s="62">
        <v>0</v>
      </c>
      <c r="AL44" s="63">
        <v>0</v>
      </c>
      <c r="AM44" s="59">
        <v>0.56397832307715212</v>
      </c>
      <c r="AN44" s="60">
        <v>-0.11339486128810394</v>
      </c>
      <c r="AO44" s="61">
        <v>0.39114850163868164</v>
      </c>
      <c r="AP44" s="59">
        <v>0</v>
      </c>
      <c r="AQ44" s="60">
        <v>0</v>
      </c>
      <c r="AR44" s="61">
        <v>0</v>
      </c>
      <c r="AS44" s="60">
        <v>0</v>
      </c>
      <c r="AT44" s="60">
        <v>0</v>
      </c>
      <c r="AU44" s="60">
        <v>0</v>
      </c>
      <c r="AV44" s="156">
        <v>2158</v>
      </c>
      <c r="AW44" s="62">
        <v>8578</v>
      </c>
      <c r="AX44" s="63">
        <v>2514</v>
      </c>
      <c r="AY44" s="157">
        <v>63</v>
      </c>
      <c r="AZ44" s="158">
        <v>65</v>
      </c>
      <c r="BA44" s="159">
        <v>64</v>
      </c>
      <c r="BB44" s="157">
        <v>95</v>
      </c>
      <c r="BC44" s="158">
        <v>93</v>
      </c>
      <c r="BD44" s="158">
        <v>93</v>
      </c>
      <c r="BE44" s="65">
        <v>13.09375</v>
      </c>
      <c r="BF44" s="64">
        <v>1.6757605820105823</v>
      </c>
      <c r="BG44" s="64">
        <v>2.0963141025641026</v>
      </c>
      <c r="BH44" s="65">
        <v>9.0107526881720421</v>
      </c>
      <c r="BI44" s="64">
        <v>1.4388228636106382</v>
      </c>
      <c r="BJ44" s="66">
        <v>1.3243727598566304</v>
      </c>
      <c r="BK44" s="62">
        <v>214</v>
      </c>
      <c r="BL44" s="62">
        <v>214</v>
      </c>
      <c r="BM44" s="62">
        <v>214</v>
      </c>
      <c r="BN44" s="156">
        <v>8906</v>
      </c>
      <c r="BO44" s="62">
        <v>32236</v>
      </c>
      <c r="BP44" s="63">
        <v>8925</v>
      </c>
      <c r="BQ44" s="67">
        <v>328.40929971988794</v>
      </c>
      <c r="BR44" s="67">
        <v>-54.054320311551521</v>
      </c>
      <c r="BS44" s="67">
        <v>-47.819481766648835</v>
      </c>
      <c r="BT44" s="68">
        <v>1165.8922036595068</v>
      </c>
      <c r="BU44" s="67">
        <v>-412.52345899109559</v>
      </c>
      <c r="BV44" s="69">
        <v>-247.97011856012477</v>
      </c>
      <c r="BW44" s="64">
        <v>3.5501193317422435</v>
      </c>
      <c r="BX44" s="64">
        <v>-0.57685008438379937</v>
      </c>
      <c r="BY44" s="64">
        <v>-0.20786621267370409</v>
      </c>
      <c r="BZ44" s="59">
        <v>0.46860233119815187</v>
      </c>
      <c r="CA44" s="60">
        <v>6.1931930880791963E-3</v>
      </c>
      <c r="CB44" s="70">
        <v>5.590229279077763E-2</v>
      </c>
    </row>
    <row r="45" spans="1:80" x14ac:dyDescent="0.25">
      <c r="A45" s="39" t="s">
        <v>74</v>
      </c>
      <c r="B45" s="156">
        <v>728.83900000000006</v>
      </c>
      <c r="C45" s="62">
        <v>3954.6179999999999</v>
      </c>
      <c r="D45" s="63">
        <v>1096.2180000000001</v>
      </c>
      <c r="E45" s="156">
        <v>796.51800000000003</v>
      </c>
      <c r="F45" s="62">
        <v>3785.3229999999999</v>
      </c>
      <c r="G45" s="63">
        <v>934.27700000000004</v>
      </c>
      <c r="H45" s="56">
        <v>1.1733329622799233</v>
      </c>
      <c r="I45" s="57">
        <v>0.25830153800577005</v>
      </c>
      <c r="J45" s="58">
        <v>0.12860890570667971</v>
      </c>
      <c r="K45" s="156">
        <v>629.90200000000004</v>
      </c>
      <c r="L45" s="62">
        <v>2709.3850000000002</v>
      </c>
      <c r="M45" s="62">
        <v>685.30700000000002</v>
      </c>
      <c r="N45" s="59">
        <v>0.73351586306844752</v>
      </c>
      <c r="O45" s="60">
        <v>-5.7303678988354756E-2</v>
      </c>
      <c r="P45" s="61">
        <v>1.7755279361323928E-2</v>
      </c>
      <c r="Q45" s="156">
        <v>7.601</v>
      </c>
      <c r="R45" s="62">
        <v>187.36199999999999</v>
      </c>
      <c r="S45" s="63">
        <v>33.632000000000005</v>
      </c>
      <c r="T45" s="59">
        <v>3.599788927694892E-2</v>
      </c>
      <c r="U45" s="60">
        <v>2.6455104305360081E-2</v>
      </c>
      <c r="V45" s="61">
        <v>-1.3499075711243633E-2</v>
      </c>
      <c r="W45" s="156">
        <v>159.01499999999999</v>
      </c>
      <c r="X45" s="62">
        <v>355.02600000000001</v>
      </c>
      <c r="Y45" s="63">
        <v>58.792999999999999</v>
      </c>
      <c r="Z45" s="59">
        <v>6.2928874413048799E-2</v>
      </c>
      <c r="AA45" s="60">
        <v>-0.13670879855856011</v>
      </c>
      <c r="AB45" s="61">
        <v>-3.0861272425147052E-2</v>
      </c>
      <c r="AC45" s="156">
        <v>325.39400000000001</v>
      </c>
      <c r="AD45" s="62">
        <v>383.08532000000002</v>
      </c>
      <c r="AE45" s="62">
        <v>316.25299999999999</v>
      </c>
      <c r="AF45" s="62">
        <v>-9.1410000000000196</v>
      </c>
      <c r="AG45" s="63">
        <v>-66.832320000000038</v>
      </c>
      <c r="AH45" s="156">
        <v>0</v>
      </c>
      <c r="AI45" s="62">
        <v>0</v>
      </c>
      <c r="AJ45" s="62">
        <v>0</v>
      </c>
      <c r="AK45" s="62">
        <v>0</v>
      </c>
      <c r="AL45" s="63">
        <v>0</v>
      </c>
      <c r="AM45" s="59">
        <v>0.28849462424444772</v>
      </c>
      <c r="AN45" s="60">
        <v>-0.15796062856172755</v>
      </c>
      <c r="AO45" s="61">
        <v>0.19162425142967773</v>
      </c>
      <c r="AP45" s="59">
        <v>0</v>
      </c>
      <c r="AQ45" s="60">
        <v>0</v>
      </c>
      <c r="AR45" s="61">
        <v>0</v>
      </c>
      <c r="AS45" s="60">
        <v>0</v>
      </c>
      <c r="AT45" s="60">
        <v>0</v>
      </c>
      <c r="AU45" s="60">
        <v>0</v>
      </c>
      <c r="AV45" s="156">
        <v>645</v>
      </c>
      <c r="AW45" s="62">
        <v>2743</v>
      </c>
      <c r="AX45" s="63">
        <v>821</v>
      </c>
      <c r="AY45" s="157">
        <v>10</v>
      </c>
      <c r="AZ45" s="158">
        <v>11</v>
      </c>
      <c r="BA45" s="159">
        <v>11</v>
      </c>
      <c r="BB45" s="157">
        <v>26</v>
      </c>
      <c r="BC45" s="158">
        <v>27</v>
      </c>
      <c r="BD45" s="158">
        <v>28</v>
      </c>
      <c r="BE45" s="65">
        <v>24.878787878787879</v>
      </c>
      <c r="BF45" s="64">
        <v>3.3787878787878789</v>
      </c>
      <c r="BG45" s="64">
        <v>4.0984848484848477</v>
      </c>
      <c r="BH45" s="65">
        <v>9.7738095238095237</v>
      </c>
      <c r="BI45" s="64">
        <v>1.5045787545787555</v>
      </c>
      <c r="BJ45" s="66">
        <v>1.3077601410934747</v>
      </c>
      <c r="BK45" s="62">
        <v>70</v>
      </c>
      <c r="BL45" s="62">
        <v>70</v>
      </c>
      <c r="BM45" s="62">
        <v>70</v>
      </c>
      <c r="BN45" s="156">
        <v>3427</v>
      </c>
      <c r="BO45" s="62">
        <v>14162</v>
      </c>
      <c r="BP45" s="63">
        <v>4072</v>
      </c>
      <c r="BQ45" s="67">
        <v>229.43934184675834</v>
      </c>
      <c r="BR45" s="67">
        <v>-2.9849359472305821</v>
      </c>
      <c r="BS45" s="67">
        <v>-37.847976328640641</v>
      </c>
      <c r="BT45" s="68">
        <v>1137.9744214372715</v>
      </c>
      <c r="BU45" s="67">
        <v>-96.937206469705188</v>
      </c>
      <c r="BV45" s="69">
        <v>-242.01938096885306</v>
      </c>
      <c r="BW45" s="64">
        <v>4.9598051157125456</v>
      </c>
      <c r="BX45" s="64">
        <v>-0.35337317886109787</v>
      </c>
      <c r="BY45" s="64">
        <v>-0.2031551467737831</v>
      </c>
      <c r="BZ45" s="59">
        <v>0.65361155698234352</v>
      </c>
      <c r="CA45" s="60">
        <v>0.10964330301408953</v>
      </c>
      <c r="CB45" s="70">
        <v>9.9325842696629252E-2</v>
      </c>
    </row>
    <row r="46" spans="1:80" x14ac:dyDescent="0.25">
      <c r="A46" s="39" t="s">
        <v>75</v>
      </c>
      <c r="B46" s="156">
        <v>998.3608200000001</v>
      </c>
      <c r="C46" s="62">
        <v>4662.0931</v>
      </c>
      <c r="D46" s="63">
        <v>1051.9870700000001</v>
      </c>
      <c r="E46" s="156">
        <v>1019.7658</v>
      </c>
      <c r="F46" s="62">
        <v>4417.1501000000007</v>
      </c>
      <c r="G46" s="63">
        <v>1159.5496599999999</v>
      </c>
      <c r="H46" s="56">
        <v>0.90723761671406145</v>
      </c>
      <c r="I46" s="57">
        <v>-7.1772289285924162E-2</v>
      </c>
      <c r="J46" s="58">
        <v>-0.14821510607206245</v>
      </c>
      <c r="K46" s="156">
        <v>764.50666999999999</v>
      </c>
      <c r="L46" s="62">
        <v>3411.3809799999999</v>
      </c>
      <c r="M46" s="62">
        <v>864.47032000000002</v>
      </c>
      <c r="N46" s="59">
        <v>0.74552246429876934</v>
      </c>
      <c r="O46" s="60">
        <v>-4.1660131928272781E-3</v>
      </c>
      <c r="P46" s="61">
        <v>-2.678114838579837E-2</v>
      </c>
      <c r="Q46" s="156">
        <v>208.43757000000002</v>
      </c>
      <c r="R46" s="62">
        <v>37.426719999999996</v>
      </c>
      <c r="S46" s="63">
        <v>24.730070000000005</v>
      </c>
      <c r="T46" s="59">
        <v>2.1327305636914255E-2</v>
      </c>
      <c r="U46" s="60">
        <v>-0.18307018445345749</v>
      </c>
      <c r="V46" s="61">
        <v>1.2854258728229855E-2</v>
      </c>
      <c r="W46" s="156">
        <v>46.821559999999998</v>
      </c>
      <c r="X46" s="62">
        <v>186.25961999999998</v>
      </c>
      <c r="Y46" s="63">
        <v>67.221119999999999</v>
      </c>
      <c r="Z46" s="59">
        <v>5.7971747410973329E-2</v>
      </c>
      <c r="AA46" s="60">
        <v>1.2057714992941664E-2</v>
      </c>
      <c r="AB46" s="61">
        <v>1.5804373474552207E-2</v>
      </c>
      <c r="AC46" s="156">
        <v>696.12459000000013</v>
      </c>
      <c r="AD46" s="62">
        <v>465.29950000000002</v>
      </c>
      <c r="AE46" s="62">
        <v>469.86859999999996</v>
      </c>
      <c r="AF46" s="62">
        <v>-226.25599000000017</v>
      </c>
      <c r="AG46" s="63">
        <v>4.5690999999999349</v>
      </c>
      <c r="AH46" s="156">
        <v>0</v>
      </c>
      <c r="AI46" s="62">
        <v>0</v>
      </c>
      <c r="AJ46" s="62">
        <v>0</v>
      </c>
      <c r="AK46" s="62">
        <v>0</v>
      </c>
      <c r="AL46" s="63">
        <v>0</v>
      </c>
      <c r="AM46" s="59">
        <v>0.44664864559599571</v>
      </c>
      <c r="AN46" s="60">
        <v>-0.25061889140530613</v>
      </c>
      <c r="AO46" s="61">
        <v>0.34684379613899963</v>
      </c>
      <c r="AP46" s="59">
        <v>0</v>
      </c>
      <c r="AQ46" s="60">
        <v>0</v>
      </c>
      <c r="AR46" s="61">
        <v>0</v>
      </c>
      <c r="AS46" s="60">
        <v>0</v>
      </c>
      <c r="AT46" s="60">
        <v>0</v>
      </c>
      <c r="AU46" s="60">
        <v>0</v>
      </c>
      <c r="AV46" s="156">
        <v>246</v>
      </c>
      <c r="AW46" s="62">
        <v>2566</v>
      </c>
      <c r="AX46" s="63">
        <v>908</v>
      </c>
      <c r="AY46" s="157">
        <v>25</v>
      </c>
      <c r="AZ46" s="158">
        <v>35</v>
      </c>
      <c r="BA46" s="159">
        <v>34</v>
      </c>
      <c r="BB46" s="157">
        <v>38</v>
      </c>
      <c r="BC46" s="158">
        <v>39</v>
      </c>
      <c r="BD46" s="158">
        <v>41</v>
      </c>
      <c r="BE46" s="65">
        <v>8.9019607843137258</v>
      </c>
      <c r="BF46" s="64">
        <v>5.6219607843137265</v>
      </c>
      <c r="BG46" s="64">
        <v>2.7924369747899158</v>
      </c>
      <c r="BH46" s="65">
        <v>7.3821138211382111</v>
      </c>
      <c r="BI46" s="64">
        <v>5.2242190842961058</v>
      </c>
      <c r="BJ46" s="66">
        <v>1.8992078382322282</v>
      </c>
      <c r="BK46" s="62">
        <v>108</v>
      </c>
      <c r="BL46" s="62">
        <v>110</v>
      </c>
      <c r="BM46" s="62">
        <v>110</v>
      </c>
      <c r="BN46" s="156">
        <v>1462</v>
      </c>
      <c r="BO46" s="62">
        <v>10944</v>
      </c>
      <c r="BP46" s="63">
        <v>3930</v>
      </c>
      <c r="BQ46" s="67">
        <v>295.05080407124677</v>
      </c>
      <c r="BR46" s="67">
        <v>-402.46342301493661</v>
      </c>
      <c r="BS46" s="67">
        <v>-108.56305740536146</v>
      </c>
      <c r="BT46" s="68">
        <v>1277.0370704845814</v>
      </c>
      <c r="BU46" s="67">
        <v>-2868.3523604097277</v>
      </c>
      <c r="BV46" s="69">
        <v>-444.37762164324431</v>
      </c>
      <c r="BW46" s="64">
        <v>4.3281938325991192</v>
      </c>
      <c r="BX46" s="64">
        <v>-1.61489559829519</v>
      </c>
      <c r="BY46" s="64">
        <v>6.3189935482984794E-2</v>
      </c>
      <c r="BZ46" s="59">
        <v>0.40143003064351379</v>
      </c>
      <c r="CA46" s="60">
        <v>0.25101850800976894</v>
      </c>
      <c r="CB46" s="70">
        <v>0.12885219751773547</v>
      </c>
    </row>
    <row r="47" spans="1:80" x14ac:dyDescent="0.25">
      <c r="A47" s="39" t="s">
        <v>76</v>
      </c>
      <c r="B47" s="156">
        <v>1645.0060000000001</v>
      </c>
      <c r="C47" s="62">
        <v>5470.1949999999997</v>
      </c>
      <c r="D47" s="63">
        <v>1331.894</v>
      </c>
      <c r="E47" s="156">
        <v>1696.3209999999999</v>
      </c>
      <c r="F47" s="62">
        <v>5660.8209999999999</v>
      </c>
      <c r="G47" s="63">
        <v>1309.877</v>
      </c>
      <c r="H47" s="56">
        <v>1.0168084484268372</v>
      </c>
      <c r="I47" s="57">
        <v>4.7059208748733705E-2</v>
      </c>
      <c r="J47" s="58">
        <v>5.0483069122315816E-2</v>
      </c>
      <c r="K47" s="156">
        <v>1178.078</v>
      </c>
      <c r="L47" s="62">
        <v>4041.2260000000001</v>
      </c>
      <c r="M47" s="62">
        <v>930.69100000000003</v>
      </c>
      <c r="N47" s="59">
        <v>0.71051785778359344</v>
      </c>
      <c r="O47" s="60">
        <v>1.6027840858730769E-2</v>
      </c>
      <c r="P47" s="61">
        <v>-3.3761162530347999E-3</v>
      </c>
      <c r="Q47" s="156">
        <v>262.80099999999999</v>
      </c>
      <c r="R47" s="62">
        <v>53.628999999999998</v>
      </c>
      <c r="S47" s="63">
        <v>10.46</v>
      </c>
      <c r="T47" s="59">
        <v>7.9854826063821271E-3</v>
      </c>
      <c r="U47" s="60">
        <v>-0.14693861489639004</v>
      </c>
      <c r="V47" s="61">
        <v>-1.4882315421486242E-3</v>
      </c>
      <c r="W47" s="156">
        <v>255.44200000000001</v>
      </c>
      <c r="X47" s="62">
        <v>596.11599999999999</v>
      </c>
      <c r="Y47" s="63">
        <v>157.58100000000002</v>
      </c>
      <c r="Z47" s="59">
        <v>0.1203021352386522</v>
      </c>
      <c r="AA47" s="60">
        <v>-3.0283750333712958E-2</v>
      </c>
      <c r="AB47" s="61">
        <v>1.4996562071791772E-2</v>
      </c>
      <c r="AC47" s="156">
        <v>1963.2270000000001</v>
      </c>
      <c r="AD47" s="62">
        <v>2109.6667400000001</v>
      </c>
      <c r="AE47" s="62">
        <v>2105.1759999999999</v>
      </c>
      <c r="AF47" s="62">
        <v>141.94899999999984</v>
      </c>
      <c r="AG47" s="63">
        <v>-4.4907400000001871</v>
      </c>
      <c r="AH47" s="156">
        <v>0</v>
      </c>
      <c r="AI47" s="62">
        <v>0</v>
      </c>
      <c r="AJ47" s="62">
        <v>0</v>
      </c>
      <c r="AK47" s="62">
        <v>0</v>
      </c>
      <c r="AL47" s="63">
        <v>0</v>
      </c>
      <c r="AM47" s="59">
        <v>1.5805882450104887</v>
      </c>
      <c r="AN47" s="60">
        <v>0.38714153417782304</v>
      </c>
      <c r="AO47" s="61">
        <v>1.1949225164578503</v>
      </c>
      <c r="AP47" s="59">
        <v>0</v>
      </c>
      <c r="AQ47" s="60">
        <v>0</v>
      </c>
      <c r="AR47" s="61">
        <v>0</v>
      </c>
      <c r="AS47" s="60">
        <v>0</v>
      </c>
      <c r="AT47" s="60">
        <v>0</v>
      </c>
      <c r="AU47" s="60">
        <v>0</v>
      </c>
      <c r="AV47" s="156">
        <v>645</v>
      </c>
      <c r="AW47" s="62">
        <v>3156</v>
      </c>
      <c r="AX47" s="63">
        <v>868</v>
      </c>
      <c r="AY47" s="157">
        <v>40</v>
      </c>
      <c r="AZ47" s="158">
        <v>37</v>
      </c>
      <c r="BA47" s="159">
        <v>34</v>
      </c>
      <c r="BB47" s="157">
        <v>59</v>
      </c>
      <c r="BC47" s="158">
        <v>55</v>
      </c>
      <c r="BD47" s="158">
        <v>53</v>
      </c>
      <c r="BE47" s="65">
        <v>8.5098039215686274</v>
      </c>
      <c r="BF47" s="64">
        <v>3.1348039215686274</v>
      </c>
      <c r="BG47" s="64">
        <v>1.4016958134605195</v>
      </c>
      <c r="BH47" s="65">
        <v>5.4591194968553465</v>
      </c>
      <c r="BI47" s="64">
        <v>1.8150517002451769</v>
      </c>
      <c r="BJ47" s="66">
        <v>0.67730131503716429</v>
      </c>
      <c r="BK47" s="62">
        <v>75</v>
      </c>
      <c r="BL47" s="62">
        <v>92</v>
      </c>
      <c r="BM47" s="62">
        <v>79</v>
      </c>
      <c r="BN47" s="156">
        <v>4280</v>
      </c>
      <c r="BO47" s="62">
        <v>16551</v>
      </c>
      <c r="BP47" s="63">
        <v>4529</v>
      </c>
      <c r="BQ47" s="67">
        <v>289.21991609626849</v>
      </c>
      <c r="BR47" s="67">
        <v>-107.11676614672217</v>
      </c>
      <c r="BS47" s="67">
        <v>-52.802982822225886</v>
      </c>
      <c r="BT47" s="68">
        <v>1509.0748847926268</v>
      </c>
      <c r="BU47" s="67">
        <v>-1120.8801539670633</v>
      </c>
      <c r="BV47" s="69">
        <v>-284.5946335850665</v>
      </c>
      <c r="BW47" s="64">
        <v>5.217741935483871</v>
      </c>
      <c r="BX47" s="64">
        <v>-1.4179169792448114</v>
      </c>
      <c r="BY47" s="64">
        <v>-2.6554642462897071E-2</v>
      </c>
      <c r="BZ47" s="59">
        <v>0.64414734746124303</v>
      </c>
      <c r="CA47" s="60">
        <v>1.0073273387168902E-2</v>
      </c>
      <c r="CB47" s="70">
        <v>0.15126467920632941</v>
      </c>
    </row>
    <row r="48" spans="1:80" x14ac:dyDescent="0.25">
      <c r="A48" s="39" t="s">
        <v>77</v>
      </c>
      <c r="B48" s="156">
        <v>3015.0231899999999</v>
      </c>
      <c r="C48" s="62">
        <v>11139.396630000001</v>
      </c>
      <c r="D48" s="63">
        <v>2615.5172600000001</v>
      </c>
      <c r="E48" s="156">
        <v>3136.6525599999995</v>
      </c>
      <c r="F48" s="62">
        <v>10832.66948</v>
      </c>
      <c r="G48" s="63">
        <v>2531.4267400000003</v>
      </c>
      <c r="H48" s="56">
        <v>1.0332186267416925</v>
      </c>
      <c r="I48" s="57">
        <v>7.1995433440359746E-2</v>
      </c>
      <c r="J48" s="58">
        <v>4.9036162480833312E-3</v>
      </c>
      <c r="K48" s="156">
        <v>2200.2380499999999</v>
      </c>
      <c r="L48" s="62">
        <v>7475.5062699999999</v>
      </c>
      <c r="M48" s="62">
        <v>1737.12328</v>
      </c>
      <c r="N48" s="59">
        <v>0.68622301113876982</v>
      </c>
      <c r="O48" s="60">
        <v>-1.5237545270448849E-2</v>
      </c>
      <c r="P48" s="61">
        <v>-3.8660092824458481E-3</v>
      </c>
      <c r="Q48" s="156">
        <v>583.58961999999997</v>
      </c>
      <c r="R48" s="62">
        <v>375.01585</v>
      </c>
      <c r="S48" s="63">
        <v>80.165469999999999</v>
      </c>
      <c r="T48" s="59">
        <v>3.1668097967551684E-2</v>
      </c>
      <c r="U48" s="60">
        <v>-0.15438681529960344</v>
      </c>
      <c r="V48" s="61">
        <v>-2.9508711325745007E-3</v>
      </c>
      <c r="W48" s="156">
        <v>352.82488999999998</v>
      </c>
      <c r="X48" s="62">
        <v>1104.0880500000001</v>
      </c>
      <c r="Y48" s="63">
        <v>234.34290000000004</v>
      </c>
      <c r="Z48" s="59">
        <v>9.2573447335868794E-2</v>
      </c>
      <c r="AA48" s="60">
        <v>-1.9911082987757497E-2</v>
      </c>
      <c r="AB48" s="61">
        <v>-9.3486183228722319E-3</v>
      </c>
      <c r="AC48" s="156">
        <v>943.91764999999998</v>
      </c>
      <c r="AD48" s="62">
        <v>838.9827600000001</v>
      </c>
      <c r="AE48" s="62">
        <v>772.73592000000008</v>
      </c>
      <c r="AF48" s="62">
        <v>-171.1817299999999</v>
      </c>
      <c r="AG48" s="63">
        <v>-66.24684000000002</v>
      </c>
      <c r="AH48" s="156">
        <v>0</v>
      </c>
      <c r="AI48" s="62">
        <v>0</v>
      </c>
      <c r="AJ48" s="62">
        <v>0</v>
      </c>
      <c r="AK48" s="62">
        <v>0</v>
      </c>
      <c r="AL48" s="63">
        <v>0</v>
      </c>
      <c r="AM48" s="59">
        <v>0.29544286777140216</v>
      </c>
      <c r="AN48" s="60">
        <v>-1.7628571655901204E-2</v>
      </c>
      <c r="AO48" s="61">
        <v>0.22012615288394599</v>
      </c>
      <c r="AP48" s="59">
        <v>0</v>
      </c>
      <c r="AQ48" s="60">
        <v>0</v>
      </c>
      <c r="AR48" s="61">
        <v>0</v>
      </c>
      <c r="AS48" s="60">
        <v>0</v>
      </c>
      <c r="AT48" s="60">
        <v>0</v>
      </c>
      <c r="AU48" s="60">
        <v>0</v>
      </c>
      <c r="AV48" s="156">
        <v>1913</v>
      </c>
      <c r="AW48" s="62">
        <v>7730</v>
      </c>
      <c r="AX48" s="63">
        <v>2020</v>
      </c>
      <c r="AY48" s="157">
        <v>45.7</v>
      </c>
      <c r="AZ48" s="158">
        <v>45.2</v>
      </c>
      <c r="BA48" s="159">
        <v>48.6</v>
      </c>
      <c r="BB48" s="157">
        <v>78.900000000000006</v>
      </c>
      <c r="BC48" s="158">
        <v>82.6</v>
      </c>
      <c r="BD48" s="158">
        <v>81.2</v>
      </c>
      <c r="BE48" s="65">
        <v>13.854595336076818</v>
      </c>
      <c r="BF48" s="64">
        <v>-9.8723409364463777E-2</v>
      </c>
      <c r="BG48" s="64">
        <v>-0.39687959017686758</v>
      </c>
      <c r="BH48" s="65">
        <v>8.2922824302134632</v>
      </c>
      <c r="BI48" s="64">
        <v>0.21032214292998219</v>
      </c>
      <c r="BJ48" s="66">
        <v>0.49365450446689341</v>
      </c>
      <c r="BK48" s="62">
        <v>155</v>
      </c>
      <c r="BL48" s="62">
        <v>155</v>
      </c>
      <c r="BM48" s="62">
        <v>155</v>
      </c>
      <c r="BN48" s="156">
        <v>9352</v>
      </c>
      <c r="BO48" s="62">
        <v>34870</v>
      </c>
      <c r="BP48" s="63">
        <v>8383</v>
      </c>
      <c r="BQ48" s="67">
        <v>301.97145890492669</v>
      </c>
      <c r="BR48" s="67">
        <v>-33.427660000120341</v>
      </c>
      <c r="BS48" s="67">
        <v>-8.6872586172987099</v>
      </c>
      <c r="BT48" s="68">
        <v>1253.1815544554456</v>
      </c>
      <c r="BU48" s="67">
        <v>-386.46954852416729</v>
      </c>
      <c r="BV48" s="69">
        <v>-148.19871462605511</v>
      </c>
      <c r="BW48" s="64">
        <v>4.1500000000000004</v>
      </c>
      <c r="BX48" s="64">
        <v>-0.73865656037637173</v>
      </c>
      <c r="BY48" s="64">
        <v>-0.36099611901681694</v>
      </c>
      <c r="BZ48" s="59">
        <v>0.60768394345777454</v>
      </c>
      <c r="CA48" s="60">
        <v>-6.2710321775200417E-2</v>
      </c>
      <c r="CB48" s="70">
        <v>-8.6660344476606754E-3</v>
      </c>
    </row>
    <row r="49" spans="1:80" x14ac:dyDescent="0.25">
      <c r="A49" s="39" t="s">
        <v>78</v>
      </c>
      <c r="B49" s="156">
        <v>1101.3520000000001</v>
      </c>
      <c r="C49" s="62">
        <v>5318.4620000000004</v>
      </c>
      <c r="D49" s="63">
        <v>1231.5837900000001</v>
      </c>
      <c r="E49" s="156">
        <v>964.28399999999999</v>
      </c>
      <c r="F49" s="62">
        <v>4389.7889999999998</v>
      </c>
      <c r="G49" s="63">
        <v>1135.7726400000001</v>
      </c>
      <c r="H49" s="56">
        <v>1.084357684474597</v>
      </c>
      <c r="I49" s="57">
        <v>-5.7787160819942951E-2</v>
      </c>
      <c r="J49" s="58">
        <v>-0.12719530816354596</v>
      </c>
      <c r="K49" s="156">
        <v>644.35199999999998</v>
      </c>
      <c r="L49" s="62">
        <v>3198.4679999999998</v>
      </c>
      <c r="M49" s="62">
        <v>661.64111000000003</v>
      </c>
      <c r="N49" s="59">
        <v>0.58254714605556968</v>
      </c>
      <c r="O49" s="60">
        <v>-8.5670930776566845E-2</v>
      </c>
      <c r="P49" s="61">
        <v>-0.14606828397990579</v>
      </c>
      <c r="Q49" s="156">
        <v>231.01900000000001</v>
      </c>
      <c r="R49" s="62">
        <v>815.66600000000005</v>
      </c>
      <c r="S49" s="63">
        <v>392.06519000000009</v>
      </c>
      <c r="T49" s="59">
        <v>0.34519689609709214</v>
      </c>
      <c r="U49" s="60">
        <v>0.10562121092550369</v>
      </c>
      <c r="V49" s="61">
        <v>0.15938705421175323</v>
      </c>
      <c r="W49" s="156">
        <v>88.912999999999997</v>
      </c>
      <c r="X49" s="62">
        <v>375.65499999999997</v>
      </c>
      <c r="Y49" s="63">
        <v>82.066339999999997</v>
      </c>
      <c r="Z49" s="59">
        <v>7.2255957847338168E-2</v>
      </c>
      <c r="AA49" s="60">
        <v>-1.995028014893678E-2</v>
      </c>
      <c r="AB49" s="61">
        <v>-1.331877023184741E-2</v>
      </c>
      <c r="AC49" s="156">
        <v>1362.173</v>
      </c>
      <c r="AD49" s="62">
        <v>1281.886</v>
      </c>
      <c r="AE49" s="62">
        <v>649.84699999999998</v>
      </c>
      <c r="AF49" s="62">
        <v>-712.32600000000002</v>
      </c>
      <c r="AG49" s="63">
        <v>-632.03899999999999</v>
      </c>
      <c r="AH49" s="156">
        <v>1259.325</v>
      </c>
      <c r="AI49" s="62">
        <v>608.22</v>
      </c>
      <c r="AJ49" s="62">
        <v>553.15</v>
      </c>
      <c r="AK49" s="62">
        <v>-706.17500000000007</v>
      </c>
      <c r="AL49" s="63">
        <v>-55.07000000000005</v>
      </c>
      <c r="AM49" s="59">
        <v>0.52765147225589892</v>
      </c>
      <c r="AN49" s="60">
        <v>-0.70916745575258511</v>
      </c>
      <c r="AO49" s="61">
        <v>0.28662577723354099</v>
      </c>
      <c r="AP49" s="59">
        <v>0.44913712285868906</v>
      </c>
      <c r="AQ49" s="60">
        <v>-0.69429840002591092</v>
      </c>
      <c r="AR49" s="61">
        <v>0.33477699393419924</v>
      </c>
      <c r="AS49" s="60">
        <v>0.48702529055463062</v>
      </c>
      <c r="AT49" s="60">
        <v>-0.81894369783468224</v>
      </c>
      <c r="AU49" s="60">
        <v>0.34847193411768113</v>
      </c>
      <c r="AV49" s="156">
        <v>786</v>
      </c>
      <c r="AW49" s="62">
        <v>3472</v>
      </c>
      <c r="AX49" s="63">
        <v>982</v>
      </c>
      <c r="AY49" s="157">
        <v>25</v>
      </c>
      <c r="AZ49" s="158">
        <v>26</v>
      </c>
      <c r="BA49" s="159">
        <v>25</v>
      </c>
      <c r="BB49" s="157">
        <v>59</v>
      </c>
      <c r="BC49" s="158">
        <v>56</v>
      </c>
      <c r="BD49" s="158">
        <v>58</v>
      </c>
      <c r="BE49" s="65">
        <v>13.093333333333334</v>
      </c>
      <c r="BF49" s="64">
        <v>2.6133333333333333</v>
      </c>
      <c r="BG49" s="64">
        <v>1.9651282051282042</v>
      </c>
      <c r="BH49" s="65">
        <v>5.6436781609195394</v>
      </c>
      <c r="BI49" s="64">
        <v>1.2030001948178448</v>
      </c>
      <c r="BJ49" s="66">
        <v>0.47701149425287248</v>
      </c>
      <c r="BK49" s="62">
        <v>79</v>
      </c>
      <c r="BL49" s="62">
        <v>79</v>
      </c>
      <c r="BM49" s="62">
        <v>79</v>
      </c>
      <c r="BN49" s="156">
        <v>3366</v>
      </c>
      <c r="BO49" s="62">
        <v>14974</v>
      </c>
      <c r="BP49" s="63">
        <v>4397</v>
      </c>
      <c r="BQ49" s="67">
        <v>258.30626336138278</v>
      </c>
      <c r="BR49" s="67">
        <v>-28.171454998688546</v>
      </c>
      <c r="BS49" s="67">
        <v>-34.854481930456416</v>
      </c>
      <c r="BT49" s="68">
        <v>1156.5912830957232</v>
      </c>
      <c r="BU49" s="67">
        <v>-70.233144385192873</v>
      </c>
      <c r="BV49" s="69">
        <v>-107.74886667386204</v>
      </c>
      <c r="BW49" s="64">
        <v>4.4775967413441959</v>
      </c>
      <c r="BX49" s="64">
        <v>0.19515399325259253</v>
      </c>
      <c r="BY49" s="64">
        <v>0.16480872291101623</v>
      </c>
      <c r="BZ49" s="59">
        <v>0.62537334660787947</v>
      </c>
      <c r="CA49" s="60">
        <v>0.1519556250888921</v>
      </c>
      <c r="CB49" s="70">
        <v>0.10607388414906205</v>
      </c>
    </row>
    <row r="50" spans="1:80" x14ac:dyDescent="0.25">
      <c r="A50" s="39" t="s">
        <v>79</v>
      </c>
      <c r="B50" s="156">
        <v>1676.59952</v>
      </c>
      <c r="C50" s="62">
        <v>6482.2617299999993</v>
      </c>
      <c r="D50" s="63">
        <v>1529.4607900000001</v>
      </c>
      <c r="E50" s="156">
        <v>1615.8711099999998</v>
      </c>
      <c r="F50" s="62">
        <v>5934.3482000000004</v>
      </c>
      <c r="G50" s="63">
        <v>1465.2116799999999</v>
      </c>
      <c r="H50" s="56">
        <v>1.0438497118723489</v>
      </c>
      <c r="I50" s="57">
        <v>6.2672527119767008E-3</v>
      </c>
      <c r="J50" s="58">
        <v>-4.8479472653762734E-2</v>
      </c>
      <c r="K50" s="156">
        <v>1135.31504</v>
      </c>
      <c r="L50" s="62">
        <v>3715.5902099999998</v>
      </c>
      <c r="M50" s="62">
        <v>855.43004000000008</v>
      </c>
      <c r="N50" s="59">
        <v>0.5838269320921603</v>
      </c>
      <c r="O50" s="60">
        <v>-0.11877554218563036</v>
      </c>
      <c r="P50" s="61">
        <v>-4.2289043037172291E-2</v>
      </c>
      <c r="Q50" s="156">
        <v>317.94711000000001</v>
      </c>
      <c r="R50" s="62">
        <v>323.23599999999999</v>
      </c>
      <c r="S50" s="63">
        <v>59.066000000000003</v>
      </c>
      <c r="T50" s="59">
        <v>4.0312263959020586E-2</v>
      </c>
      <c r="U50" s="60">
        <v>-0.15645287902320654</v>
      </c>
      <c r="V50" s="61">
        <v>-1.4156396980019019E-2</v>
      </c>
      <c r="W50" s="156">
        <v>162.60896</v>
      </c>
      <c r="X50" s="62">
        <v>515.16013999999996</v>
      </c>
      <c r="Y50" s="63">
        <v>117.85464</v>
      </c>
      <c r="Z50" s="59">
        <v>8.0435231037743304E-2</v>
      </c>
      <c r="AA50" s="60">
        <v>-2.0197151702238986E-2</v>
      </c>
      <c r="AB50" s="61">
        <v>-6.3746632653917806E-3</v>
      </c>
      <c r="AC50" s="156">
        <v>4940.2791899999993</v>
      </c>
      <c r="AD50" s="62">
        <v>4156.3279599999996</v>
      </c>
      <c r="AE50" s="62">
        <v>3813.42535</v>
      </c>
      <c r="AF50" s="62">
        <v>-1126.8538399999993</v>
      </c>
      <c r="AG50" s="63">
        <v>-342.90260999999964</v>
      </c>
      <c r="AH50" s="156">
        <v>4436.5371100000002</v>
      </c>
      <c r="AI50" s="62">
        <v>3088.1870800000002</v>
      </c>
      <c r="AJ50" s="62">
        <v>3350.6858099999999</v>
      </c>
      <c r="AK50" s="62">
        <v>-1085.8513000000003</v>
      </c>
      <c r="AL50" s="63">
        <v>262.4987299999998</v>
      </c>
      <c r="AM50" s="59">
        <v>2.4933135749102791</v>
      </c>
      <c r="AN50" s="60">
        <v>-0.45329301245174003</v>
      </c>
      <c r="AO50" s="61">
        <v>1.8521287333966365</v>
      </c>
      <c r="AP50" s="59">
        <v>2.1907628047136796</v>
      </c>
      <c r="AQ50" s="60">
        <v>-0.45538915768220622</v>
      </c>
      <c r="AR50" s="61">
        <v>1.7143570055297579</v>
      </c>
      <c r="AS50" s="60">
        <v>2.286827122481033</v>
      </c>
      <c r="AT50" s="60">
        <v>-0.45877373797373489</v>
      </c>
      <c r="AU50" s="60">
        <v>1.7664351643549494</v>
      </c>
      <c r="AV50" s="156">
        <v>1096</v>
      </c>
      <c r="AW50" s="62">
        <v>4212</v>
      </c>
      <c r="AX50" s="63">
        <v>1240</v>
      </c>
      <c r="AY50" s="157">
        <v>37</v>
      </c>
      <c r="AZ50" s="158">
        <v>34</v>
      </c>
      <c r="BA50" s="159">
        <v>37</v>
      </c>
      <c r="BB50" s="157">
        <v>45</v>
      </c>
      <c r="BC50" s="158">
        <v>46.25</v>
      </c>
      <c r="BD50" s="158">
        <v>49</v>
      </c>
      <c r="BE50" s="65">
        <v>11.171171171171173</v>
      </c>
      <c r="BF50" s="64">
        <v>1.2972972972972983</v>
      </c>
      <c r="BG50" s="64">
        <v>0.8476417594064678</v>
      </c>
      <c r="BH50" s="65">
        <v>8.4353741496598644</v>
      </c>
      <c r="BI50" s="64">
        <v>0.31685563114134574</v>
      </c>
      <c r="BJ50" s="66">
        <v>0.84618496047067548</v>
      </c>
      <c r="BK50" s="62">
        <v>87</v>
      </c>
      <c r="BL50" s="62">
        <v>93</v>
      </c>
      <c r="BM50" s="62">
        <v>87</v>
      </c>
      <c r="BN50" s="156">
        <v>4247</v>
      </c>
      <c r="BO50" s="62">
        <v>16124</v>
      </c>
      <c r="BP50" s="63">
        <v>4735</v>
      </c>
      <c r="BQ50" s="67">
        <v>309.44280464625132</v>
      </c>
      <c r="BR50" s="67">
        <v>-71.030731967829183</v>
      </c>
      <c r="BS50" s="67">
        <v>-58.60161361224533</v>
      </c>
      <c r="BT50" s="68">
        <v>1181.622322580645</v>
      </c>
      <c r="BU50" s="67">
        <v>-292.71263179891685</v>
      </c>
      <c r="BV50" s="69">
        <v>-227.29225481726576</v>
      </c>
      <c r="BW50" s="64">
        <v>3.818548387096774</v>
      </c>
      <c r="BX50" s="64">
        <v>-5.6451612903225978E-2</v>
      </c>
      <c r="BY50" s="64">
        <v>-9.5617743467206751E-3</v>
      </c>
      <c r="BZ50" s="59">
        <v>0.61152008265530156</v>
      </c>
      <c r="CA50" s="60">
        <v>6.9119060943935051E-2</v>
      </c>
      <c r="CB50" s="70">
        <v>0.13651640022784539</v>
      </c>
    </row>
    <row r="51" spans="1:80" x14ac:dyDescent="0.25">
      <c r="A51" s="39" t="s">
        <v>80</v>
      </c>
      <c r="B51" s="156">
        <v>1168.797</v>
      </c>
      <c r="C51" s="62">
        <v>4042.127</v>
      </c>
      <c r="D51" s="63">
        <v>962.17899999999997</v>
      </c>
      <c r="E51" s="156">
        <v>1271.181</v>
      </c>
      <c r="F51" s="62">
        <v>4091.0349999999999</v>
      </c>
      <c r="G51" s="63">
        <v>1145.502</v>
      </c>
      <c r="H51" s="56">
        <v>0.83996274122611747</v>
      </c>
      <c r="I51" s="57">
        <v>-7.949483405230473E-2</v>
      </c>
      <c r="J51" s="58">
        <v>-0.14808233783089375</v>
      </c>
      <c r="K51" s="156">
        <v>895.89700000000005</v>
      </c>
      <c r="L51" s="62">
        <v>2919.192</v>
      </c>
      <c r="M51" s="62">
        <v>877.95500000000004</v>
      </c>
      <c r="N51" s="59">
        <v>0.76643689840785967</v>
      </c>
      <c r="O51" s="60">
        <v>6.1661575302810134E-2</v>
      </c>
      <c r="P51" s="61">
        <v>5.2878593480133573E-2</v>
      </c>
      <c r="Q51" s="156">
        <v>256.09999999999997</v>
      </c>
      <c r="R51" s="62">
        <v>127.40299999999999</v>
      </c>
      <c r="S51" s="63">
        <v>15.804</v>
      </c>
      <c r="T51" s="59">
        <v>1.3796571284903912E-2</v>
      </c>
      <c r="U51" s="60">
        <v>-0.18766962432374659</v>
      </c>
      <c r="V51" s="61">
        <v>-1.7345425789186138E-2</v>
      </c>
      <c r="W51" s="156">
        <v>119.184</v>
      </c>
      <c r="X51" s="62">
        <v>216.499</v>
      </c>
      <c r="Y51" s="63">
        <v>62.685000000000002</v>
      </c>
      <c r="Z51" s="59">
        <v>5.4722732915350653E-2</v>
      </c>
      <c r="AA51" s="60">
        <v>-3.9035748370949253E-2</v>
      </c>
      <c r="AB51" s="61">
        <v>1.8023839083145324E-3</v>
      </c>
      <c r="AC51" s="156">
        <v>433.77</v>
      </c>
      <c r="AD51" s="62">
        <v>408.017</v>
      </c>
      <c r="AE51" s="62">
        <v>407.76400000000001</v>
      </c>
      <c r="AF51" s="62">
        <v>-26.005999999999972</v>
      </c>
      <c r="AG51" s="63">
        <v>-0.2529999999999859</v>
      </c>
      <c r="AH51" s="156">
        <v>0</v>
      </c>
      <c r="AI51" s="62">
        <v>0</v>
      </c>
      <c r="AJ51" s="62">
        <v>0</v>
      </c>
      <c r="AK51" s="62">
        <v>0</v>
      </c>
      <c r="AL51" s="63">
        <v>0</v>
      </c>
      <c r="AM51" s="59">
        <v>0.42379224655703357</v>
      </c>
      <c r="AN51" s="60">
        <v>5.2667063997530128E-2</v>
      </c>
      <c r="AO51" s="61">
        <v>0.32285108364948512</v>
      </c>
      <c r="AP51" s="59">
        <v>0</v>
      </c>
      <c r="AQ51" s="60">
        <v>0</v>
      </c>
      <c r="AR51" s="61">
        <v>0</v>
      </c>
      <c r="AS51" s="60">
        <v>0</v>
      </c>
      <c r="AT51" s="60">
        <v>0</v>
      </c>
      <c r="AU51" s="60">
        <v>0</v>
      </c>
      <c r="AV51" s="156">
        <v>564</v>
      </c>
      <c r="AW51" s="62">
        <v>2043</v>
      </c>
      <c r="AX51" s="63">
        <v>592</v>
      </c>
      <c r="AY51" s="157">
        <v>21</v>
      </c>
      <c r="AZ51" s="158">
        <v>20</v>
      </c>
      <c r="BA51" s="159">
        <v>26</v>
      </c>
      <c r="BB51" s="157">
        <v>49</v>
      </c>
      <c r="BC51" s="158">
        <v>47</v>
      </c>
      <c r="BD51" s="158">
        <v>46</v>
      </c>
      <c r="BE51" s="65">
        <v>7.5897435897435903</v>
      </c>
      <c r="BF51" s="64">
        <v>-1.3626373626373622</v>
      </c>
      <c r="BG51" s="64">
        <v>-0.92275641025641075</v>
      </c>
      <c r="BH51" s="65">
        <v>4.2898550724637685</v>
      </c>
      <c r="BI51" s="64">
        <v>0.45312037858621768</v>
      </c>
      <c r="BJ51" s="66">
        <v>0.66751464693185358</v>
      </c>
      <c r="BK51" s="62">
        <v>90</v>
      </c>
      <c r="BL51" s="62">
        <v>90</v>
      </c>
      <c r="BM51" s="62">
        <v>90</v>
      </c>
      <c r="BN51" s="156">
        <v>3347</v>
      </c>
      <c r="BO51" s="62">
        <v>10852</v>
      </c>
      <c r="BP51" s="63">
        <v>3097</v>
      </c>
      <c r="BQ51" s="67">
        <v>369.87471746851793</v>
      </c>
      <c r="BR51" s="67">
        <v>-9.9224142912669322</v>
      </c>
      <c r="BS51" s="67">
        <v>-7.1097093652454078</v>
      </c>
      <c r="BT51" s="68">
        <v>1934.9695945945946</v>
      </c>
      <c r="BU51" s="67">
        <v>-318.89742668200097</v>
      </c>
      <c r="BV51" s="69">
        <v>-67.494918376526357</v>
      </c>
      <c r="BW51" s="64">
        <v>5.2314189189189193</v>
      </c>
      <c r="BX51" s="64">
        <v>-0.70297824420164812</v>
      </c>
      <c r="BY51" s="64">
        <v>-8.0377458956753856E-2</v>
      </c>
      <c r="BZ51" s="59">
        <v>0.38664169787765296</v>
      </c>
      <c r="CA51" s="60">
        <v>-2.6568178665556941E-2</v>
      </c>
      <c r="CB51" s="70">
        <v>5.6291621774152201E-2</v>
      </c>
    </row>
    <row r="52" spans="1:80" x14ac:dyDescent="0.25">
      <c r="A52" s="39" t="s">
        <v>81</v>
      </c>
      <c r="B52" s="156">
        <v>811.73990000000003</v>
      </c>
      <c r="C52" s="62">
        <v>2970.08</v>
      </c>
      <c r="D52" s="63">
        <v>776.43600000000004</v>
      </c>
      <c r="E52" s="156">
        <v>811.74</v>
      </c>
      <c r="F52" s="62">
        <v>2968.0160000000001</v>
      </c>
      <c r="G52" s="63">
        <v>776.43600000000004</v>
      </c>
      <c r="H52" s="56">
        <v>1</v>
      </c>
      <c r="I52" s="57">
        <v>1.2319215514366988E-7</v>
      </c>
      <c r="J52" s="58">
        <v>-6.9541404089457082E-4</v>
      </c>
      <c r="K52" s="156">
        <v>559.89099999999996</v>
      </c>
      <c r="L52" s="62">
        <v>1881.674</v>
      </c>
      <c r="M52" s="62">
        <v>618.27499999999998</v>
      </c>
      <c r="N52" s="59">
        <v>0.79629872906459764</v>
      </c>
      <c r="O52" s="60">
        <v>0.10655693982173664</v>
      </c>
      <c r="P52" s="61">
        <v>0.16231495000141205</v>
      </c>
      <c r="Q52" s="156">
        <v>178.48</v>
      </c>
      <c r="R52" s="62">
        <v>369.99899999999997</v>
      </c>
      <c r="S52" s="63">
        <v>18.138999999999999</v>
      </c>
      <c r="T52" s="59">
        <v>2.3361873998629636E-2</v>
      </c>
      <c r="U52" s="60">
        <v>-0.19651148446590333</v>
      </c>
      <c r="V52" s="61">
        <v>-0.10130018981773792</v>
      </c>
      <c r="W52" s="156">
        <v>73.369</v>
      </c>
      <c r="X52" s="62">
        <v>178.93600000000001</v>
      </c>
      <c r="Y52" s="63">
        <v>123.652</v>
      </c>
      <c r="Z52" s="59">
        <v>0.1592558820044408</v>
      </c>
      <c r="AA52" s="60">
        <v>6.8871029711834786E-2</v>
      </c>
      <c r="AB52" s="61">
        <v>9.8967797304088778E-2</v>
      </c>
      <c r="AC52" s="156">
        <v>366.30016000000001</v>
      </c>
      <c r="AD52" s="62">
        <v>272.673</v>
      </c>
      <c r="AE52" s="62">
        <v>264.767</v>
      </c>
      <c r="AF52" s="62">
        <v>-101.53316000000001</v>
      </c>
      <c r="AG52" s="63">
        <v>-7.9060000000000059</v>
      </c>
      <c r="AH52" s="156">
        <v>0</v>
      </c>
      <c r="AI52" s="62">
        <v>0</v>
      </c>
      <c r="AJ52" s="62">
        <v>0</v>
      </c>
      <c r="AK52" s="62">
        <v>0</v>
      </c>
      <c r="AL52" s="63">
        <v>0</v>
      </c>
      <c r="AM52" s="59">
        <v>0.34100299316363486</v>
      </c>
      <c r="AN52" s="60">
        <v>-0.11025012375226395</v>
      </c>
      <c r="AO52" s="61">
        <v>0.24919637516007939</v>
      </c>
      <c r="AP52" s="59">
        <v>0</v>
      </c>
      <c r="AQ52" s="60">
        <v>0</v>
      </c>
      <c r="AR52" s="61">
        <v>0</v>
      </c>
      <c r="AS52" s="60">
        <v>0</v>
      </c>
      <c r="AT52" s="60">
        <v>0</v>
      </c>
      <c r="AU52" s="60">
        <v>0</v>
      </c>
      <c r="AV52" s="156">
        <v>520</v>
      </c>
      <c r="AW52" s="62">
        <v>2171</v>
      </c>
      <c r="AX52" s="63">
        <v>590</v>
      </c>
      <c r="AY52" s="157">
        <v>19</v>
      </c>
      <c r="AZ52" s="158">
        <v>18</v>
      </c>
      <c r="BA52" s="159">
        <v>18</v>
      </c>
      <c r="BB52" s="157">
        <v>42</v>
      </c>
      <c r="BC52" s="158">
        <v>42</v>
      </c>
      <c r="BD52" s="158">
        <v>42</v>
      </c>
      <c r="BE52" s="65">
        <v>10.925925925925926</v>
      </c>
      <c r="BF52" s="64">
        <v>1.803118908382066</v>
      </c>
      <c r="BG52" s="64">
        <v>0.875</v>
      </c>
      <c r="BH52" s="65">
        <v>4.6825396825396828</v>
      </c>
      <c r="BI52" s="64">
        <v>0.55555555555555536</v>
      </c>
      <c r="BJ52" s="66">
        <v>0.375</v>
      </c>
      <c r="BK52" s="62">
        <v>75</v>
      </c>
      <c r="BL52" s="62">
        <v>75</v>
      </c>
      <c r="BM52" s="62">
        <v>75</v>
      </c>
      <c r="BN52" s="156">
        <v>3407</v>
      </c>
      <c r="BO52" s="62">
        <v>13803</v>
      </c>
      <c r="BP52" s="63">
        <v>3611</v>
      </c>
      <c r="BQ52" s="67">
        <v>215.01966214345057</v>
      </c>
      <c r="BR52" s="67">
        <v>-23.236868528694998</v>
      </c>
      <c r="BS52" s="67">
        <v>-7.2160714302356155E-3</v>
      </c>
      <c r="BT52" s="68">
        <v>1315.9932203389831</v>
      </c>
      <c r="BU52" s="67">
        <v>-245.04524119947837</v>
      </c>
      <c r="BV52" s="69">
        <v>-51.126079522831787</v>
      </c>
      <c r="BW52" s="64">
        <v>6.1203389830508472</v>
      </c>
      <c r="BX52" s="64">
        <v>-0.43158409387222996</v>
      </c>
      <c r="BY52" s="64">
        <v>-0.23756060239364807</v>
      </c>
      <c r="BZ52" s="59">
        <v>0.54097378277153563</v>
      </c>
      <c r="CA52" s="60">
        <v>3.6233042030794804E-2</v>
      </c>
      <c r="CB52" s="70">
        <v>3.6754604689343884E-2</v>
      </c>
    </row>
    <row r="53" spans="1:80" x14ac:dyDescent="0.25">
      <c r="A53" s="39" t="s">
        <v>82</v>
      </c>
      <c r="B53" s="156">
        <v>1101.2750000000001</v>
      </c>
      <c r="C53" s="62">
        <v>4955.0839999999998</v>
      </c>
      <c r="D53" s="63">
        <v>1256.547</v>
      </c>
      <c r="E53" s="156">
        <v>1113.125</v>
      </c>
      <c r="F53" s="62">
        <v>4953.4040000000005</v>
      </c>
      <c r="G53" s="63">
        <v>1226.2460000000001</v>
      </c>
      <c r="H53" s="56">
        <v>1.0247103762214107</v>
      </c>
      <c r="I53" s="57">
        <v>3.5356080881713825E-2</v>
      </c>
      <c r="J53" s="58">
        <v>2.4371215514955136E-2</v>
      </c>
      <c r="K53" s="156">
        <v>783.75099999999998</v>
      </c>
      <c r="L53" s="62">
        <v>3524.768</v>
      </c>
      <c r="M53" s="62">
        <v>839.97900000000004</v>
      </c>
      <c r="N53" s="59">
        <v>0.6850003995935563</v>
      </c>
      <c r="O53" s="60">
        <v>-1.9099319665286996E-2</v>
      </c>
      <c r="P53" s="61">
        <v>-2.6584603366024528E-2</v>
      </c>
      <c r="Q53" s="156">
        <v>238.86699999999999</v>
      </c>
      <c r="R53" s="62">
        <v>150.21100000000001</v>
      </c>
      <c r="S53" s="63">
        <v>38.356999999999999</v>
      </c>
      <c r="T53" s="59">
        <v>3.1280020485285984E-2</v>
      </c>
      <c r="U53" s="60">
        <v>-0.1833113326870891</v>
      </c>
      <c r="V53" s="61">
        <v>9.5521758207033763E-4</v>
      </c>
      <c r="W53" s="156">
        <v>90.507000000000005</v>
      </c>
      <c r="X53" s="62">
        <v>294.81700000000001</v>
      </c>
      <c r="Y53" s="63">
        <v>85.887</v>
      </c>
      <c r="Z53" s="59">
        <v>7.0040595443328663E-2</v>
      </c>
      <c r="AA53" s="60">
        <v>-1.1268332125452932E-2</v>
      </c>
      <c r="AB53" s="61">
        <v>1.0522534731947163E-2</v>
      </c>
      <c r="AC53" s="156">
        <v>372.56900000000002</v>
      </c>
      <c r="AD53" s="62">
        <v>508.947</v>
      </c>
      <c r="AE53" s="62">
        <v>452.15600000000001</v>
      </c>
      <c r="AF53" s="62">
        <v>79.586999999999989</v>
      </c>
      <c r="AG53" s="63">
        <v>-56.790999999999997</v>
      </c>
      <c r="AH53" s="156">
        <v>0</v>
      </c>
      <c r="AI53" s="62">
        <v>0</v>
      </c>
      <c r="AJ53" s="62">
        <v>0</v>
      </c>
      <c r="AK53" s="62">
        <v>0</v>
      </c>
      <c r="AL53" s="63">
        <v>0</v>
      </c>
      <c r="AM53" s="59">
        <v>0.35984010148446499</v>
      </c>
      <c r="AN53" s="60">
        <v>2.1533139099956133E-2</v>
      </c>
      <c r="AO53" s="61">
        <v>0.25712801829879145</v>
      </c>
      <c r="AP53" s="59">
        <v>0</v>
      </c>
      <c r="AQ53" s="60">
        <v>0</v>
      </c>
      <c r="AR53" s="61">
        <v>0</v>
      </c>
      <c r="AS53" s="60">
        <v>0</v>
      </c>
      <c r="AT53" s="60">
        <v>0</v>
      </c>
      <c r="AU53" s="60">
        <v>0</v>
      </c>
      <c r="AV53" s="156">
        <v>885</v>
      </c>
      <c r="AW53" s="62">
        <v>3837</v>
      </c>
      <c r="AX53" s="63">
        <v>1061</v>
      </c>
      <c r="AY53" s="157">
        <v>21</v>
      </c>
      <c r="AZ53" s="158">
        <v>21</v>
      </c>
      <c r="BA53" s="159">
        <v>21</v>
      </c>
      <c r="BB53" s="157">
        <v>38</v>
      </c>
      <c r="BC53" s="158">
        <v>38</v>
      </c>
      <c r="BD53" s="158">
        <v>38</v>
      </c>
      <c r="BE53" s="65">
        <v>16.841269841269842</v>
      </c>
      <c r="BF53" s="64">
        <v>2.7936507936507926</v>
      </c>
      <c r="BG53" s="64">
        <v>1.6150793650793656</v>
      </c>
      <c r="BH53" s="65">
        <v>9.307017543859649</v>
      </c>
      <c r="BI53" s="64">
        <v>1.5438596491228065</v>
      </c>
      <c r="BJ53" s="66">
        <v>0.89254385964912331</v>
      </c>
      <c r="BK53" s="62">
        <v>90</v>
      </c>
      <c r="BL53" s="62">
        <v>90</v>
      </c>
      <c r="BM53" s="62">
        <v>90</v>
      </c>
      <c r="BN53" s="156">
        <v>3422</v>
      </c>
      <c r="BO53" s="62">
        <v>15022</v>
      </c>
      <c r="BP53" s="63">
        <v>4056</v>
      </c>
      <c r="BQ53" s="67">
        <v>302.32889546351083</v>
      </c>
      <c r="BR53" s="67">
        <v>-22.956025635261824</v>
      </c>
      <c r="BS53" s="67">
        <v>-27.414414348764524</v>
      </c>
      <c r="BT53" s="68">
        <v>1155.7455230914231</v>
      </c>
      <c r="BU53" s="67">
        <v>-102.02283849049786</v>
      </c>
      <c r="BV53" s="69">
        <v>-135.21199580354687</v>
      </c>
      <c r="BW53" s="64">
        <v>3.8228086710650331</v>
      </c>
      <c r="BX53" s="64">
        <v>-4.3857995601633615E-2</v>
      </c>
      <c r="BY53" s="64">
        <v>-9.2229118875024163E-2</v>
      </c>
      <c r="BZ53" s="59">
        <v>0.50636704119850195</v>
      </c>
      <c r="CA53" s="60">
        <v>8.3897905396032757E-2</v>
      </c>
      <c r="CB53" s="70">
        <v>4.9076325825594846E-2</v>
      </c>
    </row>
    <row r="54" spans="1:80" x14ac:dyDescent="0.25">
      <c r="A54" s="39" t="s">
        <v>83</v>
      </c>
      <c r="B54" s="156">
        <v>927.83735999999999</v>
      </c>
      <c r="C54" s="62">
        <v>3030.2620000000002</v>
      </c>
      <c r="D54" s="63">
        <v>735.61199999999997</v>
      </c>
      <c r="E54" s="156">
        <v>913.32312000000002</v>
      </c>
      <c r="F54" s="62">
        <v>2965.569</v>
      </c>
      <c r="G54" s="63">
        <v>718.73299999999995</v>
      </c>
      <c r="H54" s="56">
        <v>1.023484381543633</v>
      </c>
      <c r="I54" s="57">
        <v>7.5927001855611298E-3</v>
      </c>
      <c r="J54" s="58">
        <v>1.6696808909082428E-3</v>
      </c>
      <c r="K54" s="156">
        <v>534.66812000000004</v>
      </c>
      <c r="L54" s="62">
        <v>1932.798</v>
      </c>
      <c r="M54" s="62">
        <v>420.81799999999998</v>
      </c>
      <c r="N54" s="59">
        <v>0.58549976138566062</v>
      </c>
      <c r="O54" s="60">
        <v>9.0163958629485563E-5</v>
      </c>
      <c r="P54" s="61">
        <v>-6.6246328487817308E-2</v>
      </c>
      <c r="Q54" s="156">
        <v>316.79200000000003</v>
      </c>
      <c r="R54" s="62">
        <v>309.52</v>
      </c>
      <c r="S54" s="63">
        <v>93.183999999999997</v>
      </c>
      <c r="T54" s="59">
        <v>0.12965037086094558</v>
      </c>
      <c r="U54" s="60">
        <v>-0.21720606259931766</v>
      </c>
      <c r="V54" s="61">
        <v>2.5279169246685385E-2</v>
      </c>
      <c r="W54" s="156">
        <v>61.863</v>
      </c>
      <c r="X54" s="62">
        <v>166.21600000000001</v>
      </c>
      <c r="Y54" s="63">
        <v>39.775999999999996</v>
      </c>
      <c r="Z54" s="59">
        <v>5.5341830693734669E-2</v>
      </c>
      <c r="AA54" s="60">
        <v>-1.2392138418971028E-2</v>
      </c>
      <c r="AB54" s="61">
        <v>-7.0677245797079458E-4</v>
      </c>
      <c r="AC54" s="156">
        <v>1166.8589999999999</v>
      </c>
      <c r="AD54" s="62">
        <v>258.15300000000002</v>
      </c>
      <c r="AE54" s="62">
        <v>328.76600000000002</v>
      </c>
      <c r="AF54" s="62">
        <v>-838.09299999999985</v>
      </c>
      <c r="AG54" s="63">
        <v>70.613</v>
      </c>
      <c r="AH54" s="156">
        <v>60.585999999999999</v>
      </c>
      <c r="AI54" s="62">
        <v>0</v>
      </c>
      <c r="AJ54" s="62">
        <v>0</v>
      </c>
      <c r="AK54" s="62">
        <v>-60.585999999999999</v>
      </c>
      <c r="AL54" s="63">
        <v>0</v>
      </c>
      <c r="AM54" s="59">
        <v>0.44692854385192199</v>
      </c>
      <c r="AN54" s="60">
        <v>-0.81068302721048924</v>
      </c>
      <c r="AO54" s="61">
        <v>0.36173690035706907</v>
      </c>
      <c r="AP54" s="59">
        <v>0</v>
      </c>
      <c r="AQ54" s="60">
        <v>-6.5298081982816475E-2</v>
      </c>
      <c r="AR54" s="61">
        <v>0</v>
      </c>
      <c r="AS54" s="60">
        <v>0</v>
      </c>
      <c r="AT54" s="60">
        <v>-6.6335778294980635E-2</v>
      </c>
      <c r="AU54" s="60">
        <v>0</v>
      </c>
      <c r="AV54" s="156">
        <v>494</v>
      </c>
      <c r="AW54" s="62">
        <v>1554</v>
      </c>
      <c r="AX54" s="63">
        <v>444</v>
      </c>
      <c r="AY54" s="157">
        <v>16</v>
      </c>
      <c r="AZ54" s="158">
        <v>17</v>
      </c>
      <c r="BA54" s="159">
        <v>17</v>
      </c>
      <c r="BB54" s="157">
        <v>26</v>
      </c>
      <c r="BC54" s="158">
        <v>26</v>
      </c>
      <c r="BD54" s="158">
        <v>25</v>
      </c>
      <c r="BE54" s="65">
        <v>8.7058823529411757</v>
      </c>
      <c r="BF54" s="64">
        <v>-1.5857843137254903</v>
      </c>
      <c r="BG54" s="64">
        <v>1.0882352941176467</v>
      </c>
      <c r="BH54" s="65">
        <v>5.9200000000000008</v>
      </c>
      <c r="BI54" s="64">
        <v>-0.41333333333333222</v>
      </c>
      <c r="BJ54" s="66">
        <v>0.93923076923076998</v>
      </c>
      <c r="BK54" s="62">
        <v>85</v>
      </c>
      <c r="BL54" s="62">
        <v>85</v>
      </c>
      <c r="BM54" s="62">
        <v>85</v>
      </c>
      <c r="BN54" s="156">
        <v>3201</v>
      </c>
      <c r="BO54" s="62">
        <v>9187</v>
      </c>
      <c r="BP54" s="63">
        <v>2423</v>
      </c>
      <c r="BQ54" s="67">
        <v>296.62938505984317</v>
      </c>
      <c r="BR54" s="67">
        <v>11.305073907078395</v>
      </c>
      <c r="BS54" s="67">
        <v>-26.171202727247305</v>
      </c>
      <c r="BT54" s="68">
        <v>1618.768018018018</v>
      </c>
      <c r="BU54" s="67">
        <v>-230.06420870262968</v>
      </c>
      <c r="BV54" s="69">
        <v>-289.57754182754184</v>
      </c>
      <c r="BW54" s="64">
        <v>5.4572072072072073</v>
      </c>
      <c r="BX54" s="64">
        <v>-1.0225498778130353</v>
      </c>
      <c r="BY54" s="64">
        <v>-0.45463320463320489</v>
      </c>
      <c r="BZ54" s="59">
        <v>0.32029081295439527</v>
      </c>
      <c r="CA54" s="60">
        <v>-9.814055959462431E-2</v>
      </c>
      <c r="CB54" s="70">
        <v>2.4174777499117284E-2</v>
      </c>
    </row>
    <row r="55" spans="1:80" x14ac:dyDescent="0.25">
      <c r="A55" s="39" t="s">
        <v>84</v>
      </c>
      <c r="B55" s="156">
        <v>4498.692</v>
      </c>
      <c r="C55" s="62">
        <v>15456.929</v>
      </c>
      <c r="D55" s="63">
        <v>3933.9250000000002</v>
      </c>
      <c r="E55" s="156">
        <v>4498.2759999999998</v>
      </c>
      <c r="F55" s="62">
        <v>15353.228999999999</v>
      </c>
      <c r="G55" s="63">
        <v>3888.9659999999999</v>
      </c>
      <c r="H55" s="56">
        <v>1.0115606564829829</v>
      </c>
      <c r="I55" s="57">
        <v>1.1468176608470992E-2</v>
      </c>
      <c r="J55" s="58">
        <v>4.806376976046467E-3</v>
      </c>
      <c r="K55" s="156">
        <v>3137.5520000000001</v>
      </c>
      <c r="L55" s="62">
        <v>10215.066999999999</v>
      </c>
      <c r="M55" s="62">
        <v>2378.6460000000002</v>
      </c>
      <c r="N55" s="59">
        <v>0.61163970062993611</v>
      </c>
      <c r="O55" s="60">
        <v>-8.586129753024796E-2</v>
      </c>
      <c r="P55" s="61">
        <v>-5.3697017789361867E-2</v>
      </c>
      <c r="Q55" s="156">
        <v>824.50800000000004</v>
      </c>
      <c r="R55" s="62">
        <v>365.06</v>
      </c>
      <c r="S55" s="63">
        <v>153.268</v>
      </c>
      <c r="T55" s="59">
        <v>3.9410989964941842E-2</v>
      </c>
      <c r="U55" s="60">
        <v>-0.1438832320881292</v>
      </c>
      <c r="V55" s="61">
        <v>1.5633581316897838E-2</v>
      </c>
      <c r="W55" s="156">
        <v>536.21600000000001</v>
      </c>
      <c r="X55" s="62">
        <v>1460.615</v>
      </c>
      <c r="Y55" s="63">
        <v>454.66499999999996</v>
      </c>
      <c r="Z55" s="59">
        <v>0.11691153895405616</v>
      </c>
      <c r="AA55" s="60">
        <v>-2.2932408326888087E-3</v>
      </c>
      <c r="AB55" s="61">
        <v>2.1777479532419181E-2</v>
      </c>
      <c r="AC55" s="156">
        <v>2997.82638</v>
      </c>
      <c r="AD55" s="62">
        <v>2543.9360000000001</v>
      </c>
      <c r="AE55" s="62">
        <v>2522.703</v>
      </c>
      <c r="AF55" s="62">
        <v>-475.12338</v>
      </c>
      <c r="AG55" s="63">
        <v>-21.233000000000175</v>
      </c>
      <c r="AH55" s="156">
        <v>90.900999999999996</v>
      </c>
      <c r="AI55" s="62">
        <v>70.774000000000001</v>
      </c>
      <c r="AJ55" s="62">
        <v>51.201999999999998</v>
      </c>
      <c r="AK55" s="62">
        <v>-39.698999999999998</v>
      </c>
      <c r="AL55" s="63">
        <v>-19.572000000000003</v>
      </c>
      <c r="AM55" s="59">
        <v>0.64126870746137754</v>
      </c>
      <c r="AN55" s="60">
        <v>-2.5108626216944985E-2</v>
      </c>
      <c r="AO55" s="61">
        <v>0.47668646735404441</v>
      </c>
      <c r="AP55" s="59">
        <v>1.3015499787108293E-2</v>
      </c>
      <c r="AQ55" s="60">
        <v>-7.1905956735278196E-3</v>
      </c>
      <c r="AR55" s="61">
        <v>8.4367118532308709E-3</v>
      </c>
      <c r="AS55" s="60">
        <v>1.316596750910139E-2</v>
      </c>
      <c r="AT55" s="60">
        <v>-7.0419966087072981E-3</v>
      </c>
      <c r="AU55" s="60">
        <v>8.556253161715573E-3</v>
      </c>
      <c r="AV55" s="156">
        <v>2866</v>
      </c>
      <c r="AW55" s="62">
        <v>11827</v>
      </c>
      <c r="AX55" s="63">
        <v>3538</v>
      </c>
      <c r="AY55" s="157">
        <v>140</v>
      </c>
      <c r="AZ55" s="158">
        <v>130</v>
      </c>
      <c r="BA55" s="159">
        <v>123</v>
      </c>
      <c r="BB55" s="157">
        <v>135</v>
      </c>
      <c r="BC55" s="158">
        <v>127</v>
      </c>
      <c r="BD55" s="159">
        <v>126</v>
      </c>
      <c r="BE55" s="64">
        <v>9.588075880758808</v>
      </c>
      <c r="BF55" s="64">
        <v>2.7642663569492845</v>
      </c>
      <c r="BG55" s="64">
        <v>2.0066656243485523</v>
      </c>
      <c r="BH55" s="65">
        <v>9.3597883597883591</v>
      </c>
      <c r="BI55" s="64">
        <v>2.2832451499118154</v>
      </c>
      <c r="BJ55" s="66">
        <v>1.5992896721243168</v>
      </c>
      <c r="BK55" s="62">
        <v>233</v>
      </c>
      <c r="BL55" s="62">
        <v>215</v>
      </c>
      <c r="BM55" s="62">
        <v>244</v>
      </c>
      <c r="BN55" s="156">
        <v>10972</v>
      </c>
      <c r="BO55" s="62">
        <v>43809</v>
      </c>
      <c r="BP55" s="63">
        <v>13547</v>
      </c>
      <c r="BQ55" s="67">
        <v>287.07211928840331</v>
      </c>
      <c r="BR55" s="67">
        <v>-122.90564228651465</v>
      </c>
      <c r="BS55" s="67">
        <v>-63.386211191635027</v>
      </c>
      <c r="BT55" s="68">
        <v>1099.1989824759751</v>
      </c>
      <c r="BU55" s="67">
        <v>-470.33207125745139</v>
      </c>
      <c r="BV55" s="69">
        <v>-198.9517742670705</v>
      </c>
      <c r="BW55" s="64">
        <v>3.8289994347088752</v>
      </c>
      <c r="BX55" s="64">
        <v>6.6726443671871749E-4</v>
      </c>
      <c r="BY55" s="64">
        <v>0.12484791699516906</v>
      </c>
      <c r="BZ55" s="59">
        <v>0.62382575059863699</v>
      </c>
      <c r="CA55" s="60">
        <v>0.10060209776125018</v>
      </c>
      <c r="CB55" s="70">
        <v>6.5571529509118043E-2</v>
      </c>
    </row>
    <row r="56" spans="1:80" x14ac:dyDescent="0.25">
      <c r="A56" s="39" t="s">
        <v>85</v>
      </c>
      <c r="B56" s="156">
        <v>2655.0369999999998</v>
      </c>
      <c r="C56" s="62">
        <v>10052.92</v>
      </c>
      <c r="D56" s="63">
        <v>2637.8290000000002</v>
      </c>
      <c r="E56" s="156">
        <v>2650.7849999999999</v>
      </c>
      <c r="F56" s="62">
        <v>10012.174000000001</v>
      </c>
      <c r="G56" s="63">
        <v>2483.4699999999998</v>
      </c>
      <c r="H56" s="56">
        <v>1.0621545659903282</v>
      </c>
      <c r="I56" s="57">
        <v>6.0550512851352378E-2</v>
      </c>
      <c r="J56" s="58">
        <v>5.8084920376898053E-2</v>
      </c>
      <c r="K56" s="156">
        <v>1648.2370000000001</v>
      </c>
      <c r="L56" s="62">
        <v>6790.4040000000005</v>
      </c>
      <c r="M56" s="62">
        <v>1624.1</v>
      </c>
      <c r="N56" s="59">
        <v>0.65396401003434712</v>
      </c>
      <c r="O56" s="60">
        <v>3.217197484477119E-2</v>
      </c>
      <c r="P56" s="61">
        <v>-2.4250731339504283E-2</v>
      </c>
      <c r="Q56" s="156">
        <v>775.97399999999993</v>
      </c>
      <c r="R56" s="62">
        <v>584.66200000000003</v>
      </c>
      <c r="S56" s="63">
        <v>126.75299999999999</v>
      </c>
      <c r="T56" s="59">
        <v>5.1038667670638256E-2</v>
      </c>
      <c r="U56" s="60">
        <v>-0.24169499424460572</v>
      </c>
      <c r="V56" s="61">
        <v>-7.3564421226993346E-3</v>
      </c>
      <c r="W56" s="156">
        <v>226.57400000000001</v>
      </c>
      <c r="X56" s="62">
        <v>984.24199999999996</v>
      </c>
      <c r="Y56" s="63">
        <v>291.66399999999999</v>
      </c>
      <c r="Z56" s="59">
        <v>0.11744212734601184</v>
      </c>
      <c r="AA56" s="60">
        <v>3.1967824450831725E-2</v>
      </c>
      <c r="AB56" s="61">
        <v>1.9137603273617576E-2</v>
      </c>
      <c r="AC56" s="156">
        <v>1977.184</v>
      </c>
      <c r="AD56" s="62">
        <v>1907.0360000000001</v>
      </c>
      <c r="AE56" s="62">
        <v>1830.078</v>
      </c>
      <c r="AF56" s="62">
        <v>-147.10599999999999</v>
      </c>
      <c r="AG56" s="63">
        <v>-76.958000000000084</v>
      </c>
      <c r="AH56" s="156">
        <v>58.683</v>
      </c>
      <c r="AI56" s="62">
        <v>69.168999999999997</v>
      </c>
      <c r="AJ56" s="62">
        <v>60.052</v>
      </c>
      <c r="AK56" s="62">
        <v>1.3689999999999998</v>
      </c>
      <c r="AL56" s="63">
        <v>-9.1169999999999973</v>
      </c>
      <c r="AM56" s="59">
        <v>0.69378189412581326</v>
      </c>
      <c r="AN56" s="60">
        <v>-5.0909799436272718E-2</v>
      </c>
      <c r="AO56" s="61">
        <v>0.50408218498657809</v>
      </c>
      <c r="AP56" s="59">
        <v>2.2765691028493507E-2</v>
      </c>
      <c r="AQ56" s="60">
        <v>6.6317418974511794E-4</v>
      </c>
      <c r="AR56" s="61">
        <v>1.5885202573397872E-2</v>
      </c>
      <c r="AS56" s="60">
        <v>2.4180682673839427E-2</v>
      </c>
      <c r="AT56" s="60">
        <v>2.0427122235765795E-3</v>
      </c>
      <c r="AU56" s="60">
        <v>1.7272193069084257E-2</v>
      </c>
      <c r="AV56" s="156">
        <v>1741</v>
      </c>
      <c r="AW56" s="62">
        <v>8194</v>
      </c>
      <c r="AX56" s="63">
        <v>2398</v>
      </c>
      <c r="AY56" s="157">
        <v>78</v>
      </c>
      <c r="AZ56" s="158">
        <v>78</v>
      </c>
      <c r="BA56" s="159">
        <v>78</v>
      </c>
      <c r="BB56" s="157">
        <v>89</v>
      </c>
      <c r="BC56" s="158">
        <v>85</v>
      </c>
      <c r="BD56" s="159">
        <v>77</v>
      </c>
      <c r="BE56" s="64">
        <v>10.247863247863249</v>
      </c>
      <c r="BF56" s="64">
        <v>2.8076923076923084</v>
      </c>
      <c r="BG56" s="64">
        <v>1.4935897435897445</v>
      </c>
      <c r="BH56" s="65">
        <v>10.380952380952381</v>
      </c>
      <c r="BI56" s="64">
        <v>3.8603531300160521</v>
      </c>
      <c r="BJ56" s="66">
        <v>2.3476190476190482</v>
      </c>
      <c r="BK56" s="62">
        <v>170</v>
      </c>
      <c r="BL56" s="62">
        <v>173</v>
      </c>
      <c r="BM56" s="62">
        <v>172</v>
      </c>
      <c r="BN56" s="156">
        <v>6933</v>
      </c>
      <c r="BO56" s="62">
        <v>31201</v>
      </c>
      <c r="BP56" s="63">
        <v>8836</v>
      </c>
      <c r="BQ56" s="67">
        <v>281.06269805341782</v>
      </c>
      <c r="BR56" s="67">
        <v>-101.28044344376957</v>
      </c>
      <c r="BS56" s="67">
        <v>-39.830029743768193</v>
      </c>
      <c r="BT56" s="68">
        <v>1035.6422018348624</v>
      </c>
      <c r="BU56" s="67">
        <v>-486.92241620074947</v>
      </c>
      <c r="BV56" s="69">
        <v>-186.24869394253574</v>
      </c>
      <c r="BW56" s="64">
        <v>3.6847372810675565</v>
      </c>
      <c r="BX56" s="64">
        <v>-0.29745686023054807</v>
      </c>
      <c r="BY56" s="64">
        <v>-0.12304890394586776</v>
      </c>
      <c r="BZ56" s="59">
        <v>0.57721452835118892</v>
      </c>
      <c r="CA56" s="60">
        <v>0.12407727344922814</v>
      </c>
      <c r="CB56" s="70">
        <v>8.3097812855108477E-2</v>
      </c>
    </row>
    <row r="57" spans="1:80" x14ac:dyDescent="0.25">
      <c r="A57" s="39" t="s">
        <v>86</v>
      </c>
      <c r="B57" s="156">
        <v>1297.712</v>
      </c>
      <c r="C57" s="62">
        <v>4035.3620000000001</v>
      </c>
      <c r="D57" s="63">
        <v>815.92</v>
      </c>
      <c r="E57" s="156">
        <v>1393.239</v>
      </c>
      <c r="F57" s="62">
        <v>4412.9269999999997</v>
      </c>
      <c r="G57" s="63">
        <v>868.88900000000001</v>
      </c>
      <c r="H57" s="56">
        <v>0.93903824308973871</v>
      </c>
      <c r="I57" s="57">
        <v>7.6029329957778558E-3</v>
      </c>
      <c r="J57" s="58">
        <v>2.4597102323077435E-2</v>
      </c>
      <c r="K57" s="156">
        <v>1097.662</v>
      </c>
      <c r="L57" s="62">
        <v>3207.57</v>
      </c>
      <c r="M57" s="62">
        <v>610.55799999999999</v>
      </c>
      <c r="N57" s="59">
        <v>0.70268814543629854</v>
      </c>
      <c r="O57" s="60">
        <v>-8.5160888361922704E-2</v>
      </c>
      <c r="P57" s="61">
        <v>-2.4169561477956014E-2</v>
      </c>
      <c r="Q57" s="156">
        <v>258.69799999999998</v>
      </c>
      <c r="R57" s="62">
        <v>390.36699999999996</v>
      </c>
      <c r="S57" s="63">
        <v>60.593000000000004</v>
      </c>
      <c r="T57" s="59">
        <v>6.9736180340641898E-2</v>
      </c>
      <c r="U57" s="60">
        <v>-0.11594481193706492</v>
      </c>
      <c r="V57" s="61">
        <v>-1.8723701275346769E-2</v>
      </c>
      <c r="W57" s="156">
        <v>36.878999999999998</v>
      </c>
      <c r="X57" s="62">
        <v>84.213999999999999</v>
      </c>
      <c r="Y57" s="63">
        <v>17.856999999999999</v>
      </c>
      <c r="Z57" s="59">
        <v>2.0551531898781086E-2</v>
      </c>
      <c r="AA57" s="60">
        <v>-5.9184420252908036E-3</v>
      </c>
      <c r="AB57" s="61">
        <v>1.4680528382845018E-3</v>
      </c>
      <c r="AC57" s="156">
        <v>1928.8430000000001</v>
      </c>
      <c r="AD57" s="62">
        <v>1614.374</v>
      </c>
      <c r="AE57" s="62">
        <v>1601.64</v>
      </c>
      <c r="AF57" s="62">
        <v>-327.20299999999997</v>
      </c>
      <c r="AG57" s="63">
        <v>-12.733999999999924</v>
      </c>
      <c r="AH57" s="156">
        <v>600.82899999999995</v>
      </c>
      <c r="AI57" s="62">
        <v>660.41800000000001</v>
      </c>
      <c r="AJ57" s="62">
        <v>745.17100000000005</v>
      </c>
      <c r="AK57" s="62">
        <v>144.3420000000001</v>
      </c>
      <c r="AL57" s="63">
        <v>84.753000000000043</v>
      </c>
      <c r="AM57" s="59">
        <v>1.9629865673105209</v>
      </c>
      <c r="AN57" s="60">
        <v>0.47664522192726166</v>
      </c>
      <c r="AO57" s="61">
        <v>1.5629297694321644</v>
      </c>
      <c r="AP57" s="59">
        <v>0.91328929306794793</v>
      </c>
      <c r="AQ57" s="60">
        <v>0.45029827503004743</v>
      </c>
      <c r="AR57" s="61">
        <v>0.74963160882549329</v>
      </c>
      <c r="AS57" s="60">
        <v>0.85761357319519527</v>
      </c>
      <c r="AT57" s="60">
        <v>0.42636739073834479</v>
      </c>
      <c r="AU57" s="60">
        <v>0.70795825372129506</v>
      </c>
      <c r="AV57" s="156">
        <v>775</v>
      </c>
      <c r="AW57" s="62">
        <v>3082</v>
      </c>
      <c r="AX57" s="63">
        <v>836</v>
      </c>
      <c r="AY57" s="157">
        <v>43</v>
      </c>
      <c r="AZ57" s="158">
        <v>41</v>
      </c>
      <c r="BA57" s="159">
        <v>39</v>
      </c>
      <c r="BB57" s="157">
        <v>60</v>
      </c>
      <c r="BC57" s="158">
        <v>55</v>
      </c>
      <c r="BD57" s="159">
        <v>45</v>
      </c>
      <c r="BE57" s="64">
        <v>7.1452991452991448</v>
      </c>
      <c r="BF57" s="64">
        <v>1.1375472073146495</v>
      </c>
      <c r="BG57" s="64">
        <v>0.88107150302272164</v>
      </c>
      <c r="BH57" s="65">
        <v>6.1925925925925931</v>
      </c>
      <c r="BI57" s="64">
        <v>1.8870370370370377</v>
      </c>
      <c r="BJ57" s="66">
        <v>1.5228956228956232</v>
      </c>
      <c r="BK57" s="62">
        <v>75</v>
      </c>
      <c r="BL57" s="62">
        <v>75</v>
      </c>
      <c r="BM57" s="62">
        <v>75</v>
      </c>
      <c r="BN57" s="156">
        <v>3436</v>
      </c>
      <c r="BO57" s="62">
        <v>12237</v>
      </c>
      <c r="BP57" s="63">
        <v>2875</v>
      </c>
      <c r="BQ57" s="67">
        <v>302.22226086956522</v>
      </c>
      <c r="BR57" s="67">
        <v>-103.26056800121478</v>
      </c>
      <c r="BS57" s="67">
        <v>-58.399378421110612</v>
      </c>
      <c r="BT57" s="68">
        <v>1039.340909090909</v>
      </c>
      <c r="BU57" s="67">
        <v>-758.38683284457488</v>
      </c>
      <c r="BV57" s="69">
        <v>-392.49783198631349</v>
      </c>
      <c r="BW57" s="64">
        <v>3.4389952153110048</v>
      </c>
      <c r="BX57" s="64">
        <v>-0.99455317178576941</v>
      </c>
      <c r="BY57" s="64">
        <v>-0.53147850305369326</v>
      </c>
      <c r="BZ57" s="59">
        <v>0.43071161048689144</v>
      </c>
      <c r="CA57" s="60">
        <v>-7.8325426550145627E-2</v>
      </c>
      <c r="CB57" s="70">
        <v>-1.6302088143245519E-2</v>
      </c>
    </row>
    <row r="58" spans="1:80" x14ac:dyDescent="0.25">
      <c r="A58" s="39" t="s">
        <v>87</v>
      </c>
      <c r="B58" s="156">
        <v>4576.6668400000008</v>
      </c>
      <c r="C58" s="62">
        <v>17455.159</v>
      </c>
      <c r="D58" s="63">
        <v>4436.4645700000001</v>
      </c>
      <c r="E58" s="156">
        <v>4729.2225699999999</v>
      </c>
      <c r="F58" s="62">
        <v>16702.420590000002</v>
      </c>
      <c r="G58" s="63">
        <v>3869.8376499999999</v>
      </c>
      <c r="H58" s="56">
        <v>1.1464213673149828</v>
      </c>
      <c r="I58" s="57">
        <v>0.17867946634541165</v>
      </c>
      <c r="J58" s="58">
        <v>0.10135374337724801</v>
      </c>
      <c r="K58" s="156">
        <v>3269.5309999999999</v>
      </c>
      <c r="L58" s="62">
        <v>10443.857</v>
      </c>
      <c r="M58" s="62">
        <v>2397.4685700000005</v>
      </c>
      <c r="N58" s="59">
        <v>0.61952691219488254</v>
      </c>
      <c r="O58" s="60">
        <v>-7.1819488107863205E-2</v>
      </c>
      <c r="P58" s="61">
        <v>-5.7631135067154338E-3</v>
      </c>
      <c r="Q58" s="156">
        <v>627.77497999999991</v>
      </c>
      <c r="R58" s="62">
        <v>477.60399999999998</v>
      </c>
      <c r="S58" s="63">
        <v>110.51988</v>
      </c>
      <c r="T58" s="59">
        <v>2.8559306615873151E-2</v>
      </c>
      <c r="U58" s="60">
        <v>-0.10418449444401225</v>
      </c>
      <c r="V58" s="61">
        <v>-3.5590598363503118E-5</v>
      </c>
      <c r="W58" s="156">
        <v>831.91659000000004</v>
      </c>
      <c r="X58" s="62">
        <v>2636.9760000000001</v>
      </c>
      <c r="Y58" s="63">
        <v>749.69060000000002</v>
      </c>
      <c r="Z58" s="59">
        <v>0.19372662829925177</v>
      </c>
      <c r="AA58" s="60">
        <v>1.7816829661882916E-2</v>
      </c>
      <c r="AB58" s="61">
        <v>3.5846757786423322E-2</v>
      </c>
      <c r="AC58" s="156">
        <v>4243.8518700000004</v>
      </c>
      <c r="AD58" s="62">
        <v>3513.8710000000001</v>
      </c>
      <c r="AE58" s="62">
        <v>3051.5006600000002</v>
      </c>
      <c r="AF58" s="62">
        <v>-1192.3512100000003</v>
      </c>
      <c r="AG58" s="63">
        <v>-462.37033999999994</v>
      </c>
      <c r="AH58" s="156">
        <v>2626.19893</v>
      </c>
      <c r="AI58" s="62">
        <v>1339.1590000000001</v>
      </c>
      <c r="AJ58" s="62">
        <v>1452.72264</v>
      </c>
      <c r="AK58" s="62">
        <v>-1173.4762900000001</v>
      </c>
      <c r="AL58" s="63">
        <v>113.56363999999985</v>
      </c>
      <c r="AM58" s="59">
        <v>0.68782261457347782</v>
      </c>
      <c r="AN58" s="60">
        <v>-0.23945743843558054</v>
      </c>
      <c r="AO58" s="61">
        <v>0.48651416473351933</v>
      </c>
      <c r="AP58" s="59">
        <v>0.32745052216206472</v>
      </c>
      <c r="AQ58" s="60">
        <v>-0.24637296593784674</v>
      </c>
      <c r="AR58" s="61">
        <v>0.25073056790670673</v>
      </c>
      <c r="AS58" s="60">
        <v>0.37539627534503933</v>
      </c>
      <c r="AT58" s="60">
        <v>-0.17991675784975908</v>
      </c>
      <c r="AU58" s="60">
        <v>0.29521873504278068</v>
      </c>
      <c r="AV58" s="156">
        <v>2641</v>
      </c>
      <c r="AW58" s="62">
        <v>11305</v>
      </c>
      <c r="AX58" s="63">
        <v>3439</v>
      </c>
      <c r="AY58" s="157">
        <v>137</v>
      </c>
      <c r="AZ58" s="158">
        <v>136</v>
      </c>
      <c r="BA58" s="159">
        <v>137</v>
      </c>
      <c r="BB58" s="157">
        <v>158</v>
      </c>
      <c r="BC58" s="158">
        <v>150</v>
      </c>
      <c r="BD58" s="159">
        <v>138</v>
      </c>
      <c r="BE58" s="64">
        <v>8.3673965936739663</v>
      </c>
      <c r="BF58" s="64">
        <v>1.9416058394160585</v>
      </c>
      <c r="BG58" s="64">
        <v>1.4403132603406332</v>
      </c>
      <c r="BH58" s="65">
        <v>8.3067632850241555</v>
      </c>
      <c r="BI58" s="64">
        <v>2.7350333272182485</v>
      </c>
      <c r="BJ58" s="66">
        <v>2.0262077294686005</v>
      </c>
      <c r="BK58" s="62">
        <v>366</v>
      </c>
      <c r="BL58" s="62">
        <v>346</v>
      </c>
      <c r="BM58" s="62">
        <v>314</v>
      </c>
      <c r="BN58" s="156">
        <v>13041</v>
      </c>
      <c r="BO58" s="62">
        <v>54154</v>
      </c>
      <c r="BP58" s="63">
        <v>15551</v>
      </c>
      <c r="BQ58" s="67">
        <v>248.84815445952029</v>
      </c>
      <c r="BR58" s="67">
        <v>-113.79447800731509</v>
      </c>
      <c r="BS58" s="67">
        <v>-59.576349547570658</v>
      </c>
      <c r="BT58" s="68">
        <v>1125.2799214888048</v>
      </c>
      <c r="BU58" s="67">
        <v>-665.41397097617073</v>
      </c>
      <c r="BV58" s="69">
        <v>-352.15666320823198</v>
      </c>
      <c r="BW58" s="64">
        <v>4.5219540564117473</v>
      </c>
      <c r="BX58" s="64">
        <v>-0.41594825331941543</v>
      </c>
      <c r="BY58" s="64">
        <v>-0.26831573571563005</v>
      </c>
      <c r="BZ58" s="59">
        <v>0.55646604165175695</v>
      </c>
      <c r="CA58" s="60">
        <v>0.16056440230749469</v>
      </c>
      <c r="CB58" s="70">
        <v>0.12765932694750481</v>
      </c>
    </row>
    <row r="59" spans="1:80" x14ac:dyDescent="0.25">
      <c r="A59" s="39" t="s">
        <v>88</v>
      </c>
      <c r="B59" s="156">
        <v>1854.2076500000001</v>
      </c>
      <c r="C59" s="62">
        <v>7247.7468099999996</v>
      </c>
      <c r="D59" s="63">
        <v>1819.6448899999998</v>
      </c>
      <c r="E59" s="156">
        <v>1861.4745699999999</v>
      </c>
      <c r="F59" s="62">
        <v>7044.1490000000003</v>
      </c>
      <c r="G59" s="63">
        <v>1646.7339999999999</v>
      </c>
      <c r="H59" s="56">
        <v>1.1050023197432006</v>
      </c>
      <c r="I59" s="57">
        <v>0.10890617108617107</v>
      </c>
      <c r="J59" s="58">
        <v>7.6099210226352021E-2</v>
      </c>
      <c r="K59" s="156">
        <v>1206.828</v>
      </c>
      <c r="L59" s="62">
        <v>4832.4979999999996</v>
      </c>
      <c r="M59" s="62">
        <v>1122.9179999999999</v>
      </c>
      <c r="N59" s="59">
        <v>0.68190612448640764</v>
      </c>
      <c r="O59" s="60">
        <v>3.358783991268921E-2</v>
      </c>
      <c r="P59" s="61">
        <v>-4.1239410332171156E-3</v>
      </c>
      <c r="Q59" s="156">
        <v>350.60909999999996</v>
      </c>
      <c r="R59" s="62">
        <v>257.96251000000001</v>
      </c>
      <c r="S59" s="63">
        <v>25.69988</v>
      </c>
      <c r="T59" s="59">
        <v>1.5606576411247962E-2</v>
      </c>
      <c r="U59" s="60">
        <v>-0.17274361953045647</v>
      </c>
      <c r="V59" s="61">
        <v>-2.1014243222181143E-2</v>
      </c>
      <c r="W59" s="156">
        <v>304.03746999999998</v>
      </c>
      <c r="X59" s="62">
        <v>726.48125000000005</v>
      </c>
      <c r="Y59" s="63">
        <v>118.26647</v>
      </c>
      <c r="Z59" s="59">
        <v>7.1818806194564516E-2</v>
      </c>
      <c r="AA59" s="60">
        <v>-9.1512713290012704E-2</v>
      </c>
      <c r="AB59" s="61">
        <v>-3.1313772346860433E-2</v>
      </c>
      <c r="AC59" s="156">
        <v>1558.5266199999999</v>
      </c>
      <c r="AD59" s="62">
        <v>1550.3715899999997</v>
      </c>
      <c r="AE59" s="62">
        <v>1515.7347299999999</v>
      </c>
      <c r="AF59" s="62">
        <v>-42.791889999999967</v>
      </c>
      <c r="AG59" s="63">
        <v>-34.636859999999842</v>
      </c>
      <c r="AH59" s="156">
        <v>1.02</v>
      </c>
      <c r="AI59" s="62">
        <v>0</v>
      </c>
      <c r="AJ59" s="62">
        <v>0</v>
      </c>
      <c r="AK59" s="62">
        <v>-1.02</v>
      </c>
      <c r="AL59" s="63">
        <v>0</v>
      </c>
      <c r="AM59" s="59">
        <v>0.83298380817589091</v>
      </c>
      <c r="AN59" s="60">
        <v>-7.5512958616745784E-3</v>
      </c>
      <c r="AO59" s="61">
        <v>0.61907297069176526</v>
      </c>
      <c r="AP59" s="59">
        <v>0</v>
      </c>
      <c r="AQ59" s="60">
        <v>-5.501002004818608E-4</v>
      </c>
      <c r="AR59" s="61">
        <v>0</v>
      </c>
      <c r="AS59" s="60">
        <v>0</v>
      </c>
      <c r="AT59" s="60">
        <v>-5.4795269107544143E-4</v>
      </c>
      <c r="AU59" s="60">
        <v>0</v>
      </c>
      <c r="AV59" s="156">
        <v>1397</v>
      </c>
      <c r="AW59" s="62">
        <v>5048</v>
      </c>
      <c r="AX59" s="63">
        <v>1445</v>
      </c>
      <c r="AY59" s="157">
        <v>39</v>
      </c>
      <c r="AZ59" s="158">
        <v>38</v>
      </c>
      <c r="BA59" s="159">
        <v>40</v>
      </c>
      <c r="BB59" s="157">
        <v>70</v>
      </c>
      <c r="BC59" s="158">
        <v>71</v>
      </c>
      <c r="BD59" s="159">
        <v>72</v>
      </c>
      <c r="BE59" s="64">
        <v>12.041666666666666</v>
      </c>
      <c r="BF59" s="64">
        <v>0.10149572649572747</v>
      </c>
      <c r="BG59" s="64">
        <v>0.97149122807017463</v>
      </c>
      <c r="BH59" s="65">
        <v>6.689814814814814</v>
      </c>
      <c r="BI59" s="64">
        <v>3.7433862433862153E-2</v>
      </c>
      <c r="BJ59" s="66">
        <v>0.76493218570683297</v>
      </c>
      <c r="BK59" s="62">
        <v>115</v>
      </c>
      <c r="BL59" s="62">
        <v>115</v>
      </c>
      <c r="BM59" s="62">
        <v>115</v>
      </c>
      <c r="BN59" s="156">
        <v>6414</v>
      </c>
      <c r="BO59" s="62">
        <v>23846</v>
      </c>
      <c r="BP59" s="63">
        <v>6404</v>
      </c>
      <c r="BQ59" s="67">
        <v>257.14147407870081</v>
      </c>
      <c r="BR59" s="67">
        <v>-33.079070043531772</v>
      </c>
      <c r="BS59" s="67">
        <v>-38.260228512928791</v>
      </c>
      <c r="BT59" s="68">
        <v>1139.6083044982699</v>
      </c>
      <c r="BU59" s="67">
        <v>-192.87170265992609</v>
      </c>
      <c r="BV59" s="69">
        <v>-255.8253325857238</v>
      </c>
      <c r="BW59" s="64">
        <v>4.4318339100346025</v>
      </c>
      <c r="BX59" s="64">
        <v>-0.15943309068121714</v>
      </c>
      <c r="BY59" s="64">
        <v>-0.2920171200763324</v>
      </c>
      <c r="BZ59" s="59">
        <v>0.62569614069369806</v>
      </c>
      <c r="CA59" s="60">
        <v>5.9859957661618779E-3</v>
      </c>
      <c r="CB59" s="70">
        <v>5.7596081134436594E-2</v>
      </c>
    </row>
    <row r="60" spans="1:80" x14ac:dyDescent="0.25">
      <c r="A60" s="39" t="s">
        <v>89</v>
      </c>
      <c r="B60" s="156">
        <v>1009.582</v>
      </c>
      <c r="C60" s="62">
        <v>3259.9430000000002</v>
      </c>
      <c r="D60" s="63">
        <v>719.721</v>
      </c>
      <c r="E60" s="156">
        <v>1008.044</v>
      </c>
      <c r="F60" s="62">
        <v>3251.9650000000001</v>
      </c>
      <c r="G60" s="63">
        <v>780.44500000000005</v>
      </c>
      <c r="H60" s="56">
        <v>0.92219310777825469</v>
      </c>
      <c r="I60" s="57">
        <v>-7.9332619273342231E-2</v>
      </c>
      <c r="J60" s="58">
        <v>-8.0260178158094608E-2</v>
      </c>
      <c r="K60" s="156">
        <v>761.36500000000001</v>
      </c>
      <c r="L60" s="62">
        <v>2329.1779999999999</v>
      </c>
      <c r="M60" s="62">
        <v>575.77599999999995</v>
      </c>
      <c r="N60" s="59">
        <v>0.73775346116638574</v>
      </c>
      <c r="O60" s="60">
        <v>-1.7535990484534247E-2</v>
      </c>
      <c r="P60" s="61">
        <v>2.1516355293475065E-2</v>
      </c>
      <c r="Q60" s="156">
        <v>150.98400000000001</v>
      </c>
      <c r="R60" s="62">
        <v>104.015</v>
      </c>
      <c r="S60" s="63">
        <v>17.463000000000001</v>
      </c>
      <c r="T60" s="59">
        <v>2.2375695917072953E-2</v>
      </c>
      <c r="U60" s="60">
        <v>-0.12740348038872323</v>
      </c>
      <c r="V60" s="61">
        <v>-9.6095806772323322E-3</v>
      </c>
      <c r="W60" s="156">
        <v>95.694999999999993</v>
      </c>
      <c r="X60" s="62">
        <v>208.602</v>
      </c>
      <c r="Y60" s="63">
        <v>48.65</v>
      </c>
      <c r="Z60" s="59">
        <v>6.2336231252682756E-2</v>
      </c>
      <c r="AA60" s="60">
        <v>-3.2595140790601065E-2</v>
      </c>
      <c r="AB60" s="61">
        <v>-1.8102155879197723E-3</v>
      </c>
      <c r="AC60" s="156">
        <v>455.41899999999998</v>
      </c>
      <c r="AD60" s="62">
        <v>310.58100000000002</v>
      </c>
      <c r="AE60" s="62">
        <v>325.57600000000002</v>
      </c>
      <c r="AF60" s="62">
        <v>-129.84299999999996</v>
      </c>
      <c r="AG60" s="63">
        <v>14.995000000000005</v>
      </c>
      <c r="AH60" s="156">
        <v>0</v>
      </c>
      <c r="AI60" s="62">
        <v>0</v>
      </c>
      <c r="AJ60" s="62">
        <v>0</v>
      </c>
      <c r="AK60" s="62">
        <v>0</v>
      </c>
      <c r="AL60" s="63">
        <v>0</v>
      </c>
      <c r="AM60" s="59">
        <v>0.45236418000864226</v>
      </c>
      <c r="AN60" s="60">
        <v>1.2675875575090534E-3</v>
      </c>
      <c r="AO60" s="61">
        <v>0.35709226881264894</v>
      </c>
      <c r="AP60" s="59">
        <v>0</v>
      </c>
      <c r="AQ60" s="60">
        <v>0</v>
      </c>
      <c r="AR60" s="61">
        <v>0</v>
      </c>
      <c r="AS60" s="60">
        <v>0</v>
      </c>
      <c r="AT60" s="60">
        <v>0</v>
      </c>
      <c r="AU60" s="60">
        <v>0</v>
      </c>
      <c r="AV60" s="156">
        <v>423</v>
      </c>
      <c r="AW60" s="62">
        <v>1743</v>
      </c>
      <c r="AX60" s="63">
        <v>572</v>
      </c>
      <c r="AY60" s="157">
        <v>17</v>
      </c>
      <c r="AZ60" s="158">
        <v>16</v>
      </c>
      <c r="BA60" s="159">
        <v>15</v>
      </c>
      <c r="BB60" s="157">
        <v>29</v>
      </c>
      <c r="BC60" s="158">
        <v>27</v>
      </c>
      <c r="BD60" s="159">
        <v>31</v>
      </c>
      <c r="BE60" s="64">
        <v>12.71111111111111</v>
      </c>
      <c r="BF60" s="64">
        <v>4.4169934640522861</v>
      </c>
      <c r="BG60" s="64">
        <v>3.6329861111111104</v>
      </c>
      <c r="BH60" s="65">
        <v>6.1505376344086029</v>
      </c>
      <c r="BI60" s="64">
        <v>1.2884686688913618</v>
      </c>
      <c r="BJ60" s="66">
        <v>0.77090800477897314</v>
      </c>
      <c r="BK60" s="62">
        <v>75</v>
      </c>
      <c r="BL60" s="62">
        <v>75</v>
      </c>
      <c r="BM60" s="62">
        <v>75</v>
      </c>
      <c r="BN60" s="156">
        <v>2390</v>
      </c>
      <c r="BO60" s="62">
        <v>9691</v>
      </c>
      <c r="BP60" s="63">
        <v>3040</v>
      </c>
      <c r="BQ60" s="67">
        <v>256.72532894736844</v>
      </c>
      <c r="BR60" s="67">
        <v>-165.05040327020481</v>
      </c>
      <c r="BS60" s="67">
        <v>-78.8401441720207</v>
      </c>
      <c r="BT60" s="68">
        <v>1364.4143356643356</v>
      </c>
      <c r="BU60" s="67">
        <v>-1018.6684066524492</v>
      </c>
      <c r="BV60" s="69">
        <v>-501.31429313658236</v>
      </c>
      <c r="BW60" s="64">
        <v>5.314685314685315</v>
      </c>
      <c r="BX60" s="64">
        <v>-0.33543288862437759</v>
      </c>
      <c r="BY60" s="64">
        <v>-0.24526878743746217</v>
      </c>
      <c r="BZ60" s="59">
        <v>0.45543071161048687</v>
      </c>
      <c r="CA60" s="60">
        <v>0.10135663753641277</v>
      </c>
      <c r="CB60" s="70">
        <v>0.10142157919039552</v>
      </c>
    </row>
    <row r="61" spans="1:80" x14ac:dyDescent="0.25">
      <c r="A61" s="39" t="s">
        <v>90</v>
      </c>
      <c r="B61" s="156">
        <v>1074.0730000000001</v>
      </c>
      <c r="C61" s="62">
        <v>4045.114</v>
      </c>
      <c r="D61" s="63">
        <v>932.60986000000003</v>
      </c>
      <c r="E61" s="156">
        <v>1172.2239999999999</v>
      </c>
      <c r="F61" s="62">
        <v>4030.8229299999998</v>
      </c>
      <c r="G61" s="63">
        <v>1208.19318</v>
      </c>
      <c r="H61" s="56">
        <v>0.7719045889664764</v>
      </c>
      <c r="I61" s="57">
        <v>-0.14436482711782161</v>
      </c>
      <c r="J61" s="58">
        <v>-0.23164085826556069</v>
      </c>
      <c r="K61" s="156">
        <v>653.96199999999999</v>
      </c>
      <c r="L61" s="62">
        <v>2442.71036</v>
      </c>
      <c r="M61" s="62">
        <v>595.22288000000003</v>
      </c>
      <c r="N61" s="59">
        <v>0.49265538810606435</v>
      </c>
      <c r="O61" s="60">
        <v>-6.5226040699351673E-2</v>
      </c>
      <c r="P61" s="61">
        <v>-0.1133524674659987</v>
      </c>
      <c r="Q61" s="156">
        <v>435.15199999999999</v>
      </c>
      <c r="R61" s="62">
        <v>525.43299999999999</v>
      </c>
      <c r="S61" s="63">
        <v>134.30678</v>
      </c>
      <c r="T61" s="59">
        <v>0.11116333234061129</v>
      </c>
      <c r="U61" s="60">
        <v>-0.2600558203128065</v>
      </c>
      <c r="V61" s="61">
        <v>-1.9190446310737214E-2</v>
      </c>
      <c r="W61" s="156">
        <v>83.11</v>
      </c>
      <c r="X61" s="62">
        <v>190.30199999999999</v>
      </c>
      <c r="Y61" s="63">
        <v>34.815760000000004</v>
      </c>
      <c r="Z61" s="59">
        <v>2.8816385141323182E-2</v>
      </c>
      <c r="AA61" s="60">
        <v>-4.2083033399843019E-2</v>
      </c>
      <c r="AB61" s="61">
        <v>-1.8395314133196922E-2</v>
      </c>
      <c r="AC61" s="156">
        <v>383.64699999999999</v>
      </c>
      <c r="AD61" s="62">
        <v>386.40699999999998</v>
      </c>
      <c r="AE61" s="62">
        <v>381.72280000000006</v>
      </c>
      <c r="AF61" s="62">
        <v>-1.924199999999928</v>
      </c>
      <c r="AG61" s="63">
        <v>-4.6841999999999189</v>
      </c>
      <c r="AH61" s="156">
        <v>0</v>
      </c>
      <c r="AI61" s="62">
        <v>0</v>
      </c>
      <c r="AJ61" s="62">
        <v>0</v>
      </c>
      <c r="AK61" s="62">
        <v>0</v>
      </c>
      <c r="AL61" s="63">
        <v>0</v>
      </c>
      <c r="AM61" s="59">
        <v>0.4093059878221747</v>
      </c>
      <c r="AN61" s="60">
        <v>5.2117044426334802E-2</v>
      </c>
      <c r="AO61" s="61">
        <v>0.31378160952282391</v>
      </c>
      <c r="AP61" s="59">
        <v>0</v>
      </c>
      <c r="AQ61" s="60">
        <v>0</v>
      </c>
      <c r="AR61" s="61">
        <v>0</v>
      </c>
      <c r="AS61" s="60">
        <v>0</v>
      </c>
      <c r="AT61" s="60">
        <v>0</v>
      </c>
      <c r="AU61" s="60">
        <v>0</v>
      </c>
      <c r="AV61" s="156">
        <v>640</v>
      </c>
      <c r="AW61" s="62">
        <v>2548</v>
      </c>
      <c r="AX61" s="63">
        <v>698</v>
      </c>
      <c r="AY61" s="157">
        <v>34</v>
      </c>
      <c r="AZ61" s="158">
        <v>33</v>
      </c>
      <c r="BA61" s="159">
        <v>33</v>
      </c>
      <c r="BB61" s="157">
        <v>46</v>
      </c>
      <c r="BC61" s="158">
        <v>50</v>
      </c>
      <c r="BD61" s="159">
        <v>50</v>
      </c>
      <c r="BE61" s="64">
        <v>7.0505050505050511</v>
      </c>
      <c r="BF61" s="64">
        <v>0.77599524658348251</v>
      </c>
      <c r="BG61" s="64">
        <v>0.61616161616161591</v>
      </c>
      <c r="BH61" s="65">
        <v>4.6533333333333333</v>
      </c>
      <c r="BI61" s="64">
        <v>1.5652173913043299E-2</v>
      </c>
      <c r="BJ61" s="66">
        <v>0.40666666666666629</v>
      </c>
      <c r="BK61" s="62">
        <v>83</v>
      </c>
      <c r="BL61" s="62">
        <v>82</v>
      </c>
      <c r="BM61" s="62">
        <v>82</v>
      </c>
      <c r="BN61" s="156">
        <v>3126</v>
      </c>
      <c r="BO61" s="62">
        <v>12078</v>
      </c>
      <c r="BP61" s="63">
        <v>3220</v>
      </c>
      <c r="BQ61" s="67">
        <v>375.21527329192543</v>
      </c>
      <c r="BR61" s="67">
        <v>0.22359063037714577</v>
      </c>
      <c r="BS61" s="67">
        <v>41.482624674604722</v>
      </c>
      <c r="BT61" s="68">
        <v>1730.9357879656159</v>
      </c>
      <c r="BU61" s="67">
        <v>-100.66421203438404</v>
      </c>
      <c r="BV61" s="69">
        <v>148.98016394677779</v>
      </c>
      <c r="BW61" s="64">
        <v>4.6131805157593124</v>
      </c>
      <c r="BX61" s="64">
        <v>-0.27119448424068793</v>
      </c>
      <c r="BY61" s="64">
        <v>-0.12700786728621338</v>
      </c>
      <c r="BZ61" s="59">
        <v>0.44121677171827894</v>
      </c>
      <c r="CA61" s="60">
        <v>2.2742876135949608E-2</v>
      </c>
      <c r="CB61" s="70">
        <v>3.7675174658472754E-2</v>
      </c>
    </row>
    <row r="62" spans="1:80" x14ac:dyDescent="0.25">
      <c r="A62" s="39" t="s">
        <v>91</v>
      </c>
      <c r="B62" s="156">
        <v>979.59500000000003</v>
      </c>
      <c r="C62" s="62">
        <v>3932.5630000000001</v>
      </c>
      <c r="D62" s="63">
        <v>958.13499999999999</v>
      </c>
      <c r="E62" s="156">
        <v>1035.925</v>
      </c>
      <c r="F62" s="62">
        <v>3917.7150000000001</v>
      </c>
      <c r="G62" s="63">
        <v>892.68899999999996</v>
      </c>
      <c r="H62" s="56">
        <v>1.0733133263656212</v>
      </c>
      <c r="I62" s="57">
        <v>0.12768984976258513</v>
      </c>
      <c r="J62" s="58">
        <v>6.9523362062449579E-2</v>
      </c>
      <c r="K62" s="156">
        <v>795.61199999999997</v>
      </c>
      <c r="L62" s="62">
        <v>2942.3910000000001</v>
      </c>
      <c r="M62" s="62">
        <v>656.26400000000001</v>
      </c>
      <c r="N62" s="59">
        <v>0.73515412422467408</v>
      </c>
      <c r="O62" s="60">
        <v>-3.2866726705653937E-2</v>
      </c>
      <c r="P62" s="61">
        <v>-1.589361661405464E-2</v>
      </c>
      <c r="Q62" s="156">
        <v>172.10000000000002</v>
      </c>
      <c r="R62" s="62">
        <v>128.441</v>
      </c>
      <c r="S62" s="63">
        <v>27.947000000000003</v>
      </c>
      <c r="T62" s="59">
        <v>3.1306535646793011E-2</v>
      </c>
      <c r="U62" s="60">
        <v>-0.13482518238298719</v>
      </c>
      <c r="V62" s="61">
        <v>-1.4781360304474203E-3</v>
      </c>
      <c r="W62" s="156">
        <v>68.213000000000008</v>
      </c>
      <c r="X62" s="62">
        <v>0</v>
      </c>
      <c r="Y62" s="63">
        <v>37.042999999999999</v>
      </c>
      <c r="Z62" s="59">
        <v>4.1495974521921969E-2</v>
      </c>
      <c r="AA62" s="60">
        <v>-2.4351456517969924E-2</v>
      </c>
      <c r="AB62" s="61">
        <v>4.1495974521921969E-2</v>
      </c>
      <c r="AC62" s="156">
        <v>408.85700000000003</v>
      </c>
      <c r="AD62" s="62">
        <v>402.02499999999998</v>
      </c>
      <c r="AE62" s="62">
        <v>316.24900000000002</v>
      </c>
      <c r="AF62" s="62">
        <v>-92.608000000000004</v>
      </c>
      <c r="AG62" s="63">
        <v>-85.775999999999954</v>
      </c>
      <c r="AH62" s="156">
        <v>0</v>
      </c>
      <c r="AI62" s="62">
        <v>0</v>
      </c>
      <c r="AJ62" s="62">
        <v>0</v>
      </c>
      <c r="AK62" s="62">
        <v>0</v>
      </c>
      <c r="AL62" s="63">
        <v>0</v>
      </c>
      <c r="AM62" s="59">
        <v>0.33006726609507014</v>
      </c>
      <c r="AN62" s="60">
        <v>-8.7306240302982119E-2</v>
      </c>
      <c r="AO62" s="61">
        <v>0.22783749889235783</v>
      </c>
      <c r="AP62" s="59">
        <v>0</v>
      </c>
      <c r="AQ62" s="60">
        <v>0</v>
      </c>
      <c r="AR62" s="61">
        <v>0</v>
      </c>
      <c r="AS62" s="60">
        <v>0</v>
      </c>
      <c r="AT62" s="60">
        <v>0</v>
      </c>
      <c r="AU62" s="60">
        <v>0</v>
      </c>
      <c r="AV62" s="156">
        <v>714</v>
      </c>
      <c r="AW62" s="62">
        <v>3040</v>
      </c>
      <c r="AX62" s="63">
        <v>811</v>
      </c>
      <c r="AY62" s="157">
        <v>24</v>
      </c>
      <c r="AZ62" s="158">
        <v>25</v>
      </c>
      <c r="BA62" s="159">
        <v>25</v>
      </c>
      <c r="BB62" s="157">
        <v>41</v>
      </c>
      <c r="BC62" s="158">
        <v>37</v>
      </c>
      <c r="BD62" s="159">
        <v>34</v>
      </c>
      <c r="BE62" s="64">
        <v>10.813333333333333</v>
      </c>
      <c r="BF62" s="64">
        <v>0.8966666666666665</v>
      </c>
      <c r="BG62" s="64">
        <v>0.67999999999999972</v>
      </c>
      <c r="BH62" s="65">
        <v>7.950980392156862</v>
      </c>
      <c r="BI62" s="64">
        <v>2.1461023433763744</v>
      </c>
      <c r="BJ62" s="66">
        <v>1.104133545310015</v>
      </c>
      <c r="BK62" s="62">
        <v>84</v>
      </c>
      <c r="BL62" s="62">
        <v>84</v>
      </c>
      <c r="BM62" s="62">
        <v>84</v>
      </c>
      <c r="BN62" s="156">
        <v>3186</v>
      </c>
      <c r="BO62" s="62">
        <v>13366</v>
      </c>
      <c r="BP62" s="63">
        <v>3576</v>
      </c>
      <c r="BQ62" s="67">
        <v>249.63338926174498</v>
      </c>
      <c r="BR62" s="67">
        <v>-75.515700505988832</v>
      </c>
      <c r="BS62" s="67">
        <v>-43.47711500280684</v>
      </c>
      <c r="BT62" s="68">
        <v>1100.7262638717632</v>
      </c>
      <c r="BU62" s="67">
        <v>-350.14908626829288</v>
      </c>
      <c r="BV62" s="69">
        <v>-187.99577560192097</v>
      </c>
      <c r="BW62" s="64">
        <v>4.409371146732429</v>
      </c>
      <c r="BX62" s="64">
        <v>-5.2813727217150941E-2</v>
      </c>
      <c r="BY62" s="64">
        <v>1.266062041663929E-2</v>
      </c>
      <c r="BZ62" s="59">
        <v>0.478330658105939</v>
      </c>
      <c r="CA62" s="60">
        <v>5.6902086677367569E-2</v>
      </c>
      <c r="CB62" s="70">
        <v>4.2388061889370166E-2</v>
      </c>
    </row>
    <row r="63" spans="1:80" x14ac:dyDescent="0.25">
      <c r="A63" s="39" t="s">
        <v>92</v>
      </c>
      <c r="B63" s="152">
        <v>3133.4896200000003</v>
      </c>
      <c r="C63" s="46">
        <v>10024.13551</v>
      </c>
      <c r="D63" s="47">
        <v>3276.89732</v>
      </c>
      <c r="E63" s="152">
        <v>2306.7405099999996</v>
      </c>
      <c r="F63" s="46">
        <v>9530.8479999999981</v>
      </c>
      <c r="G63" s="47">
        <v>2250.1499199999998</v>
      </c>
      <c r="H63" s="40">
        <v>1.4563017738835822</v>
      </c>
      <c r="I63" s="41">
        <v>9.7896003309933644E-2</v>
      </c>
      <c r="J63" s="42">
        <v>0.40454483578111722</v>
      </c>
      <c r="K63" s="152">
        <v>1579.55945</v>
      </c>
      <c r="L63" s="46">
        <v>6064.3058499999997</v>
      </c>
      <c r="M63" s="46">
        <v>1557.42929</v>
      </c>
      <c r="N63" s="43">
        <v>0.69214467718666506</v>
      </c>
      <c r="O63" s="44">
        <v>7.386489972967536E-3</v>
      </c>
      <c r="P63" s="45">
        <v>5.5862800694667647E-2</v>
      </c>
      <c r="Q63" s="152">
        <v>447.12115999999997</v>
      </c>
      <c r="R63" s="46">
        <v>215.89699000000002</v>
      </c>
      <c r="S63" s="47">
        <v>51.938000000000002</v>
      </c>
      <c r="T63" s="43">
        <v>2.3082017575077846E-2</v>
      </c>
      <c r="U63" s="44">
        <v>-0.17075043044483404</v>
      </c>
      <c r="V63" s="45">
        <v>4.2957468647023683E-4</v>
      </c>
      <c r="W63" s="152">
        <v>280.05989999999997</v>
      </c>
      <c r="X63" s="46">
        <v>1138.17381</v>
      </c>
      <c r="Y63" s="47">
        <v>186.85</v>
      </c>
      <c r="Z63" s="43">
        <v>8.3038911469507773E-2</v>
      </c>
      <c r="AA63" s="44">
        <v>-3.8370453296882878E-2</v>
      </c>
      <c r="AB63" s="45">
        <v>-3.6381082428202094E-2</v>
      </c>
      <c r="AC63" s="152">
        <v>671.18176000000005</v>
      </c>
      <c r="AD63" s="46">
        <v>1013.66787</v>
      </c>
      <c r="AE63" s="46">
        <v>864.77831000000003</v>
      </c>
      <c r="AF63" s="46">
        <v>193.59654999999998</v>
      </c>
      <c r="AG63" s="47">
        <v>-148.88955999999996</v>
      </c>
      <c r="AH63" s="152">
        <v>0</v>
      </c>
      <c r="AI63" s="46">
        <v>0</v>
      </c>
      <c r="AJ63" s="46">
        <v>0</v>
      </c>
      <c r="AK63" s="46">
        <v>0</v>
      </c>
      <c r="AL63" s="47">
        <v>0</v>
      </c>
      <c r="AM63" s="43">
        <v>0.26390155856333025</v>
      </c>
      <c r="AN63" s="44">
        <v>4.9705297718528108E-2</v>
      </c>
      <c r="AO63" s="45">
        <v>0.16277883641050495</v>
      </c>
      <c r="AP63" s="43">
        <v>0</v>
      </c>
      <c r="AQ63" s="44">
        <v>0</v>
      </c>
      <c r="AR63" s="45">
        <v>0</v>
      </c>
      <c r="AS63" s="44">
        <v>0</v>
      </c>
      <c r="AT63" s="44">
        <v>0</v>
      </c>
      <c r="AU63" s="44">
        <v>0</v>
      </c>
      <c r="AV63" s="152">
        <v>1986</v>
      </c>
      <c r="AW63" s="46">
        <v>7396</v>
      </c>
      <c r="AX63" s="47">
        <v>2262</v>
      </c>
      <c r="AY63" s="153">
        <v>49.5</v>
      </c>
      <c r="AZ63" s="154">
        <v>49.47</v>
      </c>
      <c r="BA63" s="155">
        <v>50.1</v>
      </c>
      <c r="BB63" s="153">
        <v>52</v>
      </c>
      <c r="BC63" s="154">
        <v>46.73</v>
      </c>
      <c r="BD63" s="155">
        <v>41.27</v>
      </c>
      <c r="BE63" s="48">
        <v>15.049900199600799</v>
      </c>
      <c r="BF63" s="48">
        <v>1.6761628258634236</v>
      </c>
      <c r="BG63" s="48">
        <v>2.5911710034549866</v>
      </c>
      <c r="BH63" s="49">
        <v>18.269929731039493</v>
      </c>
      <c r="BI63" s="48">
        <v>5.5391605002702615</v>
      </c>
      <c r="BJ63" s="50">
        <v>5.0806865610559004</v>
      </c>
      <c r="BK63" s="46">
        <v>216</v>
      </c>
      <c r="BL63" s="46">
        <v>216</v>
      </c>
      <c r="BM63" s="46">
        <v>216</v>
      </c>
      <c r="BN63" s="152">
        <v>11501</v>
      </c>
      <c r="BO63" s="46">
        <v>40316</v>
      </c>
      <c r="BP63" s="47">
        <v>11572</v>
      </c>
      <c r="BQ63" s="51">
        <v>194.44779813342549</v>
      </c>
      <c r="BR63" s="51">
        <v>-6.1208924152224427</v>
      </c>
      <c r="BS63" s="51">
        <v>-41.955813335966269</v>
      </c>
      <c r="BT63" s="52">
        <v>994.76123784261711</v>
      </c>
      <c r="BU63" s="51">
        <v>-166.73952247963859</v>
      </c>
      <c r="BV63" s="53">
        <v>-293.88776161654971</v>
      </c>
      <c r="BW63" s="48">
        <v>5.1158267020335986</v>
      </c>
      <c r="BX63" s="48">
        <v>-0.67521055879218217</v>
      </c>
      <c r="BY63" s="48">
        <v>-0.33522792208754826</v>
      </c>
      <c r="BZ63" s="43">
        <v>0.6019558884727424</v>
      </c>
      <c r="CA63" s="44">
        <v>1.0340662135293832E-2</v>
      </c>
      <c r="CB63" s="54">
        <v>9.0591099025761124E-2</v>
      </c>
    </row>
    <row r="64" spans="1:80" x14ac:dyDescent="0.25">
      <c r="A64" s="39" t="s">
        <v>93</v>
      </c>
      <c r="B64" s="156">
        <v>894.64300000000003</v>
      </c>
      <c r="C64" s="62">
        <v>3465.8539999999998</v>
      </c>
      <c r="D64" s="63">
        <v>916.52300000000002</v>
      </c>
      <c r="E64" s="156">
        <v>962.97799999999995</v>
      </c>
      <c r="F64" s="62">
        <v>3345.61</v>
      </c>
      <c r="G64" s="63">
        <v>879.62699999999995</v>
      </c>
      <c r="H64" s="56">
        <v>1.0419450517094178</v>
      </c>
      <c r="I64" s="57">
        <v>0.11290721283874772</v>
      </c>
      <c r="J64" s="58">
        <v>6.0042217860256653E-3</v>
      </c>
      <c r="K64" s="156">
        <v>667.30200000000002</v>
      </c>
      <c r="L64" s="62">
        <v>2398.116</v>
      </c>
      <c r="M64" s="62">
        <v>608.82500000000005</v>
      </c>
      <c r="N64" s="59">
        <v>0.69213996387104992</v>
      </c>
      <c r="O64" s="60">
        <v>-8.1667688294451146E-4</v>
      </c>
      <c r="P64" s="61">
        <v>-2.4654880716334704E-2</v>
      </c>
      <c r="Q64" s="156">
        <v>218.566</v>
      </c>
      <c r="R64" s="62">
        <v>23.437000000000001</v>
      </c>
      <c r="S64" s="63">
        <v>5.5490000000000004</v>
      </c>
      <c r="T64" s="59">
        <v>6.3083557007686218E-3</v>
      </c>
      <c r="U64" s="60">
        <v>-0.22066048470887731</v>
      </c>
      <c r="V64" s="61">
        <v>-6.969437812391439E-4</v>
      </c>
      <c r="W64" s="156">
        <v>77.11</v>
      </c>
      <c r="X64" s="62">
        <v>203.988</v>
      </c>
      <c r="Y64" s="63">
        <v>56.002000000000002</v>
      </c>
      <c r="Z64" s="59">
        <v>6.3665621905648645E-2</v>
      </c>
      <c r="AA64" s="60">
        <v>-1.640889693071107E-2</v>
      </c>
      <c r="AB64" s="61">
        <v>2.6937811949860196E-3</v>
      </c>
      <c r="AC64" s="156">
        <v>897.36599999999999</v>
      </c>
      <c r="AD64" s="62">
        <v>781.05399999999997</v>
      </c>
      <c r="AE64" s="62">
        <v>756.25400000000002</v>
      </c>
      <c r="AF64" s="62">
        <v>-141.11199999999997</v>
      </c>
      <c r="AG64" s="63">
        <v>-24.799999999999955</v>
      </c>
      <c r="AH64" s="156">
        <v>0</v>
      </c>
      <c r="AI64" s="62">
        <v>0</v>
      </c>
      <c r="AJ64" s="62">
        <v>0</v>
      </c>
      <c r="AK64" s="62">
        <v>0</v>
      </c>
      <c r="AL64" s="63">
        <v>0</v>
      </c>
      <c r="AM64" s="59">
        <v>0.82513368458838454</v>
      </c>
      <c r="AN64" s="60">
        <v>-0.17790998758029053</v>
      </c>
      <c r="AO64" s="61">
        <v>0.59977681727660515</v>
      </c>
      <c r="AP64" s="59">
        <v>0</v>
      </c>
      <c r="AQ64" s="60">
        <v>0</v>
      </c>
      <c r="AR64" s="61">
        <v>0</v>
      </c>
      <c r="AS64" s="60">
        <v>0</v>
      </c>
      <c r="AT64" s="60">
        <v>0</v>
      </c>
      <c r="AU64" s="60">
        <v>0</v>
      </c>
      <c r="AV64" s="156">
        <v>579</v>
      </c>
      <c r="AW64" s="62">
        <v>2355</v>
      </c>
      <c r="AX64" s="63">
        <v>699</v>
      </c>
      <c r="AY64" s="157">
        <v>23</v>
      </c>
      <c r="AZ64" s="158">
        <v>23</v>
      </c>
      <c r="BA64" s="159">
        <v>25</v>
      </c>
      <c r="BB64" s="157">
        <v>23</v>
      </c>
      <c r="BC64" s="158">
        <v>23</v>
      </c>
      <c r="BD64" s="159">
        <v>22.5</v>
      </c>
      <c r="BE64" s="48">
        <v>9.32</v>
      </c>
      <c r="BF64" s="48">
        <v>0.92869565217391248</v>
      </c>
      <c r="BG64" s="48">
        <v>0.78739130434782645</v>
      </c>
      <c r="BH64" s="49">
        <v>10.355555555555556</v>
      </c>
      <c r="BI64" s="48">
        <v>1.9642512077294683</v>
      </c>
      <c r="BJ64" s="50">
        <v>1.8229468599033822</v>
      </c>
      <c r="BK64" s="62">
        <v>85</v>
      </c>
      <c r="BL64" s="62">
        <v>85</v>
      </c>
      <c r="BM64" s="62">
        <v>85</v>
      </c>
      <c r="BN64" s="156">
        <v>3377</v>
      </c>
      <c r="BO64" s="62">
        <v>12723</v>
      </c>
      <c r="BP64" s="63">
        <v>3569</v>
      </c>
      <c r="BQ64" s="67">
        <v>246.46315494536285</v>
      </c>
      <c r="BR64" s="67">
        <v>-38.694677450254545</v>
      </c>
      <c r="BS64" s="67">
        <v>-16.494480832362541</v>
      </c>
      <c r="BT64" s="68">
        <v>1258.4077253218884</v>
      </c>
      <c r="BU64" s="67">
        <v>-404.76671336550362</v>
      </c>
      <c r="BV64" s="69">
        <v>-162.23346363777182</v>
      </c>
      <c r="BW64" s="64">
        <v>5.1058655221745353</v>
      </c>
      <c r="BX64" s="64">
        <v>-0.72660425330042155</v>
      </c>
      <c r="BY64" s="64">
        <v>-0.29668224852610159</v>
      </c>
      <c r="BZ64" s="43">
        <v>0.47177792465300722</v>
      </c>
      <c r="CA64" s="44">
        <v>3.034001615627524E-2</v>
      </c>
      <c r="CB64" s="54">
        <v>6.1689286458003201E-2</v>
      </c>
    </row>
    <row r="65" spans="1:80" x14ac:dyDescent="0.25">
      <c r="A65" s="39" t="s">
        <v>94</v>
      </c>
      <c r="B65" s="156">
        <v>1390.4498099999998</v>
      </c>
      <c r="C65" s="62">
        <v>4447.3695199999993</v>
      </c>
      <c r="D65" s="63">
        <v>878.43097000000012</v>
      </c>
      <c r="E65" s="156">
        <v>1452.17128</v>
      </c>
      <c r="F65" s="62">
        <v>4163.8434699999998</v>
      </c>
      <c r="G65" s="63">
        <v>876.3490700000001</v>
      </c>
      <c r="H65" s="56">
        <v>1.0023756515197764</v>
      </c>
      <c r="I65" s="57">
        <v>4.4878537267523777E-2</v>
      </c>
      <c r="J65" s="58">
        <v>-6.5716737649694323E-2</v>
      </c>
      <c r="K65" s="156">
        <v>868.18747999999994</v>
      </c>
      <c r="L65" s="62">
        <v>2654.2115400000002</v>
      </c>
      <c r="M65" s="62">
        <v>607.83606000000009</v>
      </c>
      <c r="N65" s="59">
        <v>0.69360039373351534</v>
      </c>
      <c r="O65" s="60">
        <v>9.5745655826840914E-2</v>
      </c>
      <c r="P65" s="61">
        <v>5.6157713881767601E-2</v>
      </c>
      <c r="Q65" s="156">
        <v>393.12025</v>
      </c>
      <c r="R65" s="62">
        <v>96.822410000000019</v>
      </c>
      <c r="S65" s="63">
        <v>10.350519999999999</v>
      </c>
      <c r="T65" s="59">
        <v>1.181095565035517E-2</v>
      </c>
      <c r="U65" s="60">
        <v>-0.25890108459878125</v>
      </c>
      <c r="V65" s="61">
        <v>-1.1442178310513928E-2</v>
      </c>
      <c r="W65" s="156">
        <v>190.86355000000003</v>
      </c>
      <c r="X65" s="62">
        <v>353.90129999999999</v>
      </c>
      <c r="Y65" s="63">
        <v>47.762569999999997</v>
      </c>
      <c r="Z65" s="59">
        <v>5.4501763777760372E-2</v>
      </c>
      <c r="AA65" s="60">
        <v>-7.6931458066428732E-2</v>
      </c>
      <c r="AB65" s="61">
        <v>-3.0492137301811197E-2</v>
      </c>
      <c r="AC65" s="156">
        <v>3413.9812000000002</v>
      </c>
      <c r="AD65" s="62">
        <v>3423.4123600000003</v>
      </c>
      <c r="AE65" s="62">
        <v>3370.6546200000003</v>
      </c>
      <c r="AF65" s="62">
        <v>-43.326579999999922</v>
      </c>
      <c r="AG65" s="63">
        <v>-52.757740000000013</v>
      </c>
      <c r="AH65" s="156">
        <v>334.18216999999999</v>
      </c>
      <c r="AI65" s="62">
        <v>334.18216999999999</v>
      </c>
      <c r="AJ65" s="62">
        <v>383.673</v>
      </c>
      <c r="AK65" s="62">
        <v>49.490830000000017</v>
      </c>
      <c r="AL65" s="63">
        <v>49.490830000000017</v>
      </c>
      <c r="AM65" s="59">
        <v>3.837130901703067</v>
      </c>
      <c r="AN65" s="60">
        <v>1.3818238669241558</v>
      </c>
      <c r="AO65" s="61">
        <v>3.0673697328582525</v>
      </c>
      <c r="AP65" s="59">
        <v>0.43677080283269148</v>
      </c>
      <c r="AQ65" s="60">
        <v>0.19642975089641193</v>
      </c>
      <c r="AR65" s="61">
        <v>0.36162926838245762</v>
      </c>
      <c r="AS65" s="60">
        <v>0.43780841805423487</v>
      </c>
      <c r="AT65" s="60">
        <v>0.20768255438889646</v>
      </c>
      <c r="AU65" s="60">
        <v>0.35755031699742451</v>
      </c>
      <c r="AV65" s="156">
        <v>519</v>
      </c>
      <c r="AW65" s="62">
        <v>2022</v>
      </c>
      <c r="AX65" s="63">
        <v>579</v>
      </c>
      <c r="AY65" s="157">
        <v>22</v>
      </c>
      <c r="AZ65" s="158">
        <v>21</v>
      </c>
      <c r="BA65" s="159">
        <v>21</v>
      </c>
      <c r="BB65" s="157">
        <v>34</v>
      </c>
      <c r="BC65" s="158">
        <v>35</v>
      </c>
      <c r="BD65" s="159">
        <v>34</v>
      </c>
      <c r="BE65" s="48">
        <v>9.1904761904761916</v>
      </c>
      <c r="BF65" s="48">
        <v>1.3268398268398283</v>
      </c>
      <c r="BG65" s="48">
        <v>1.1666666666666679</v>
      </c>
      <c r="BH65" s="49">
        <v>5.6764705882352944</v>
      </c>
      <c r="BI65" s="48">
        <v>0.58823529411764675</v>
      </c>
      <c r="BJ65" s="50">
        <v>0.86218487394958032</v>
      </c>
      <c r="BK65" s="62">
        <v>76</v>
      </c>
      <c r="BL65" s="62">
        <v>76</v>
      </c>
      <c r="BM65" s="62">
        <v>66</v>
      </c>
      <c r="BN65" s="156">
        <v>3195</v>
      </c>
      <c r="BO65" s="62">
        <v>12005</v>
      </c>
      <c r="BP65" s="63">
        <v>3246</v>
      </c>
      <c r="BQ65" s="67">
        <v>269.97814849044983</v>
      </c>
      <c r="BR65" s="67">
        <v>-184.53555416995709</v>
      </c>
      <c r="BS65" s="67">
        <v>-76.864289660320651</v>
      </c>
      <c r="BT65" s="68">
        <v>1513.5562521588947</v>
      </c>
      <c r="BU65" s="67">
        <v>-1284.4616283806042</v>
      </c>
      <c r="BV65" s="69">
        <v>-545.71351539797956</v>
      </c>
      <c r="BW65" s="64">
        <v>5.6062176165803113</v>
      </c>
      <c r="BX65" s="64">
        <v>-0.54985174758153832</v>
      </c>
      <c r="BY65" s="64">
        <v>-0.33097328351860078</v>
      </c>
      <c r="BZ65" s="43">
        <v>0.55260469867211437</v>
      </c>
      <c r="CA65" s="44">
        <v>8.5499435514219624E-2</v>
      </c>
      <c r="CB65" s="54">
        <v>0.11983613342337607</v>
      </c>
    </row>
    <row r="66" spans="1:80" x14ac:dyDescent="0.25">
      <c r="A66" s="39" t="s">
        <v>95</v>
      </c>
      <c r="B66" s="156">
        <v>1255.356</v>
      </c>
      <c r="C66" s="62">
        <v>4801.6689999999999</v>
      </c>
      <c r="D66" s="63">
        <v>1278.8969999999999</v>
      </c>
      <c r="E66" s="156">
        <v>1222.02</v>
      </c>
      <c r="F66" s="62">
        <v>4797.5730000000003</v>
      </c>
      <c r="G66" s="63">
        <v>1166.229</v>
      </c>
      <c r="H66" s="56">
        <v>1.0966088135349059</v>
      </c>
      <c r="I66" s="57">
        <v>6.9329390939530944E-2</v>
      </c>
      <c r="J66" s="58">
        <v>9.575504851663541E-2</v>
      </c>
      <c r="K66" s="156">
        <v>911.62800000000004</v>
      </c>
      <c r="L66" s="62">
        <v>3783.9520000000002</v>
      </c>
      <c r="M66" s="62">
        <v>917.81500000000005</v>
      </c>
      <c r="N66" s="59">
        <v>0.78699380653370821</v>
      </c>
      <c r="O66" s="60">
        <v>4.0992922751118654E-2</v>
      </c>
      <c r="P66" s="61">
        <v>-1.7283244270921427E-3</v>
      </c>
      <c r="Q66" s="156">
        <v>251.745</v>
      </c>
      <c r="R66" s="62">
        <v>77.426999999999992</v>
      </c>
      <c r="S66" s="63">
        <v>14.483000000000001</v>
      </c>
      <c r="T66" s="59">
        <v>1.2418658771133285E-2</v>
      </c>
      <c r="U66" s="60">
        <v>-0.19358860788571358</v>
      </c>
      <c r="V66" s="61">
        <v>-3.7201264021199387E-3</v>
      </c>
      <c r="W66" s="156">
        <v>58.646999999999998</v>
      </c>
      <c r="X66" s="62">
        <v>284.226</v>
      </c>
      <c r="Y66" s="63">
        <v>56.692</v>
      </c>
      <c r="Z66" s="59">
        <v>4.861137906877637E-2</v>
      </c>
      <c r="AA66" s="60">
        <v>6.1952950821271557E-4</v>
      </c>
      <c r="AB66" s="61">
        <v>-1.0632326029614003E-2</v>
      </c>
      <c r="AC66" s="156">
        <v>525.21600000000001</v>
      </c>
      <c r="AD66" s="62">
        <v>590.04600000000005</v>
      </c>
      <c r="AE66" s="62">
        <v>507.90600000000001</v>
      </c>
      <c r="AF66" s="62">
        <v>-17.310000000000002</v>
      </c>
      <c r="AG66" s="63">
        <v>-82.140000000000043</v>
      </c>
      <c r="AH66" s="156">
        <v>2.5129999999999999</v>
      </c>
      <c r="AI66" s="62">
        <v>0</v>
      </c>
      <c r="AJ66" s="62">
        <v>0</v>
      </c>
      <c r="AK66" s="62">
        <v>-2.5129999999999999</v>
      </c>
      <c r="AL66" s="63">
        <v>0</v>
      </c>
      <c r="AM66" s="59">
        <v>0.39714378874921125</v>
      </c>
      <c r="AN66" s="60">
        <v>-2.1236336091869701E-2</v>
      </c>
      <c r="AO66" s="61">
        <v>0.27426026637397044</v>
      </c>
      <c r="AP66" s="59">
        <v>0</v>
      </c>
      <c r="AQ66" s="60">
        <v>-2.0018225905639514E-3</v>
      </c>
      <c r="AR66" s="61">
        <v>0</v>
      </c>
      <c r="AS66" s="60">
        <v>0</v>
      </c>
      <c r="AT66" s="60">
        <v>-2.0564311549729135E-3</v>
      </c>
      <c r="AU66" s="60">
        <v>0</v>
      </c>
      <c r="AV66" s="156">
        <v>871</v>
      </c>
      <c r="AW66" s="62">
        <v>3217</v>
      </c>
      <c r="AX66" s="63">
        <v>959</v>
      </c>
      <c r="AY66" s="157">
        <v>23.5</v>
      </c>
      <c r="AZ66" s="158">
        <v>23.6</v>
      </c>
      <c r="BA66" s="159">
        <v>23.5</v>
      </c>
      <c r="BB66" s="157">
        <v>51.5</v>
      </c>
      <c r="BC66" s="158">
        <v>51.5</v>
      </c>
      <c r="BD66" s="159">
        <v>53.8</v>
      </c>
      <c r="BE66" s="48">
        <v>13.602836879432624</v>
      </c>
      <c r="BF66" s="48">
        <v>1.24822695035461</v>
      </c>
      <c r="BG66" s="48">
        <v>2.243373602596467</v>
      </c>
      <c r="BH66" s="49">
        <v>5.9417596034696407</v>
      </c>
      <c r="BI66" s="48">
        <v>0.30421915039520719</v>
      </c>
      <c r="BJ66" s="50">
        <v>0.73625798534666309</v>
      </c>
      <c r="BK66" s="62">
        <v>103</v>
      </c>
      <c r="BL66" s="62">
        <v>103</v>
      </c>
      <c r="BM66" s="62">
        <v>102</v>
      </c>
      <c r="BN66" s="156">
        <v>5026</v>
      </c>
      <c r="BO66" s="62">
        <v>16646</v>
      </c>
      <c r="BP66" s="63">
        <v>4731</v>
      </c>
      <c r="BQ66" s="67">
        <v>246.50792644261256</v>
      </c>
      <c r="BR66" s="67">
        <v>3.3682527458358038</v>
      </c>
      <c r="BS66" s="67">
        <v>-41.703836142993595</v>
      </c>
      <c r="BT66" s="68">
        <v>1216.0886339937435</v>
      </c>
      <c r="BU66" s="67">
        <v>-186.91940274563649</v>
      </c>
      <c r="BV66" s="69">
        <v>-275.23029668701497</v>
      </c>
      <c r="BW66" s="64">
        <v>4.9332638164754954</v>
      </c>
      <c r="BX66" s="64">
        <v>-0.83711505838099143</v>
      </c>
      <c r="BY66" s="64">
        <v>-0.24112225750647553</v>
      </c>
      <c r="BZ66" s="43">
        <v>0.52115003304692664</v>
      </c>
      <c r="CA66" s="44">
        <v>-2.1029039229233049E-2</v>
      </c>
      <c r="CB66" s="54">
        <v>7.8378387881346157E-2</v>
      </c>
    </row>
    <row r="67" spans="1:80" x14ac:dyDescent="0.25">
      <c r="A67" s="39" t="s">
        <v>96</v>
      </c>
      <c r="B67" s="156">
        <v>3681.3851400000003</v>
      </c>
      <c r="C67" s="62">
        <v>12396.597</v>
      </c>
      <c r="D67" s="63">
        <v>3140.886</v>
      </c>
      <c r="E67" s="156">
        <v>3941.8302599999997</v>
      </c>
      <c r="F67" s="62">
        <v>12333.682430000001</v>
      </c>
      <c r="G67" s="63">
        <v>2817.7205800000002</v>
      </c>
      <c r="H67" s="56">
        <v>1.1146903714633052</v>
      </c>
      <c r="I67" s="57">
        <v>0.18076250111406278</v>
      </c>
      <c r="J67" s="58">
        <v>0.10958933449749453</v>
      </c>
      <c r="K67" s="156">
        <v>2984.85986</v>
      </c>
      <c r="L67" s="62">
        <v>8849.6848399999999</v>
      </c>
      <c r="M67" s="62">
        <v>1934.0139999999999</v>
      </c>
      <c r="N67" s="59">
        <v>0.68637536799337273</v>
      </c>
      <c r="O67" s="60">
        <v>-7.0851519802653362E-2</v>
      </c>
      <c r="P67" s="61">
        <v>-3.1146336511872819E-2</v>
      </c>
      <c r="Q67" s="156">
        <v>501.5634</v>
      </c>
      <c r="R67" s="62">
        <v>385.214</v>
      </c>
      <c r="S67" s="63">
        <v>140.846</v>
      </c>
      <c r="T67" s="59">
        <v>4.9985793836236241E-2</v>
      </c>
      <c r="U67" s="60">
        <v>-7.7255453735900481E-2</v>
      </c>
      <c r="V67" s="61">
        <v>1.8753110313996405E-2</v>
      </c>
      <c r="W67" s="156">
        <v>455.40700000000004</v>
      </c>
      <c r="X67" s="62">
        <v>1251.365</v>
      </c>
      <c r="Y67" s="63">
        <v>304.98725000000002</v>
      </c>
      <c r="Z67" s="59">
        <v>0.10823899721100096</v>
      </c>
      <c r="AA67" s="60">
        <v>-7.2928674208363603E-3</v>
      </c>
      <c r="AB67" s="61">
        <v>6.7798419990729025E-3</v>
      </c>
      <c r="AC67" s="156">
        <v>3536.0916099999999</v>
      </c>
      <c r="AD67" s="62">
        <v>3022.0512599999997</v>
      </c>
      <c r="AE67" s="62">
        <v>3101.8376200000002</v>
      </c>
      <c r="AF67" s="62">
        <v>-434.2539899999997</v>
      </c>
      <c r="AG67" s="63">
        <v>79.786360000000514</v>
      </c>
      <c r="AH67" s="156">
        <v>273.76873000000001</v>
      </c>
      <c r="AI67" s="62">
        <v>101.895</v>
      </c>
      <c r="AJ67" s="62">
        <v>14.568</v>
      </c>
      <c r="AK67" s="62">
        <v>-259.20073000000002</v>
      </c>
      <c r="AL67" s="63">
        <v>-87.326999999999998</v>
      </c>
      <c r="AM67" s="59">
        <v>0.98756771815341282</v>
      </c>
      <c r="AN67" s="60">
        <v>2.7034800372362722E-2</v>
      </c>
      <c r="AO67" s="61">
        <v>0.74378700478505855</v>
      </c>
      <c r="AP67" s="59">
        <v>4.6381817105109833E-3</v>
      </c>
      <c r="AQ67" s="60">
        <v>-6.9727503918349892E-2</v>
      </c>
      <c r="AR67" s="61">
        <v>-3.5814127475487564E-3</v>
      </c>
      <c r="AS67" s="60">
        <v>5.1701364938037961E-3</v>
      </c>
      <c r="AT67" s="60">
        <v>-6.4282049912619502E-2</v>
      </c>
      <c r="AU67" s="60">
        <v>-3.0913864194304789E-3</v>
      </c>
      <c r="AV67" s="156">
        <v>2065</v>
      </c>
      <c r="AW67" s="62">
        <v>8183</v>
      </c>
      <c r="AX67" s="63">
        <v>2375</v>
      </c>
      <c r="AY67" s="157">
        <v>74</v>
      </c>
      <c r="AZ67" s="158">
        <v>73</v>
      </c>
      <c r="BA67" s="159">
        <v>75</v>
      </c>
      <c r="BB67" s="157">
        <v>134</v>
      </c>
      <c r="BC67" s="158">
        <v>129</v>
      </c>
      <c r="BD67" s="159">
        <v>121</v>
      </c>
      <c r="BE67" s="48">
        <v>10.555555555555555</v>
      </c>
      <c r="BF67" s="48">
        <v>1.2537537537537524</v>
      </c>
      <c r="BG67" s="48">
        <v>1.2142313546423136</v>
      </c>
      <c r="BH67" s="49">
        <v>6.5426997245179059</v>
      </c>
      <c r="BI67" s="48">
        <v>1.4058838041198962</v>
      </c>
      <c r="BJ67" s="50">
        <v>1.2565240139235909</v>
      </c>
      <c r="BK67" s="62">
        <v>220</v>
      </c>
      <c r="BL67" s="62">
        <v>200</v>
      </c>
      <c r="BM67" s="62">
        <v>182</v>
      </c>
      <c r="BN67" s="156">
        <v>10601</v>
      </c>
      <c r="BO67" s="62">
        <v>38243</v>
      </c>
      <c r="BP67" s="63">
        <v>10741</v>
      </c>
      <c r="BQ67" s="67">
        <v>262.33317009589422</v>
      </c>
      <c r="BR67" s="67">
        <v>-109.50253030972789</v>
      </c>
      <c r="BS67" s="67">
        <v>-60.17506487521166</v>
      </c>
      <c r="BT67" s="68">
        <v>1186.4086652631579</v>
      </c>
      <c r="BU67" s="67">
        <v>-722.46797396202351</v>
      </c>
      <c r="BV67" s="69">
        <v>-320.82369817323479</v>
      </c>
      <c r="BW67" s="64">
        <v>4.5225263157894737</v>
      </c>
      <c r="BX67" s="64">
        <v>-0.6111298585446665</v>
      </c>
      <c r="BY67" s="64">
        <v>-0.15094307196562795</v>
      </c>
      <c r="BZ67" s="43">
        <v>0.66310655636498339</v>
      </c>
      <c r="CA67" s="44">
        <v>0.12770251596094295</v>
      </c>
      <c r="CB67" s="54">
        <v>0.1392298440362163</v>
      </c>
    </row>
    <row r="68" spans="1:80" x14ac:dyDescent="0.25">
      <c r="A68" s="39" t="s">
        <v>97</v>
      </c>
      <c r="B68" s="156">
        <v>1014.352</v>
      </c>
      <c r="C68" s="62">
        <v>3922.4929999999999</v>
      </c>
      <c r="D68" s="63">
        <v>890.63900000000001</v>
      </c>
      <c r="E68" s="156">
        <v>809.279</v>
      </c>
      <c r="F68" s="62">
        <v>3733.0250000000001</v>
      </c>
      <c r="G68" s="63">
        <v>943.21699999999998</v>
      </c>
      <c r="H68" s="56">
        <v>0.94425672989354525</v>
      </c>
      <c r="I68" s="57">
        <v>-0.30914537247164653</v>
      </c>
      <c r="J68" s="58">
        <v>-0.10649781903125433</v>
      </c>
      <c r="K68" s="156">
        <v>702.78399999999999</v>
      </c>
      <c r="L68" s="62">
        <v>2560.625</v>
      </c>
      <c r="M68" s="62">
        <v>702.69500000000005</v>
      </c>
      <c r="N68" s="59">
        <v>0.74499823476464067</v>
      </c>
      <c r="O68" s="60">
        <v>-0.12340932307387975</v>
      </c>
      <c r="P68" s="61">
        <v>5.9059887177898007E-2</v>
      </c>
      <c r="Q68" s="156">
        <v>76.08</v>
      </c>
      <c r="R68" s="62">
        <v>13.4</v>
      </c>
      <c r="S68" s="63">
        <v>0.3</v>
      </c>
      <c r="T68" s="59">
        <v>3.1806042511956423E-4</v>
      </c>
      <c r="U68" s="60">
        <v>-9.3691545656343078E-2</v>
      </c>
      <c r="V68" s="61">
        <v>-3.2715217501940218E-3</v>
      </c>
      <c r="W68" s="156">
        <v>30.414999999999999</v>
      </c>
      <c r="X68" s="62">
        <v>567.79999999999995</v>
      </c>
      <c r="Y68" s="63">
        <v>70.257999999999996</v>
      </c>
      <c r="Z68" s="59">
        <v>7.4487631160167808E-2</v>
      </c>
      <c r="AA68" s="60">
        <v>3.6904795080150904E-2</v>
      </c>
      <c r="AB68" s="61">
        <v>-7.7614216537075023E-2</v>
      </c>
      <c r="AC68" s="156">
        <v>860.298</v>
      </c>
      <c r="AD68" s="62">
        <v>898.10199999999998</v>
      </c>
      <c r="AE68" s="62">
        <v>803.78499999999997</v>
      </c>
      <c r="AF68" s="62">
        <v>-56.513000000000034</v>
      </c>
      <c r="AG68" s="63">
        <v>-94.317000000000007</v>
      </c>
      <c r="AH68" s="156">
        <v>538.61199999999997</v>
      </c>
      <c r="AI68" s="62">
        <v>515.80600000000004</v>
      </c>
      <c r="AJ68" s="62">
        <v>470.18</v>
      </c>
      <c r="AK68" s="62">
        <v>-68.43199999999996</v>
      </c>
      <c r="AL68" s="63">
        <v>-45.626000000000033</v>
      </c>
      <c r="AM68" s="59">
        <v>0.90248125222452635</v>
      </c>
      <c r="AN68" s="60">
        <v>5.435555227026978E-2</v>
      </c>
      <c r="AO68" s="61">
        <v>0.67351921201183507</v>
      </c>
      <c r="AP68" s="59">
        <v>0.52791310508522538</v>
      </c>
      <c r="AQ68" s="60">
        <v>-3.0781090100787667E-3</v>
      </c>
      <c r="AR68" s="61">
        <v>0.39641357149778489</v>
      </c>
      <c r="AS68" s="60">
        <v>0.49848550227572236</v>
      </c>
      <c r="AT68" s="60">
        <v>-0.1670600018087775</v>
      </c>
      <c r="AU68" s="60">
        <v>0.36031176917722985</v>
      </c>
      <c r="AV68" s="156">
        <v>621</v>
      </c>
      <c r="AW68" s="62">
        <v>2566</v>
      </c>
      <c r="AX68" s="63">
        <v>725</v>
      </c>
      <c r="AY68" s="157">
        <v>25</v>
      </c>
      <c r="AZ68" s="158">
        <v>24</v>
      </c>
      <c r="BA68" s="159">
        <v>28</v>
      </c>
      <c r="BB68" s="157">
        <v>32</v>
      </c>
      <c r="BC68" s="158">
        <v>33</v>
      </c>
      <c r="BD68" s="159">
        <v>38</v>
      </c>
      <c r="BE68" s="48">
        <v>8.6309523809523814</v>
      </c>
      <c r="BF68" s="48">
        <v>0.35095238095238201</v>
      </c>
      <c r="BG68" s="48">
        <v>-0.27876984126984183</v>
      </c>
      <c r="BH68" s="49">
        <v>6.3596491228070171</v>
      </c>
      <c r="BI68" s="48">
        <v>-0.10910087719298289</v>
      </c>
      <c r="BJ68" s="50">
        <v>-0.12014885699096212</v>
      </c>
      <c r="BK68" s="62">
        <v>100</v>
      </c>
      <c r="BL68" s="62">
        <v>100</v>
      </c>
      <c r="BM68" s="62">
        <v>100</v>
      </c>
      <c r="BN68" s="156">
        <v>3683</v>
      </c>
      <c r="BO68" s="62">
        <v>12885</v>
      </c>
      <c r="BP68" s="63">
        <v>3627</v>
      </c>
      <c r="BQ68" s="67">
        <v>260.05431486076645</v>
      </c>
      <c r="BR68" s="67">
        <v>40.320673807277444</v>
      </c>
      <c r="BS68" s="67">
        <v>-29.664350253707767</v>
      </c>
      <c r="BT68" s="68">
        <v>1300.9889655172415</v>
      </c>
      <c r="BU68" s="67">
        <v>-2.1978299739018894</v>
      </c>
      <c r="BV68" s="69">
        <v>-153.81423011798847</v>
      </c>
      <c r="BW68" s="64">
        <v>5.0027586206896553</v>
      </c>
      <c r="BX68" s="64">
        <v>-0.92799822311066649</v>
      </c>
      <c r="BY68" s="64">
        <v>-1.8675518047679418E-2</v>
      </c>
      <c r="BZ68" s="43">
        <v>0.4075280898876405</v>
      </c>
      <c r="CA68" s="44">
        <v>-1.6941323345817105E-3</v>
      </c>
      <c r="CB68" s="54">
        <v>5.4514391257503514E-2</v>
      </c>
    </row>
    <row r="69" spans="1:80" x14ac:dyDescent="0.25">
      <c r="A69" s="39" t="s">
        <v>98</v>
      </c>
      <c r="B69" s="156">
        <v>1547.7054799999999</v>
      </c>
      <c r="C69" s="62">
        <v>6003.9781899999998</v>
      </c>
      <c r="D69" s="63">
        <v>1273.259</v>
      </c>
      <c r="E69" s="156">
        <v>1574.66625</v>
      </c>
      <c r="F69" s="62">
        <v>5982.1589299999996</v>
      </c>
      <c r="G69" s="63">
        <v>1305.5630000000001</v>
      </c>
      <c r="H69" s="56">
        <v>0.97525665172802833</v>
      </c>
      <c r="I69" s="57">
        <v>-7.621770921850568E-3</v>
      </c>
      <c r="J69" s="58">
        <v>-2.8390737158712653E-2</v>
      </c>
      <c r="K69" s="156">
        <v>1010.70925</v>
      </c>
      <c r="L69" s="62">
        <v>3777.3481200000001</v>
      </c>
      <c r="M69" s="62">
        <v>849.52099999999996</v>
      </c>
      <c r="N69" s="59">
        <v>0.65069322583437172</v>
      </c>
      <c r="O69" s="60">
        <v>8.8370547250969933E-3</v>
      </c>
      <c r="P69" s="61">
        <v>1.9257624707672782E-2</v>
      </c>
      <c r="Q69" s="156">
        <v>313.91200000000003</v>
      </c>
      <c r="R69" s="62">
        <v>197.02015999999998</v>
      </c>
      <c r="S69" s="63">
        <v>30.599999999999998</v>
      </c>
      <c r="T69" s="59">
        <v>2.3438164224935904E-2</v>
      </c>
      <c r="U69" s="60">
        <v>-0.17591328564579067</v>
      </c>
      <c r="V69" s="61">
        <v>-9.4964605995503278E-3</v>
      </c>
      <c r="W69" s="156">
        <v>250.04499999999999</v>
      </c>
      <c r="X69" s="62">
        <v>717.13052000000005</v>
      </c>
      <c r="Y69" s="63">
        <v>127.899</v>
      </c>
      <c r="Z69" s="59">
        <v>9.7964632882518873E-2</v>
      </c>
      <c r="AA69" s="60">
        <v>-6.0827746137479807E-2</v>
      </c>
      <c r="AB69" s="61">
        <v>-2.1913579714551004E-2</v>
      </c>
      <c r="AC69" s="156">
        <v>1607.598</v>
      </c>
      <c r="AD69" s="62">
        <v>1619.83</v>
      </c>
      <c r="AE69" s="62">
        <v>1447.3910000000001</v>
      </c>
      <c r="AF69" s="62">
        <v>-160.20699999999988</v>
      </c>
      <c r="AG69" s="63">
        <v>-172.43899999999985</v>
      </c>
      <c r="AH69" s="156">
        <v>0</v>
      </c>
      <c r="AI69" s="62">
        <v>0</v>
      </c>
      <c r="AJ69" s="62">
        <v>0</v>
      </c>
      <c r="AK69" s="62">
        <v>0</v>
      </c>
      <c r="AL69" s="63">
        <v>0</v>
      </c>
      <c r="AM69" s="59">
        <v>1.1367608632650545</v>
      </c>
      <c r="AN69" s="60">
        <v>9.8063242319756716E-2</v>
      </c>
      <c r="AO69" s="61">
        <v>0.86696807775861684</v>
      </c>
      <c r="AP69" s="59">
        <v>0</v>
      </c>
      <c r="AQ69" s="60">
        <v>0</v>
      </c>
      <c r="AR69" s="61">
        <v>0</v>
      </c>
      <c r="AS69" s="60">
        <v>0</v>
      </c>
      <c r="AT69" s="60">
        <v>0</v>
      </c>
      <c r="AU69" s="60">
        <v>0</v>
      </c>
      <c r="AV69" s="156">
        <v>753</v>
      </c>
      <c r="AW69" s="62">
        <v>3088</v>
      </c>
      <c r="AX69" s="63">
        <v>765</v>
      </c>
      <c r="AY69" s="157">
        <v>32.299999999999997</v>
      </c>
      <c r="AZ69" s="158">
        <v>32</v>
      </c>
      <c r="BA69" s="159">
        <v>8.33</v>
      </c>
      <c r="BB69" s="157">
        <v>51</v>
      </c>
      <c r="BC69" s="158">
        <v>51</v>
      </c>
      <c r="BD69" s="159">
        <v>13.42</v>
      </c>
      <c r="BE69" s="48">
        <v>30.612244897959183</v>
      </c>
      <c r="BF69" s="48">
        <v>22.841347065141846</v>
      </c>
      <c r="BG69" s="48">
        <v>22.570578231292515</v>
      </c>
      <c r="BH69" s="49">
        <v>19.001490312965725</v>
      </c>
      <c r="BI69" s="48">
        <v>14.079921685514744</v>
      </c>
      <c r="BJ69" s="50">
        <v>13.955738678978797</v>
      </c>
      <c r="BK69" s="62">
        <v>67</v>
      </c>
      <c r="BL69" s="62">
        <v>67</v>
      </c>
      <c r="BM69" s="62">
        <v>66</v>
      </c>
      <c r="BN69" s="156">
        <v>3205</v>
      </c>
      <c r="BO69" s="62">
        <v>12984</v>
      </c>
      <c r="BP69" s="63">
        <v>3131</v>
      </c>
      <c r="BQ69" s="67">
        <v>416.97955924624722</v>
      </c>
      <c r="BR69" s="67">
        <v>-74.335963374657638</v>
      </c>
      <c r="BS69" s="67">
        <v>-43.753568449378122</v>
      </c>
      <c r="BT69" s="68">
        <v>1706.6183006535948</v>
      </c>
      <c r="BU69" s="67">
        <v>-384.57193839022966</v>
      </c>
      <c r="BV69" s="69">
        <v>-230.60933211842575</v>
      </c>
      <c r="BW69" s="64">
        <v>4.0928104575163395</v>
      </c>
      <c r="BX69" s="64">
        <v>-0.16349764341327511</v>
      </c>
      <c r="BY69" s="64">
        <v>-0.11185275491889346</v>
      </c>
      <c r="BZ69" s="43">
        <v>0.53302689819543747</v>
      </c>
      <c r="CA69" s="44">
        <v>1.5177771340776358E-3</v>
      </c>
      <c r="CB69" s="54">
        <v>2.0925289457952578E-3</v>
      </c>
    </row>
    <row r="70" spans="1:80" x14ac:dyDescent="0.25">
      <c r="A70" s="39" t="s">
        <v>99</v>
      </c>
      <c r="B70" s="156">
        <v>2069.386</v>
      </c>
      <c r="C70" s="62">
        <v>6501.0339999999997</v>
      </c>
      <c r="D70" s="63">
        <v>1430.0640000000001</v>
      </c>
      <c r="E70" s="156">
        <v>2033.1420000000001</v>
      </c>
      <c r="F70" s="62">
        <v>6173.3680000000004</v>
      </c>
      <c r="G70" s="63">
        <v>1434.5319999999999</v>
      </c>
      <c r="H70" s="56">
        <v>0.99688539537633192</v>
      </c>
      <c r="I70" s="57">
        <v>-2.0941200109866331E-2</v>
      </c>
      <c r="J70" s="58">
        <v>-5.6191952353464636E-2</v>
      </c>
      <c r="K70" s="156">
        <v>1376.57</v>
      </c>
      <c r="L70" s="62">
        <v>4640.7349999999997</v>
      </c>
      <c r="M70" s="62">
        <v>1151.3810000000001</v>
      </c>
      <c r="N70" s="59">
        <v>0.8026178572524002</v>
      </c>
      <c r="O70" s="60">
        <v>0.12555250716863831</v>
      </c>
      <c r="P70" s="61">
        <v>5.0883147771287218E-2</v>
      </c>
      <c r="Q70" s="156">
        <v>465.42100000000005</v>
      </c>
      <c r="R70" s="62">
        <v>153.02099999999999</v>
      </c>
      <c r="S70" s="63">
        <v>34.725999999999999</v>
      </c>
      <c r="T70" s="59">
        <v>2.4207197887534053E-2</v>
      </c>
      <c r="U70" s="60">
        <v>-0.20470991660815785</v>
      </c>
      <c r="V70" s="61">
        <v>-5.8008192471753831E-4</v>
      </c>
      <c r="W70" s="156">
        <v>191.15100000000001</v>
      </c>
      <c r="X70" s="62">
        <v>416.60400000000004</v>
      </c>
      <c r="Y70" s="63">
        <v>82.457999999999998</v>
      </c>
      <c r="Z70" s="59">
        <v>5.7480767246739707E-2</v>
      </c>
      <c r="AA70" s="60">
        <v>-3.6536768173806432E-2</v>
      </c>
      <c r="AB70" s="61">
        <v>-1.0003303037098878E-2</v>
      </c>
      <c r="AC70" s="156">
        <v>1086.8610000000001</v>
      </c>
      <c r="AD70" s="62">
        <v>1064.8219999999999</v>
      </c>
      <c r="AE70" s="62">
        <v>936.505</v>
      </c>
      <c r="AF70" s="62">
        <v>-150.35600000000011</v>
      </c>
      <c r="AG70" s="63">
        <v>-128.31699999999989</v>
      </c>
      <c r="AH70" s="156">
        <v>0</v>
      </c>
      <c r="AI70" s="62">
        <v>0</v>
      </c>
      <c r="AJ70" s="62">
        <v>0</v>
      </c>
      <c r="AK70" s="62">
        <v>0</v>
      </c>
      <c r="AL70" s="63">
        <v>0</v>
      </c>
      <c r="AM70" s="59">
        <v>0.65486929256312998</v>
      </c>
      <c r="AN70" s="60">
        <v>0.12965988262221029</v>
      </c>
      <c r="AO70" s="61">
        <v>0.49107657897326107</v>
      </c>
      <c r="AP70" s="59">
        <v>0</v>
      </c>
      <c r="AQ70" s="60">
        <v>0</v>
      </c>
      <c r="AR70" s="61">
        <v>0</v>
      </c>
      <c r="AS70" s="60">
        <v>0</v>
      </c>
      <c r="AT70" s="60">
        <v>0</v>
      </c>
      <c r="AU70" s="60">
        <v>0</v>
      </c>
      <c r="AV70" s="156">
        <v>1152</v>
      </c>
      <c r="AW70" s="62">
        <v>4569</v>
      </c>
      <c r="AX70" s="63">
        <v>1370</v>
      </c>
      <c r="AY70" s="157">
        <v>34</v>
      </c>
      <c r="AZ70" s="158">
        <v>38</v>
      </c>
      <c r="BA70" s="159">
        <v>33</v>
      </c>
      <c r="BB70" s="157">
        <v>68</v>
      </c>
      <c r="BC70" s="158">
        <v>67</v>
      </c>
      <c r="BD70" s="159">
        <v>68</v>
      </c>
      <c r="BE70" s="48">
        <v>13.838383838383839</v>
      </c>
      <c r="BF70" s="48">
        <v>2.5442661913250149</v>
      </c>
      <c r="BG70" s="48">
        <v>3.8186469962785754</v>
      </c>
      <c r="BH70" s="49">
        <v>6.715686274509804</v>
      </c>
      <c r="BI70" s="48">
        <v>1.0686274509803919</v>
      </c>
      <c r="BJ70" s="50">
        <v>1.0328504536142811</v>
      </c>
      <c r="BK70" s="62">
        <v>119</v>
      </c>
      <c r="BL70" s="62">
        <v>119</v>
      </c>
      <c r="BM70" s="62">
        <v>119</v>
      </c>
      <c r="BN70" s="156">
        <v>6515</v>
      </c>
      <c r="BO70" s="62">
        <v>24604</v>
      </c>
      <c r="BP70" s="63">
        <v>7138</v>
      </c>
      <c r="BQ70" s="67">
        <v>200.97114037545532</v>
      </c>
      <c r="BR70" s="67">
        <v>-111.09977290159765</v>
      </c>
      <c r="BS70" s="67">
        <v>-49.937980092761222</v>
      </c>
      <c r="BT70" s="68">
        <v>1047.1036496350364</v>
      </c>
      <c r="BU70" s="67">
        <v>-717.77655869829687</v>
      </c>
      <c r="BV70" s="69">
        <v>-304.03839457595063</v>
      </c>
      <c r="BW70" s="64">
        <v>5.2102189781021897</v>
      </c>
      <c r="BX70" s="64">
        <v>-0.44516296634225494</v>
      </c>
      <c r="BY70" s="64">
        <v>-0.17476679559008446</v>
      </c>
      <c r="BZ70" s="43">
        <v>0.67396846379001041</v>
      </c>
      <c r="CA70" s="44">
        <v>6.5658473127078509E-2</v>
      </c>
      <c r="CB70" s="54">
        <v>0.10751284044478193</v>
      </c>
    </row>
    <row r="71" spans="1:80" x14ac:dyDescent="0.25">
      <c r="A71" s="39" t="s">
        <v>100</v>
      </c>
      <c r="B71" s="156">
        <v>1289.68</v>
      </c>
      <c r="C71" s="62">
        <v>4751.2299999999996</v>
      </c>
      <c r="D71" s="63">
        <v>1070.24</v>
      </c>
      <c r="E71" s="156">
        <v>1457.4290000000001</v>
      </c>
      <c r="F71" s="62">
        <v>4926.2730000000001</v>
      </c>
      <c r="G71" s="63">
        <v>1081.944</v>
      </c>
      <c r="H71" s="56">
        <v>0.98918243458071775</v>
      </c>
      <c r="I71" s="57">
        <v>0.10428169499065887</v>
      </c>
      <c r="J71" s="58">
        <v>2.4714976118712206E-2</v>
      </c>
      <c r="K71" s="156">
        <v>1012.987</v>
      </c>
      <c r="L71" s="62">
        <v>3878.4859999999999</v>
      </c>
      <c r="M71" s="62">
        <v>832.96400000000006</v>
      </c>
      <c r="N71" s="59">
        <v>0.76987718403170602</v>
      </c>
      <c r="O71" s="60">
        <v>7.4826516040332192E-2</v>
      </c>
      <c r="P71" s="61">
        <v>-1.7429162977483204E-2</v>
      </c>
      <c r="Q71" s="156">
        <v>388.61399999999998</v>
      </c>
      <c r="R71" s="62">
        <v>4.6760000000000002</v>
      </c>
      <c r="S71" s="63">
        <v>145.142</v>
      </c>
      <c r="T71" s="59">
        <v>0.13414927205104885</v>
      </c>
      <c r="U71" s="60">
        <v>-0.13249424883401653</v>
      </c>
      <c r="V71" s="61">
        <v>0.13320007577223927</v>
      </c>
      <c r="W71" s="156">
        <v>55.828000000000003</v>
      </c>
      <c r="X71" s="62">
        <v>201.12100000000001</v>
      </c>
      <c r="Y71" s="63">
        <v>26.753</v>
      </c>
      <c r="Z71" s="59">
        <v>2.4726788077756336E-2</v>
      </c>
      <c r="AA71" s="60">
        <v>-1.3579023045804398E-2</v>
      </c>
      <c r="AB71" s="61">
        <v>-1.6099410551511671E-2</v>
      </c>
      <c r="AC71" s="156">
        <v>1068.5830000000001</v>
      </c>
      <c r="AD71" s="62">
        <v>959.88699999999994</v>
      </c>
      <c r="AE71" s="62">
        <v>959.20100000000002</v>
      </c>
      <c r="AF71" s="62">
        <v>-109.38200000000006</v>
      </c>
      <c r="AG71" s="63">
        <v>-0.68599999999992178</v>
      </c>
      <c r="AH71" s="156">
        <v>0</v>
      </c>
      <c r="AI71" s="62">
        <v>0</v>
      </c>
      <c r="AJ71" s="62">
        <v>32.119999999999997</v>
      </c>
      <c r="AK71" s="62">
        <v>32.119999999999997</v>
      </c>
      <c r="AL71" s="63">
        <v>32.119999999999997</v>
      </c>
      <c r="AM71" s="59">
        <v>0.89624850500822251</v>
      </c>
      <c r="AN71" s="60">
        <v>6.7684054912074632E-2</v>
      </c>
      <c r="AO71" s="61">
        <v>0.69421934624301851</v>
      </c>
      <c r="AP71" s="59">
        <v>3.0011959934220359E-2</v>
      </c>
      <c r="AQ71" s="60">
        <v>3.0011959934220359E-2</v>
      </c>
      <c r="AR71" s="61">
        <v>3.0011959934220359E-2</v>
      </c>
      <c r="AS71" s="60">
        <v>2.9687303594271051E-2</v>
      </c>
      <c r="AT71" s="60">
        <v>2.9687303594271051E-2</v>
      </c>
      <c r="AU71" s="60">
        <v>2.9687303594271051E-2</v>
      </c>
      <c r="AV71" s="156">
        <v>581</v>
      </c>
      <c r="AW71" s="62">
        <v>2819</v>
      </c>
      <c r="AX71" s="63">
        <v>901</v>
      </c>
      <c r="AY71" s="157">
        <v>42</v>
      </c>
      <c r="AZ71" s="158">
        <v>40</v>
      </c>
      <c r="BA71" s="159">
        <v>38</v>
      </c>
      <c r="BB71" s="157">
        <v>61</v>
      </c>
      <c r="BC71" s="158">
        <v>60</v>
      </c>
      <c r="BD71" s="159">
        <v>59</v>
      </c>
      <c r="BE71" s="48">
        <v>7.9035087719298245</v>
      </c>
      <c r="BF71" s="48">
        <v>3.2923976608187129</v>
      </c>
      <c r="BG71" s="48">
        <v>2.0305921052631586</v>
      </c>
      <c r="BH71" s="49">
        <v>5.0903954802259888</v>
      </c>
      <c r="BI71" s="48">
        <v>1.9155320922478465</v>
      </c>
      <c r="BJ71" s="50">
        <v>1.1751177024482109</v>
      </c>
      <c r="BK71" s="62">
        <v>104</v>
      </c>
      <c r="BL71" s="62">
        <v>104</v>
      </c>
      <c r="BM71" s="62">
        <v>87</v>
      </c>
      <c r="BN71" s="156">
        <v>2887</v>
      </c>
      <c r="BO71" s="62">
        <v>12939</v>
      </c>
      <c r="BP71" s="63">
        <v>4077</v>
      </c>
      <c r="BQ71" s="67">
        <v>265.37748344370863</v>
      </c>
      <c r="BR71" s="67">
        <v>-239.44724811153901</v>
      </c>
      <c r="BS71" s="67">
        <v>-115.35309851780306</v>
      </c>
      <c r="BT71" s="68">
        <v>1200.8257491675915</v>
      </c>
      <c r="BU71" s="67">
        <v>-1307.6578997136478</v>
      </c>
      <c r="BV71" s="69">
        <v>-546.69925970080158</v>
      </c>
      <c r="BW71" s="64">
        <v>4.5249722530521641</v>
      </c>
      <c r="BX71" s="64">
        <v>-0.4440466798221907</v>
      </c>
      <c r="BY71" s="64">
        <v>-6.4953252446239951E-2</v>
      </c>
      <c r="BZ71" s="43">
        <v>0.52654010073614876</v>
      </c>
      <c r="CA71" s="44">
        <v>0.21809992979597786</v>
      </c>
      <c r="CB71" s="54">
        <v>0.1856813020006377</v>
      </c>
    </row>
    <row r="72" spans="1:80" x14ac:dyDescent="0.25">
      <c r="A72" s="39" t="s">
        <v>101</v>
      </c>
      <c r="B72" s="156">
        <v>1424.8489999999999</v>
      </c>
      <c r="C72" s="62">
        <v>5115.5479999999998</v>
      </c>
      <c r="D72" s="63">
        <v>1267.2139999999999</v>
      </c>
      <c r="E72" s="156">
        <v>1530.8779999999999</v>
      </c>
      <c r="F72" s="62">
        <v>5070.57</v>
      </c>
      <c r="G72" s="63">
        <v>1257.5709999999999</v>
      </c>
      <c r="H72" s="56">
        <v>1.00766795671974</v>
      </c>
      <c r="I72" s="57">
        <v>7.6928211292605964E-2</v>
      </c>
      <c r="J72" s="58">
        <v>-1.2024464104800625E-3</v>
      </c>
      <c r="K72" s="156">
        <v>1178.5039999999999</v>
      </c>
      <c r="L72" s="62">
        <v>3784.4209999999998</v>
      </c>
      <c r="M72" s="62">
        <v>920.53300000000002</v>
      </c>
      <c r="N72" s="59">
        <v>0.73199286561156396</v>
      </c>
      <c r="O72" s="60">
        <v>-3.7829419377834239E-2</v>
      </c>
      <c r="P72" s="61">
        <v>-1.4357347480849714E-2</v>
      </c>
      <c r="Q72" s="156">
        <v>237.79000000000002</v>
      </c>
      <c r="R72" s="62">
        <v>76.236999999999995</v>
      </c>
      <c r="S72" s="63">
        <v>10.814</v>
      </c>
      <c r="T72" s="59">
        <v>8.5991168689481551E-3</v>
      </c>
      <c r="U72" s="60">
        <v>-0.14673004717939536</v>
      </c>
      <c r="V72" s="61">
        <v>-6.4360764130694491E-3</v>
      </c>
      <c r="W72" s="156">
        <v>114.584</v>
      </c>
      <c r="X72" s="62">
        <v>422.19499999999999</v>
      </c>
      <c r="Y72" s="63">
        <v>106.443</v>
      </c>
      <c r="Z72" s="59">
        <v>8.4641741897674178E-2</v>
      </c>
      <c r="AA72" s="60">
        <v>9.7931909354159186E-3</v>
      </c>
      <c r="AB72" s="61">
        <v>1.3779273758354055E-3</v>
      </c>
      <c r="AC72" s="156">
        <v>4398.5169999999998</v>
      </c>
      <c r="AD72" s="62">
        <v>4044.0230000000001</v>
      </c>
      <c r="AE72" s="62">
        <v>4006.8389999999999</v>
      </c>
      <c r="AF72" s="62">
        <v>-391.67799999999988</v>
      </c>
      <c r="AG72" s="63">
        <v>-37.184000000000196</v>
      </c>
      <c r="AH72" s="156">
        <v>555.00199999999995</v>
      </c>
      <c r="AI72" s="62">
        <v>263.75200000000001</v>
      </c>
      <c r="AJ72" s="62">
        <v>149.934</v>
      </c>
      <c r="AK72" s="62">
        <v>-405.06799999999998</v>
      </c>
      <c r="AL72" s="63">
        <v>-113.81800000000001</v>
      </c>
      <c r="AM72" s="59">
        <v>3.1619276617840399</v>
      </c>
      <c r="AN72" s="60">
        <v>7.4921951003458886E-2</v>
      </c>
      <c r="AO72" s="61">
        <v>2.3713920241553832</v>
      </c>
      <c r="AP72" s="59">
        <v>0.11831782161497585</v>
      </c>
      <c r="AQ72" s="60">
        <v>-0.27119854117153697</v>
      </c>
      <c r="AR72" s="61">
        <v>6.6758927044931748E-2</v>
      </c>
      <c r="AS72" s="60">
        <v>0.11922507755029339</v>
      </c>
      <c r="AT72" s="60">
        <v>-0.24331328278932873</v>
      </c>
      <c r="AU72" s="60">
        <v>6.7208834800464468E-2</v>
      </c>
      <c r="AV72" s="156">
        <v>996</v>
      </c>
      <c r="AW72" s="62">
        <v>3634</v>
      </c>
      <c r="AX72" s="63">
        <v>1053</v>
      </c>
      <c r="AY72" s="157">
        <v>41.41</v>
      </c>
      <c r="AZ72" s="158">
        <v>42.31</v>
      </c>
      <c r="BA72" s="159">
        <v>42</v>
      </c>
      <c r="BB72" s="157">
        <v>61.23</v>
      </c>
      <c r="BC72" s="158">
        <v>62</v>
      </c>
      <c r="BD72" s="159">
        <v>60</v>
      </c>
      <c r="BE72" s="48">
        <v>8.3571428571428577</v>
      </c>
      <c r="BF72" s="48">
        <v>0.33975575257874091</v>
      </c>
      <c r="BG72" s="48">
        <v>1.1996544777211291</v>
      </c>
      <c r="BH72" s="49">
        <v>5.8500000000000005</v>
      </c>
      <c r="BI72" s="48">
        <v>0.42782132941368722</v>
      </c>
      <c r="BJ72" s="50">
        <v>0.96559139784946346</v>
      </c>
      <c r="BK72" s="62">
        <v>125</v>
      </c>
      <c r="BL72" s="62">
        <v>125</v>
      </c>
      <c r="BM72" s="62">
        <v>125</v>
      </c>
      <c r="BN72" s="156">
        <v>4557</v>
      </c>
      <c r="BO72" s="62">
        <v>14957</v>
      </c>
      <c r="BP72" s="63">
        <v>4302</v>
      </c>
      <c r="BQ72" s="67">
        <v>292.32240818224079</v>
      </c>
      <c r="BR72" s="67">
        <v>-43.617464541042068</v>
      </c>
      <c r="BS72" s="67">
        <v>-46.687419991858292</v>
      </c>
      <c r="BT72" s="68">
        <v>1194.2744539411206</v>
      </c>
      <c r="BU72" s="67">
        <v>-342.75165047655014</v>
      </c>
      <c r="BV72" s="69">
        <v>-201.03924996641945</v>
      </c>
      <c r="BW72" s="64">
        <v>4.0854700854700852</v>
      </c>
      <c r="BX72" s="64">
        <v>-0.48983111934919155</v>
      </c>
      <c r="BY72" s="64">
        <v>-3.0380217226667838E-2</v>
      </c>
      <c r="BZ72" s="43">
        <v>0.38669662921348313</v>
      </c>
      <c r="CA72" s="44">
        <v>-1.8370037453183552E-2</v>
      </c>
      <c r="CB72" s="54">
        <v>5.8871971679236523E-2</v>
      </c>
    </row>
    <row r="73" spans="1:80" x14ac:dyDescent="0.25">
      <c r="A73" s="39" t="s">
        <v>102</v>
      </c>
      <c r="B73" s="156">
        <v>2812.6959999999999</v>
      </c>
      <c r="C73" s="62">
        <v>10405.338</v>
      </c>
      <c r="D73" s="63">
        <v>2631.5819999999999</v>
      </c>
      <c r="E73" s="156">
        <v>2671.038</v>
      </c>
      <c r="F73" s="62">
        <v>9636.0020000000004</v>
      </c>
      <c r="G73" s="63">
        <v>2277.4180000000001</v>
      </c>
      <c r="H73" s="56">
        <v>1.1555111973296073</v>
      </c>
      <c r="I73" s="57">
        <v>0.10247638464629838</v>
      </c>
      <c r="J73" s="58">
        <v>7.5671446362349348E-2</v>
      </c>
      <c r="K73" s="156">
        <v>1723.1379999999999</v>
      </c>
      <c r="L73" s="62">
        <v>6596.4960000000001</v>
      </c>
      <c r="M73" s="62">
        <v>1501.559</v>
      </c>
      <c r="N73" s="59">
        <v>0.65932516560420606</v>
      </c>
      <c r="O73" s="60">
        <v>1.4205927315570688E-2</v>
      </c>
      <c r="P73" s="61">
        <v>-2.5242562796016332E-2</v>
      </c>
      <c r="Q73" s="156">
        <v>525.26800000000003</v>
      </c>
      <c r="R73" s="62">
        <v>165.476</v>
      </c>
      <c r="S73" s="63">
        <v>41.866999999999997</v>
      </c>
      <c r="T73" s="59">
        <v>1.8383537848563589E-2</v>
      </c>
      <c r="U73" s="60">
        <v>-0.17826959849768084</v>
      </c>
      <c r="V73" s="61">
        <v>1.2108556511128202E-3</v>
      </c>
      <c r="W73" s="156">
        <v>422.63200000000001</v>
      </c>
      <c r="X73" s="62">
        <v>1036.3679999999999</v>
      </c>
      <c r="Y73" s="63">
        <v>242.99400000000003</v>
      </c>
      <c r="Z73" s="59">
        <v>0.10669714562719712</v>
      </c>
      <c r="AA73" s="60">
        <v>-5.1530479737923102E-2</v>
      </c>
      <c r="AB73" s="61">
        <v>-8.5451324543489582E-4</v>
      </c>
      <c r="AC73" s="156">
        <v>428.42099999999999</v>
      </c>
      <c r="AD73" s="62">
        <v>392.20400000000001</v>
      </c>
      <c r="AE73" s="62">
        <v>162.672</v>
      </c>
      <c r="AF73" s="62">
        <v>-265.74900000000002</v>
      </c>
      <c r="AG73" s="63">
        <v>-229.53200000000001</v>
      </c>
      <c r="AH73" s="156">
        <v>0</v>
      </c>
      <c r="AI73" s="62">
        <v>0</v>
      </c>
      <c r="AJ73" s="62">
        <v>0</v>
      </c>
      <c r="AK73" s="62">
        <v>0</v>
      </c>
      <c r="AL73" s="63">
        <v>0</v>
      </c>
      <c r="AM73" s="59">
        <v>6.181528829426558E-2</v>
      </c>
      <c r="AN73" s="60">
        <v>-9.0501563580234895E-2</v>
      </c>
      <c r="AO73" s="61">
        <v>2.4122711657158742E-2</v>
      </c>
      <c r="AP73" s="59">
        <v>0</v>
      </c>
      <c r="AQ73" s="60">
        <v>0</v>
      </c>
      <c r="AR73" s="61">
        <v>0</v>
      </c>
      <c r="AS73" s="60">
        <v>0</v>
      </c>
      <c r="AT73" s="60">
        <v>0</v>
      </c>
      <c r="AU73" s="60">
        <v>0</v>
      </c>
      <c r="AV73" s="156">
        <v>1551</v>
      </c>
      <c r="AW73" s="62">
        <v>5830</v>
      </c>
      <c r="AX73" s="63">
        <v>1605</v>
      </c>
      <c r="AY73" s="157">
        <v>42</v>
      </c>
      <c r="AZ73" s="158">
        <v>39.5</v>
      </c>
      <c r="BA73" s="159">
        <v>37</v>
      </c>
      <c r="BB73" s="157">
        <v>75</v>
      </c>
      <c r="BC73" s="158">
        <v>65</v>
      </c>
      <c r="BD73" s="159">
        <v>65</v>
      </c>
      <c r="BE73" s="48">
        <v>14.45945945945946</v>
      </c>
      <c r="BF73" s="48">
        <v>2.1499356499356495</v>
      </c>
      <c r="BG73" s="48">
        <v>2.1598814003877305</v>
      </c>
      <c r="BH73" s="49">
        <v>8.2307692307692317</v>
      </c>
      <c r="BI73" s="48">
        <v>1.3374358974358982</v>
      </c>
      <c r="BJ73" s="50">
        <v>0.75641025641025728</v>
      </c>
      <c r="BK73" s="62">
        <v>153</v>
      </c>
      <c r="BL73" s="62">
        <v>128</v>
      </c>
      <c r="BM73" s="62">
        <v>133</v>
      </c>
      <c r="BN73" s="156">
        <v>8157</v>
      </c>
      <c r="BO73" s="62">
        <v>27812</v>
      </c>
      <c r="BP73" s="63">
        <v>7411</v>
      </c>
      <c r="BQ73" s="67">
        <v>307.30238834165431</v>
      </c>
      <c r="BR73" s="67">
        <v>-20.15108720082452</v>
      </c>
      <c r="BS73" s="67">
        <v>-39.166833576941997</v>
      </c>
      <c r="BT73" s="68">
        <v>1418.9520249221184</v>
      </c>
      <c r="BU73" s="67">
        <v>-303.18724006821049</v>
      </c>
      <c r="BV73" s="69">
        <v>-233.8785068103</v>
      </c>
      <c r="BW73" s="64">
        <v>4.6174454828660432</v>
      </c>
      <c r="BX73" s="64">
        <v>-0.64174213802370517</v>
      </c>
      <c r="BY73" s="64">
        <v>-0.15305194423515722</v>
      </c>
      <c r="BZ73" s="43">
        <v>0.62608769113795726</v>
      </c>
      <c r="CA73" s="44">
        <v>3.3712963469111901E-2</v>
      </c>
      <c r="CB73" s="54">
        <v>3.0796595247546299E-2</v>
      </c>
    </row>
    <row r="74" spans="1:80" x14ac:dyDescent="0.25">
      <c r="A74" s="39" t="s">
        <v>103</v>
      </c>
      <c r="B74" s="156">
        <v>442.19190000000003</v>
      </c>
      <c r="C74" s="62">
        <v>1921.973</v>
      </c>
      <c r="D74" s="63">
        <v>395.495</v>
      </c>
      <c r="E74" s="156">
        <v>479.10572999999999</v>
      </c>
      <c r="F74" s="62">
        <v>1843.8520000000001</v>
      </c>
      <c r="G74" s="63">
        <v>446.60300000000001</v>
      </c>
      <c r="H74" s="56">
        <v>0.88556279290555595</v>
      </c>
      <c r="I74" s="57">
        <v>-3.7389850553748993E-2</v>
      </c>
      <c r="J74" s="58">
        <v>-0.15680557505456216</v>
      </c>
      <c r="K74" s="156">
        <v>364.67099999999999</v>
      </c>
      <c r="L74" s="62">
        <v>1458.0429999999999</v>
      </c>
      <c r="M74" s="62">
        <v>346.75799999999998</v>
      </c>
      <c r="N74" s="59">
        <v>0.77643455149204099</v>
      </c>
      <c r="O74" s="60">
        <v>1.5285232739372323E-2</v>
      </c>
      <c r="P74" s="61">
        <v>-1.4324685149511462E-2</v>
      </c>
      <c r="Q74" s="156">
        <v>102.12372999999999</v>
      </c>
      <c r="R74" s="62">
        <v>44.902730000000005</v>
      </c>
      <c r="S74" s="63">
        <v>10.663</v>
      </c>
      <c r="T74" s="59">
        <v>2.3875791250842472E-2</v>
      </c>
      <c r="U74" s="60">
        <v>-0.18927910046794369</v>
      </c>
      <c r="V74" s="61">
        <v>-4.7688456044824024E-4</v>
      </c>
      <c r="W74" s="156">
        <v>12.311</v>
      </c>
      <c r="X74" s="62">
        <v>47.287999999999997</v>
      </c>
      <c r="Y74" s="63">
        <v>11.435</v>
      </c>
      <c r="Z74" s="59">
        <v>2.560439585045331E-2</v>
      </c>
      <c r="AA74" s="60">
        <v>-9.1393678091879899E-5</v>
      </c>
      <c r="AB74" s="61">
        <v>-4.19141570744061E-5</v>
      </c>
      <c r="AC74" s="156">
        <v>242.136</v>
      </c>
      <c r="AD74" s="62">
        <v>255.31504999999999</v>
      </c>
      <c r="AE74" s="62">
        <v>219.57166000000001</v>
      </c>
      <c r="AF74" s="62">
        <v>-22.564339999999987</v>
      </c>
      <c r="AG74" s="63">
        <v>-35.743389999999977</v>
      </c>
      <c r="AH74" s="156">
        <v>0</v>
      </c>
      <c r="AI74" s="62">
        <v>0</v>
      </c>
      <c r="AJ74" s="62">
        <v>0</v>
      </c>
      <c r="AK74" s="62">
        <v>0</v>
      </c>
      <c r="AL74" s="63">
        <v>0</v>
      </c>
      <c r="AM74" s="59">
        <v>0.5551818859909734</v>
      </c>
      <c r="AN74" s="60">
        <v>7.6006209338794761E-3</v>
      </c>
      <c r="AO74" s="61">
        <v>0.42234180447057745</v>
      </c>
      <c r="AP74" s="59">
        <v>0</v>
      </c>
      <c r="AQ74" s="60">
        <v>0</v>
      </c>
      <c r="AR74" s="61">
        <v>0</v>
      </c>
      <c r="AS74" s="60">
        <v>0</v>
      </c>
      <c r="AT74" s="60">
        <v>0</v>
      </c>
      <c r="AU74" s="60">
        <v>0</v>
      </c>
      <c r="AV74" s="156">
        <v>290</v>
      </c>
      <c r="AW74" s="62">
        <v>1275</v>
      </c>
      <c r="AX74" s="63">
        <v>327</v>
      </c>
      <c r="AY74" s="157">
        <v>15.97</v>
      </c>
      <c r="AZ74" s="158">
        <v>16</v>
      </c>
      <c r="BA74" s="159">
        <v>15</v>
      </c>
      <c r="BB74" s="157">
        <v>26.53</v>
      </c>
      <c r="BC74" s="158">
        <v>29</v>
      </c>
      <c r="BD74" s="159">
        <v>28</v>
      </c>
      <c r="BE74" s="48">
        <v>7.2666666666666666</v>
      </c>
      <c r="BF74" s="48">
        <v>1.2136505948653724</v>
      </c>
      <c r="BG74" s="48">
        <v>0.62604166666666661</v>
      </c>
      <c r="BH74" s="49">
        <v>3.8928571428571428</v>
      </c>
      <c r="BI74" s="48">
        <v>0.24918331448674458</v>
      </c>
      <c r="BJ74" s="50">
        <v>0.22906403940886699</v>
      </c>
      <c r="BK74" s="62">
        <v>65</v>
      </c>
      <c r="BL74" s="62">
        <v>65</v>
      </c>
      <c r="BM74" s="62">
        <v>65</v>
      </c>
      <c r="BN74" s="156">
        <v>2560</v>
      </c>
      <c r="BO74" s="62">
        <v>12430</v>
      </c>
      <c r="BP74" s="63">
        <v>3128</v>
      </c>
      <c r="BQ74" s="67">
        <v>142.77589514066497</v>
      </c>
      <c r="BR74" s="67">
        <v>-44.374780640585016</v>
      </c>
      <c r="BS74" s="67">
        <v>-5.56296246190945</v>
      </c>
      <c r="BT74" s="68">
        <v>1365.7584097859328</v>
      </c>
      <c r="BU74" s="67">
        <v>-286.33031435199814</v>
      </c>
      <c r="BV74" s="69">
        <v>-80.400021586616276</v>
      </c>
      <c r="BW74" s="64">
        <v>9.5657492354740068</v>
      </c>
      <c r="BX74" s="64">
        <v>0.73816302857745519</v>
      </c>
      <c r="BY74" s="64">
        <v>-0.18327037236912957</v>
      </c>
      <c r="BZ74" s="43">
        <v>0.54070872947277437</v>
      </c>
      <c r="CA74" s="44">
        <v>0.10310189186593677</v>
      </c>
      <c r="CB74" s="54">
        <v>1.6788813772036781E-2</v>
      </c>
    </row>
    <row r="75" spans="1:80" x14ac:dyDescent="0.25">
      <c r="A75" s="39" t="s">
        <v>104</v>
      </c>
      <c r="B75" s="156">
        <v>682.06299999999999</v>
      </c>
      <c r="C75" s="62">
        <v>2425.4369999999999</v>
      </c>
      <c r="D75" s="63">
        <v>616.71900000000005</v>
      </c>
      <c r="E75" s="156">
        <v>715.03200000000004</v>
      </c>
      <c r="F75" s="62">
        <v>2557.4720000000002</v>
      </c>
      <c r="G75" s="63">
        <v>650.10699999999997</v>
      </c>
      <c r="H75" s="56">
        <v>0.94864230042131537</v>
      </c>
      <c r="I75" s="57">
        <v>-5.2492736620822766E-3</v>
      </c>
      <c r="J75" s="58">
        <v>2.6945411058365565E-4</v>
      </c>
      <c r="K75" s="156">
        <v>532.07600000000002</v>
      </c>
      <c r="L75" s="62">
        <v>2025.643</v>
      </c>
      <c r="M75" s="62">
        <v>484.65499999999997</v>
      </c>
      <c r="N75" s="59">
        <v>0.74550035609522736</v>
      </c>
      <c r="O75" s="60">
        <v>1.3714220055642823E-3</v>
      </c>
      <c r="P75" s="61">
        <v>-4.6548589113165839E-2</v>
      </c>
      <c r="Q75" s="156">
        <v>148.81399999999999</v>
      </c>
      <c r="R75" s="62">
        <v>24.527999999999999</v>
      </c>
      <c r="S75" s="63">
        <v>6.6440000000000001</v>
      </c>
      <c r="T75" s="59">
        <v>1.0219856115993214E-2</v>
      </c>
      <c r="U75" s="60">
        <v>-0.19790229785753521</v>
      </c>
      <c r="V75" s="61">
        <v>6.2913527916685051E-4</v>
      </c>
      <c r="W75" s="156">
        <v>34.141999999999996</v>
      </c>
      <c r="X75" s="62">
        <v>131.18</v>
      </c>
      <c r="Y75" s="63">
        <v>33.957999999999998</v>
      </c>
      <c r="Z75" s="59">
        <v>5.2234478324337377E-2</v>
      </c>
      <c r="AA75" s="60">
        <v>4.4855663875289636E-3</v>
      </c>
      <c r="AB75" s="61">
        <v>9.4163914564842494E-4</v>
      </c>
      <c r="AC75" s="156">
        <v>224.59</v>
      </c>
      <c r="AD75" s="62">
        <v>214.136</v>
      </c>
      <c r="AE75" s="62">
        <v>186.28200000000001</v>
      </c>
      <c r="AF75" s="62">
        <v>-38.307999999999993</v>
      </c>
      <c r="AG75" s="63">
        <v>-27.853999999999985</v>
      </c>
      <c r="AH75" s="156">
        <v>0</v>
      </c>
      <c r="AI75" s="62">
        <v>0</v>
      </c>
      <c r="AJ75" s="62">
        <v>0</v>
      </c>
      <c r="AK75" s="62">
        <v>0</v>
      </c>
      <c r="AL75" s="63">
        <v>0</v>
      </c>
      <c r="AM75" s="59">
        <v>0.30205328520768776</v>
      </c>
      <c r="AN75" s="60">
        <v>-2.7227147831488996E-2</v>
      </c>
      <c r="AO75" s="61">
        <v>0.21376569002380957</v>
      </c>
      <c r="AP75" s="59">
        <v>0</v>
      </c>
      <c r="AQ75" s="60">
        <v>0</v>
      </c>
      <c r="AR75" s="61">
        <v>0</v>
      </c>
      <c r="AS75" s="60">
        <v>0</v>
      </c>
      <c r="AT75" s="60">
        <v>0</v>
      </c>
      <c r="AU75" s="60">
        <v>0</v>
      </c>
      <c r="AV75" s="156">
        <v>276</v>
      </c>
      <c r="AW75" s="62">
        <v>1056</v>
      </c>
      <c r="AX75" s="63">
        <v>339</v>
      </c>
      <c r="AY75" s="157">
        <v>18.5</v>
      </c>
      <c r="AZ75" s="158">
        <v>18</v>
      </c>
      <c r="BA75" s="159">
        <v>17</v>
      </c>
      <c r="BB75" s="157">
        <v>27</v>
      </c>
      <c r="BC75" s="158">
        <v>29</v>
      </c>
      <c r="BD75" s="159">
        <v>31</v>
      </c>
      <c r="BE75" s="48">
        <v>6.6470588235294121</v>
      </c>
      <c r="BF75" s="48">
        <v>1.6740858505564393</v>
      </c>
      <c r="BG75" s="48">
        <v>1.7581699346405237</v>
      </c>
      <c r="BH75" s="49">
        <v>3.6451612903225805</v>
      </c>
      <c r="BI75" s="48">
        <v>0.23775388291517352</v>
      </c>
      <c r="BJ75" s="50">
        <v>0.61067853170189057</v>
      </c>
      <c r="BK75" s="62">
        <v>55</v>
      </c>
      <c r="BL75" s="62">
        <v>55</v>
      </c>
      <c r="BM75" s="62">
        <v>55</v>
      </c>
      <c r="BN75" s="156">
        <v>1569</v>
      </c>
      <c r="BO75" s="62">
        <v>5777</v>
      </c>
      <c r="BP75" s="63">
        <v>1949</v>
      </c>
      <c r="BQ75" s="67">
        <v>333.55926115956902</v>
      </c>
      <c r="BR75" s="67">
        <v>-122.16540423240036</v>
      </c>
      <c r="BS75" s="67">
        <v>-109.1397175491033</v>
      </c>
      <c r="BT75" s="68">
        <v>1917.7197640117995</v>
      </c>
      <c r="BU75" s="67">
        <v>-672.97588816211351</v>
      </c>
      <c r="BV75" s="69">
        <v>-504.12872083668549</v>
      </c>
      <c r="BW75" s="64">
        <v>5.7492625368731565</v>
      </c>
      <c r="BX75" s="64">
        <v>6.4479928177504142E-2</v>
      </c>
      <c r="BY75" s="64">
        <v>0.27861859747921702</v>
      </c>
      <c r="BZ75" s="43">
        <v>0.39816138917262511</v>
      </c>
      <c r="CA75" s="44">
        <v>8.1191692202928156E-2</v>
      </c>
      <c r="CB75" s="54">
        <v>0.11039052989491654</v>
      </c>
    </row>
    <row r="76" spans="1:80" x14ac:dyDescent="0.25">
      <c r="A76" s="39" t="s">
        <v>105</v>
      </c>
      <c r="B76" s="156">
        <v>2542.3420000000001</v>
      </c>
      <c r="C76" s="62">
        <v>11411.584790000001</v>
      </c>
      <c r="D76" s="63">
        <v>3305.0138800000004</v>
      </c>
      <c r="E76" s="156">
        <v>2698.17337</v>
      </c>
      <c r="F76" s="62">
        <v>11401.860339999999</v>
      </c>
      <c r="G76" s="63">
        <v>3075.2078900000001</v>
      </c>
      <c r="H76" s="56">
        <v>1.0747286031449406</v>
      </c>
      <c r="I76" s="57">
        <v>0.13248299792647378</v>
      </c>
      <c r="J76" s="58">
        <v>7.3875720395106592E-2</v>
      </c>
      <c r="K76" s="156">
        <v>902.81200000000001</v>
      </c>
      <c r="L76" s="62">
        <v>3147.1382100000001</v>
      </c>
      <c r="M76" s="62">
        <v>763.53347999999994</v>
      </c>
      <c r="N76" s="59">
        <v>0.24828678493017262</v>
      </c>
      <c r="O76" s="60">
        <v>-8.6314397498664402E-2</v>
      </c>
      <c r="P76" s="61">
        <v>-2.7732927305664151E-2</v>
      </c>
      <c r="Q76" s="156">
        <v>320.52600000000001</v>
      </c>
      <c r="R76" s="62">
        <v>504.9068099999995</v>
      </c>
      <c r="S76" s="63">
        <v>64.368970000000004</v>
      </c>
      <c r="T76" s="59">
        <v>2.0931583262814794E-2</v>
      </c>
      <c r="U76" s="60">
        <v>-9.7862117528917519E-2</v>
      </c>
      <c r="V76" s="61">
        <v>-2.335126137339652E-2</v>
      </c>
      <c r="W76" s="156">
        <v>1474.83537</v>
      </c>
      <c r="X76" s="62">
        <v>6582.5229799999997</v>
      </c>
      <c r="Y76" s="63">
        <v>1902.2347300000001</v>
      </c>
      <c r="Z76" s="59">
        <v>0.618571100895556</v>
      </c>
      <c r="AA76" s="60">
        <v>7.1965984116125314E-2</v>
      </c>
      <c r="AB76" s="61">
        <v>4.1251015952294856E-2</v>
      </c>
      <c r="AC76" s="156">
        <v>4325.87157289881</v>
      </c>
      <c r="AD76" s="62">
        <v>5211.9332400000003</v>
      </c>
      <c r="AE76" s="62">
        <v>5998.1733699999995</v>
      </c>
      <c r="AF76" s="62">
        <v>1672.3017971011895</v>
      </c>
      <c r="AG76" s="63">
        <v>786.24012999999923</v>
      </c>
      <c r="AH76" s="156">
        <v>2307.8469799999998</v>
      </c>
      <c r="AI76" s="62">
        <v>199.21535999999998</v>
      </c>
      <c r="AJ76" s="62">
        <v>119.34101</v>
      </c>
      <c r="AK76" s="62">
        <v>-2188.5059699999997</v>
      </c>
      <c r="AL76" s="63">
        <v>-79.874349999999978</v>
      </c>
      <c r="AM76" s="59">
        <v>1.8148708561550728</v>
      </c>
      <c r="AN76" s="60">
        <v>0.11334070289527931</v>
      </c>
      <c r="AO76" s="61">
        <v>1.3581478561588558</v>
      </c>
      <c r="AP76" s="59">
        <v>3.6109079820263866E-2</v>
      </c>
      <c r="AQ76" s="60">
        <v>-0.87165509195520918</v>
      </c>
      <c r="AR76" s="61">
        <v>1.8651788509194356E-2</v>
      </c>
      <c r="AS76" s="60">
        <v>3.8807460916081352E-2</v>
      </c>
      <c r="AT76" s="60">
        <v>-0.8165293405141395</v>
      </c>
      <c r="AU76" s="60">
        <v>2.1335280582393805E-2</v>
      </c>
      <c r="AV76" s="156">
        <v>1466</v>
      </c>
      <c r="AW76" s="62">
        <v>6658</v>
      </c>
      <c r="AX76" s="63">
        <v>1931</v>
      </c>
      <c r="AY76" s="157">
        <v>32</v>
      </c>
      <c r="AZ76" s="158">
        <v>31.33</v>
      </c>
      <c r="BA76" s="159">
        <v>31.33</v>
      </c>
      <c r="BB76" s="157">
        <v>56</v>
      </c>
      <c r="BC76" s="158">
        <v>53.42</v>
      </c>
      <c r="BD76" s="159">
        <v>52.67</v>
      </c>
      <c r="BE76" s="48">
        <v>20.544738802000214</v>
      </c>
      <c r="BF76" s="48">
        <v>5.2739054686668805</v>
      </c>
      <c r="BG76" s="48">
        <v>2.8354080221300144</v>
      </c>
      <c r="BH76" s="49">
        <v>12.220745522435289</v>
      </c>
      <c r="BI76" s="48">
        <v>3.4945550462448125</v>
      </c>
      <c r="BJ76" s="50">
        <v>1.8344981743758861</v>
      </c>
      <c r="BK76" s="62">
        <v>114</v>
      </c>
      <c r="BL76" s="62">
        <v>108</v>
      </c>
      <c r="BM76" s="62">
        <v>108</v>
      </c>
      <c r="BN76" s="156">
        <v>3875</v>
      </c>
      <c r="BO76" s="62">
        <v>15850</v>
      </c>
      <c r="BP76" s="63">
        <v>4673</v>
      </c>
      <c r="BQ76" s="67">
        <v>658.08001069976467</v>
      </c>
      <c r="BR76" s="67">
        <v>-38.222794461525723</v>
      </c>
      <c r="BS76" s="67">
        <v>-61.28026311727001</v>
      </c>
      <c r="BT76" s="68">
        <v>1592.5468099430348</v>
      </c>
      <c r="BU76" s="67">
        <v>-247.95344244441412</v>
      </c>
      <c r="BV76" s="69">
        <v>-119.95849795723552</v>
      </c>
      <c r="BW76" s="64">
        <v>2.4199896426721907</v>
      </c>
      <c r="BX76" s="64">
        <v>-0.22325728775072884</v>
      </c>
      <c r="BY76" s="64">
        <v>3.9394869467023863E-2</v>
      </c>
      <c r="BZ76" s="43">
        <v>0.48616312942155637</v>
      </c>
      <c r="CA76" s="44">
        <v>0.10848281753071815</v>
      </c>
      <c r="CB76" s="54">
        <v>8.408296706742141E-2</v>
      </c>
    </row>
    <row r="77" spans="1:80" x14ac:dyDescent="0.25">
      <c r="A77" s="39" t="s">
        <v>106</v>
      </c>
      <c r="B77" s="156">
        <v>507.08519999999999</v>
      </c>
      <c r="C77" s="62">
        <v>1792.7152399999998</v>
      </c>
      <c r="D77" s="63">
        <v>536.97218999999996</v>
      </c>
      <c r="E77" s="156">
        <v>494.05720000000002</v>
      </c>
      <c r="F77" s="62">
        <v>1784.1175900000001</v>
      </c>
      <c r="G77" s="63">
        <v>496.89017000000007</v>
      </c>
      <c r="H77" s="56">
        <v>1.0806657535607918</v>
      </c>
      <c r="I77" s="57">
        <v>5.4296337226003022E-2</v>
      </c>
      <c r="J77" s="58">
        <v>7.584676066021756E-2</v>
      </c>
      <c r="K77" s="156">
        <v>343.70984000000004</v>
      </c>
      <c r="L77" s="62">
        <v>1304.9376000000002</v>
      </c>
      <c r="M77" s="62">
        <v>362.34603000000004</v>
      </c>
      <c r="N77" s="59">
        <v>0.72922760778302376</v>
      </c>
      <c r="O77" s="60">
        <v>3.3539254288731946E-2</v>
      </c>
      <c r="P77" s="61">
        <v>-2.1914462715916239E-3</v>
      </c>
      <c r="Q77" s="156">
        <v>93.936089999999993</v>
      </c>
      <c r="R77" s="62">
        <v>69.676649999999995</v>
      </c>
      <c r="S77" s="63">
        <v>16.18975</v>
      </c>
      <c r="T77" s="59">
        <v>3.2582149894412278E-2</v>
      </c>
      <c r="U77" s="60">
        <v>-0.1575498631599466</v>
      </c>
      <c r="V77" s="61">
        <v>-6.4716940845599771E-3</v>
      </c>
      <c r="W77" s="156">
        <v>56.411270000000002</v>
      </c>
      <c r="X77" s="62">
        <v>177.73059999999998</v>
      </c>
      <c r="Y77" s="63">
        <v>46.164079999999998</v>
      </c>
      <c r="Z77" s="59">
        <v>9.2906003755316782E-2</v>
      </c>
      <c r="AA77" s="60">
        <v>-2.1273629696032567E-2</v>
      </c>
      <c r="AB77" s="61">
        <v>-6.7122058269338952E-3</v>
      </c>
      <c r="AC77" s="156">
        <v>196.85475999999997</v>
      </c>
      <c r="AD77" s="62">
        <v>192.62785</v>
      </c>
      <c r="AE77" s="62">
        <v>245.10533000000001</v>
      </c>
      <c r="AF77" s="62">
        <v>48.250570000000039</v>
      </c>
      <c r="AG77" s="63">
        <v>52.477480000000014</v>
      </c>
      <c r="AH77" s="156">
        <v>0</v>
      </c>
      <c r="AI77" s="62">
        <v>0</v>
      </c>
      <c r="AJ77" s="62">
        <v>0</v>
      </c>
      <c r="AK77" s="62">
        <v>0</v>
      </c>
      <c r="AL77" s="63">
        <v>0</v>
      </c>
      <c r="AM77" s="59">
        <v>0.45645814543952457</v>
      </c>
      <c r="AN77" s="60">
        <v>6.8249694473099254E-2</v>
      </c>
      <c r="AO77" s="61">
        <v>0.34900781216740934</v>
      </c>
      <c r="AP77" s="59">
        <v>0</v>
      </c>
      <c r="AQ77" s="60">
        <v>0</v>
      </c>
      <c r="AR77" s="61">
        <v>0</v>
      </c>
      <c r="AS77" s="60">
        <v>0</v>
      </c>
      <c r="AT77" s="60">
        <v>0</v>
      </c>
      <c r="AU77" s="60">
        <v>0</v>
      </c>
      <c r="AV77" s="156">
        <v>317</v>
      </c>
      <c r="AW77" s="62">
        <v>1101</v>
      </c>
      <c r="AX77" s="63">
        <v>388</v>
      </c>
      <c r="AY77" s="157">
        <v>6</v>
      </c>
      <c r="AZ77" s="158">
        <v>5.5</v>
      </c>
      <c r="BA77" s="159">
        <v>5</v>
      </c>
      <c r="BB77" s="157">
        <v>12.5</v>
      </c>
      <c r="BC77" s="158">
        <v>12.5</v>
      </c>
      <c r="BD77" s="159">
        <v>12.5</v>
      </c>
      <c r="BE77" s="48">
        <v>25.866666666666664</v>
      </c>
      <c r="BF77" s="48">
        <v>8.2555555555555529</v>
      </c>
      <c r="BG77" s="48">
        <v>9.1848484848484802</v>
      </c>
      <c r="BH77" s="49">
        <v>10.346666666666666</v>
      </c>
      <c r="BI77" s="48">
        <v>1.8933333333333326</v>
      </c>
      <c r="BJ77" s="50">
        <v>3.0066666666666659</v>
      </c>
      <c r="BK77" s="62">
        <v>45</v>
      </c>
      <c r="BL77" s="62">
        <v>45</v>
      </c>
      <c r="BM77" s="62">
        <v>45</v>
      </c>
      <c r="BN77" s="156">
        <v>2558</v>
      </c>
      <c r="BO77" s="62">
        <v>10173</v>
      </c>
      <c r="BP77" s="63">
        <v>2806</v>
      </c>
      <c r="BQ77" s="67">
        <v>177.08131503920171</v>
      </c>
      <c r="BR77" s="67">
        <v>-16.060670887303388</v>
      </c>
      <c r="BS77" s="67">
        <v>1.7035906707754691</v>
      </c>
      <c r="BT77" s="68">
        <v>1280.6447680412373</v>
      </c>
      <c r="BU77" s="67">
        <v>-277.89529505024529</v>
      </c>
      <c r="BV77" s="69">
        <v>-339.80717564631959</v>
      </c>
      <c r="BW77" s="64">
        <v>7.231958762886598</v>
      </c>
      <c r="BX77" s="64">
        <v>-0.83744186802822806</v>
      </c>
      <c r="BY77" s="64">
        <v>-2.0078232534621767</v>
      </c>
      <c r="BZ77" s="43">
        <v>0.70062421972534328</v>
      </c>
      <c r="CA77" s="44">
        <v>6.9019281453738368E-2</v>
      </c>
      <c r="CB77" s="54">
        <v>8.1263489131735978E-2</v>
      </c>
    </row>
    <row r="78" spans="1:80" x14ac:dyDescent="0.25">
      <c r="A78" s="39" t="s">
        <v>107</v>
      </c>
      <c r="B78" s="156">
        <v>652.79783999999995</v>
      </c>
      <c r="C78" s="62">
        <v>2759.8319999999999</v>
      </c>
      <c r="D78" s="63">
        <v>745.399</v>
      </c>
      <c r="E78" s="156">
        <v>691.78306000000009</v>
      </c>
      <c r="F78" s="62">
        <v>2557.77</v>
      </c>
      <c r="G78" s="63">
        <v>612.25300000000004</v>
      </c>
      <c r="H78" s="56">
        <v>1.2174689221612633</v>
      </c>
      <c r="I78" s="57">
        <v>0.27382361231513919</v>
      </c>
      <c r="J78" s="58">
        <v>0.13846963762825215</v>
      </c>
      <c r="K78" s="156">
        <v>458.08732000000003</v>
      </c>
      <c r="L78" s="62">
        <v>1670.2809999999999</v>
      </c>
      <c r="M78" s="62">
        <v>372.50900000000001</v>
      </c>
      <c r="N78" s="59">
        <v>0.60842331519812887</v>
      </c>
      <c r="O78" s="60">
        <v>-5.37601733654679E-2</v>
      </c>
      <c r="P78" s="61">
        <v>-4.4599044122685783E-2</v>
      </c>
      <c r="Q78" s="156">
        <v>165.12</v>
      </c>
      <c r="R78" s="62">
        <v>98.056999999999988</v>
      </c>
      <c r="S78" s="63">
        <v>3.7170000000000001</v>
      </c>
      <c r="T78" s="59">
        <v>6.0710196601731631E-3</v>
      </c>
      <c r="U78" s="60">
        <v>-0.23261652495822205</v>
      </c>
      <c r="V78" s="61">
        <v>-3.2265891008104279E-2</v>
      </c>
      <c r="W78" s="156">
        <v>68.57574000000001</v>
      </c>
      <c r="X78" s="62">
        <v>300.35000000000002</v>
      </c>
      <c r="Y78" s="63">
        <v>53.957999999999998</v>
      </c>
      <c r="Z78" s="59">
        <v>8.8130233743240124E-2</v>
      </c>
      <c r="AA78" s="60">
        <v>-1.0998733074767827E-2</v>
      </c>
      <c r="AB78" s="61">
        <v>-2.9296274504178529E-2</v>
      </c>
      <c r="AC78" s="156">
        <v>378.62907999999993</v>
      </c>
      <c r="AD78" s="62">
        <v>300.43599999999998</v>
      </c>
      <c r="AE78" s="62">
        <v>256.65271999999999</v>
      </c>
      <c r="AF78" s="62">
        <v>-121.97635999999994</v>
      </c>
      <c r="AG78" s="63">
        <v>-43.783279999999991</v>
      </c>
      <c r="AH78" s="156">
        <v>18.015999999999998</v>
      </c>
      <c r="AI78" s="62">
        <v>0</v>
      </c>
      <c r="AJ78" s="62">
        <v>0</v>
      </c>
      <c r="AK78" s="62">
        <v>-18.015999999999998</v>
      </c>
      <c r="AL78" s="63">
        <v>0</v>
      </c>
      <c r="AM78" s="59">
        <v>0.34431588987911171</v>
      </c>
      <c r="AN78" s="60">
        <v>-0.23569381113337934</v>
      </c>
      <c r="AO78" s="61">
        <v>0.23545564041465156</v>
      </c>
      <c r="AP78" s="59">
        <v>0</v>
      </c>
      <c r="AQ78" s="60">
        <v>-2.7598130533029949E-2</v>
      </c>
      <c r="AR78" s="61">
        <v>0</v>
      </c>
      <c r="AS78" s="60">
        <v>0</v>
      </c>
      <c r="AT78" s="60">
        <v>-2.6042846438014824E-2</v>
      </c>
      <c r="AU78" s="60">
        <v>0</v>
      </c>
      <c r="AV78" s="156">
        <v>465</v>
      </c>
      <c r="AW78" s="62">
        <v>1864</v>
      </c>
      <c r="AX78" s="63">
        <v>585</v>
      </c>
      <c r="AY78" s="157">
        <v>9</v>
      </c>
      <c r="AZ78" s="158">
        <v>10</v>
      </c>
      <c r="BA78" s="159">
        <v>9</v>
      </c>
      <c r="BB78" s="157">
        <v>20</v>
      </c>
      <c r="BC78" s="158">
        <v>20</v>
      </c>
      <c r="BD78" s="159">
        <v>19</v>
      </c>
      <c r="BE78" s="48">
        <v>21.666666666666668</v>
      </c>
      <c r="BF78" s="48">
        <v>4.4444444444444464</v>
      </c>
      <c r="BG78" s="48">
        <v>6.1333333333333346</v>
      </c>
      <c r="BH78" s="49">
        <v>10.263157894736842</v>
      </c>
      <c r="BI78" s="48">
        <v>2.5131578947368425</v>
      </c>
      <c r="BJ78" s="50">
        <v>2.4964912280701759</v>
      </c>
      <c r="BK78" s="62">
        <v>82</v>
      </c>
      <c r="BL78" s="62">
        <v>76</v>
      </c>
      <c r="BM78" s="62">
        <v>82</v>
      </c>
      <c r="BN78" s="156">
        <v>4062</v>
      </c>
      <c r="BO78" s="62">
        <v>15849</v>
      </c>
      <c r="BP78" s="63">
        <v>4621</v>
      </c>
      <c r="BQ78" s="67">
        <v>132.49361610041117</v>
      </c>
      <c r="BR78" s="67">
        <v>-37.812405563793675</v>
      </c>
      <c r="BS78" s="67">
        <v>-28.89006741274423</v>
      </c>
      <c r="BT78" s="68">
        <v>1046.5863247863249</v>
      </c>
      <c r="BU78" s="67">
        <v>-441.11918059001937</v>
      </c>
      <c r="BV78" s="69">
        <v>-325.60788122225881</v>
      </c>
      <c r="BW78" s="64">
        <v>7.8991452991452995</v>
      </c>
      <c r="BX78" s="64">
        <v>-0.8363385718224432</v>
      </c>
      <c r="BY78" s="64">
        <v>-0.60353710428817742</v>
      </c>
      <c r="BZ78" s="43">
        <v>0.63318717456837492</v>
      </c>
      <c r="CA78" s="44">
        <v>8.2780670503334264E-2</v>
      </c>
      <c r="CB78" s="54">
        <v>6.1846150776017295E-2</v>
      </c>
    </row>
    <row r="79" spans="1:80" x14ac:dyDescent="0.25">
      <c r="A79" s="39" t="s">
        <v>108</v>
      </c>
      <c r="B79" s="156">
        <v>1779.2340099999999</v>
      </c>
      <c r="C79" s="62">
        <v>8252.8352699999996</v>
      </c>
      <c r="D79" s="63">
        <v>1989.72684</v>
      </c>
      <c r="E79" s="156">
        <v>1811.8066399999998</v>
      </c>
      <c r="F79" s="62">
        <v>8236.9822199999999</v>
      </c>
      <c r="G79" s="63">
        <v>1979.0404100000001</v>
      </c>
      <c r="H79" s="56">
        <v>1.0053998038372547</v>
      </c>
      <c r="I79" s="57">
        <v>2.337778740397789E-2</v>
      </c>
      <c r="J79" s="58">
        <v>3.4751851387333499E-3</v>
      </c>
      <c r="K79" s="156">
        <v>1323.1004200000002</v>
      </c>
      <c r="L79" s="62">
        <v>6013.3190300000006</v>
      </c>
      <c r="M79" s="62">
        <v>1370.9736</v>
      </c>
      <c r="N79" s="59">
        <v>0.69274664280351905</v>
      </c>
      <c r="O79" s="60">
        <v>-3.7519154213319528E-2</v>
      </c>
      <c r="P79" s="61">
        <v>-3.7292450324449389E-2</v>
      </c>
      <c r="Q79" s="156">
        <v>403.00392999999974</v>
      </c>
      <c r="R79" s="62">
        <v>314.66788000000003</v>
      </c>
      <c r="S79" s="63">
        <v>213.20259000000001</v>
      </c>
      <c r="T79" s="59">
        <v>0.10773028631588175</v>
      </c>
      <c r="U79" s="60">
        <v>-0.11470179948329592</v>
      </c>
      <c r="V79" s="61">
        <v>6.9528445933616109E-2</v>
      </c>
      <c r="W79" s="156">
        <v>85.702290000000005</v>
      </c>
      <c r="X79" s="62">
        <v>415.72389000000004</v>
      </c>
      <c r="Y79" s="63">
        <v>61.636669999999995</v>
      </c>
      <c r="Z79" s="59">
        <v>3.1144725336861613E-2</v>
      </c>
      <c r="AA79" s="60">
        <v>-1.615739184712222E-2</v>
      </c>
      <c r="AB79" s="61">
        <v>-1.9325687114751043E-2</v>
      </c>
      <c r="AC79" s="156">
        <v>1519.59401</v>
      </c>
      <c r="AD79" s="62">
        <v>2200.0251400000002</v>
      </c>
      <c r="AE79" s="62">
        <v>1557.6961399999998</v>
      </c>
      <c r="AF79" s="62">
        <v>38.102129999999761</v>
      </c>
      <c r="AG79" s="63">
        <v>-642.32900000000041</v>
      </c>
      <c r="AH79" s="156">
        <v>0</v>
      </c>
      <c r="AI79" s="62">
        <v>0</v>
      </c>
      <c r="AJ79" s="62">
        <v>0</v>
      </c>
      <c r="AK79" s="62">
        <v>0</v>
      </c>
      <c r="AL79" s="63">
        <v>0</v>
      </c>
      <c r="AM79" s="59">
        <v>0.7828693409995916</v>
      </c>
      <c r="AN79" s="60">
        <v>-7.1202693066348965E-2</v>
      </c>
      <c r="AO79" s="61">
        <v>0.5162912417132357</v>
      </c>
      <c r="AP79" s="59">
        <v>0</v>
      </c>
      <c r="AQ79" s="60">
        <v>0</v>
      </c>
      <c r="AR79" s="61">
        <v>0</v>
      </c>
      <c r="AS79" s="60">
        <v>0</v>
      </c>
      <c r="AT79" s="60">
        <v>0</v>
      </c>
      <c r="AU79" s="60">
        <v>0</v>
      </c>
      <c r="AV79" s="156">
        <v>1500</v>
      </c>
      <c r="AW79" s="62">
        <v>5806</v>
      </c>
      <c r="AX79" s="63">
        <v>1320</v>
      </c>
      <c r="AY79" s="157">
        <v>41.963333333333331</v>
      </c>
      <c r="AZ79" s="158">
        <v>43.639166666666661</v>
      </c>
      <c r="BA79" s="159">
        <v>44.6</v>
      </c>
      <c r="BB79" s="157">
        <v>129.76</v>
      </c>
      <c r="BC79" s="158">
        <v>129.04833333333332</v>
      </c>
      <c r="BD79" s="159">
        <v>127.78666666666668</v>
      </c>
      <c r="BE79" s="48">
        <v>9.8654708520179373</v>
      </c>
      <c r="BF79" s="48">
        <v>-2.0496931800735716</v>
      </c>
      <c r="BG79" s="48">
        <v>-1.2216641757667386</v>
      </c>
      <c r="BH79" s="49">
        <v>3.4432387312186976</v>
      </c>
      <c r="BI79" s="48">
        <v>-0.41002883968142623</v>
      </c>
      <c r="BJ79" s="50">
        <v>-0.30600250914344107</v>
      </c>
      <c r="BK79" s="62">
        <v>140</v>
      </c>
      <c r="BL79" s="62">
        <v>140</v>
      </c>
      <c r="BM79" s="62">
        <v>140</v>
      </c>
      <c r="BN79" s="156">
        <v>6178</v>
      </c>
      <c r="BO79" s="62">
        <v>25300</v>
      </c>
      <c r="BP79" s="63">
        <v>5859</v>
      </c>
      <c r="BQ79" s="67">
        <v>337.77784775558973</v>
      </c>
      <c r="BR79" s="67">
        <v>44.510343708972698</v>
      </c>
      <c r="BS79" s="67">
        <v>12.205427992743921</v>
      </c>
      <c r="BT79" s="68">
        <v>1499.273037878788</v>
      </c>
      <c r="BU79" s="67">
        <v>291.40194454545485</v>
      </c>
      <c r="BV79" s="69">
        <v>80.571312077892571</v>
      </c>
      <c r="BW79" s="64">
        <v>4.4386363636363635</v>
      </c>
      <c r="BX79" s="64">
        <v>0.31996969696969657</v>
      </c>
      <c r="BY79" s="64">
        <v>8.107521999185785E-2</v>
      </c>
      <c r="BZ79" s="43">
        <v>0.47022471910112362</v>
      </c>
      <c r="CA79" s="44">
        <v>-2.0092741216336696E-2</v>
      </c>
      <c r="CB79" s="54">
        <v>-2.4882912992809869E-2</v>
      </c>
    </row>
    <row r="80" spans="1:80" x14ac:dyDescent="0.25">
      <c r="A80" s="39" t="s">
        <v>109</v>
      </c>
      <c r="B80" s="156">
        <v>95.194519999999997</v>
      </c>
      <c r="C80" s="62">
        <v>432.79613000000001</v>
      </c>
      <c r="D80" s="63">
        <v>61.789389999999997</v>
      </c>
      <c r="E80" s="156">
        <v>196.1156</v>
      </c>
      <c r="F80" s="62">
        <v>842.07110999999998</v>
      </c>
      <c r="G80" s="63">
        <v>249.61434999999997</v>
      </c>
      <c r="H80" s="56">
        <v>0.24753941430049997</v>
      </c>
      <c r="I80" s="57">
        <v>-0.23786062526799939</v>
      </c>
      <c r="J80" s="58">
        <v>-0.26642683493942465</v>
      </c>
      <c r="K80" s="156">
        <v>127.32860000000001</v>
      </c>
      <c r="L80" s="62">
        <v>561.84387000000004</v>
      </c>
      <c r="M80" s="62">
        <v>150.43514999999999</v>
      </c>
      <c r="N80" s="59">
        <v>0.60267027917265181</v>
      </c>
      <c r="O80" s="60">
        <v>-4.6582508468922867E-2</v>
      </c>
      <c r="P80" s="61">
        <v>-6.4546376674857409E-2</v>
      </c>
      <c r="Q80" s="156">
        <v>64.66592</v>
      </c>
      <c r="R80" s="62">
        <v>125.14175</v>
      </c>
      <c r="S80" s="63">
        <v>64.646100000000004</v>
      </c>
      <c r="T80" s="59">
        <v>0.25898390857737152</v>
      </c>
      <c r="U80" s="60">
        <v>-7.0749779104791466E-2</v>
      </c>
      <c r="V80" s="61">
        <v>0.11037205321993027</v>
      </c>
      <c r="W80" s="156">
        <v>4.1210800000000001</v>
      </c>
      <c r="X80" s="62">
        <v>16.679320000000001</v>
      </c>
      <c r="Y80" s="63">
        <v>1.3271999999999999</v>
      </c>
      <c r="Z80" s="59">
        <v>5.3170020072964555E-3</v>
      </c>
      <c r="AA80" s="60">
        <v>-1.5696522668965911E-2</v>
      </c>
      <c r="AB80" s="61">
        <v>-1.449049382283599E-2</v>
      </c>
      <c r="AC80" s="156">
        <v>1617.6668100000004</v>
      </c>
      <c r="AD80" s="62">
        <v>1252.93676</v>
      </c>
      <c r="AE80" s="62">
        <v>1193.9314800000002</v>
      </c>
      <c r="AF80" s="62">
        <v>-423.7353300000002</v>
      </c>
      <c r="AG80" s="63">
        <v>-59.005279999999857</v>
      </c>
      <c r="AH80" s="156">
        <v>1502.38302</v>
      </c>
      <c r="AI80" s="62">
        <v>176.01900000000001</v>
      </c>
      <c r="AJ80" s="62">
        <v>1084.18166</v>
      </c>
      <c r="AK80" s="62">
        <v>-418.20136000000002</v>
      </c>
      <c r="AL80" s="63">
        <v>908.16265999999996</v>
      </c>
      <c r="AM80" s="59">
        <v>19.322596970127076</v>
      </c>
      <c r="AN80" s="60">
        <v>2.3293203613474915</v>
      </c>
      <c r="AO80" s="61">
        <v>16.427615538569452</v>
      </c>
      <c r="AP80" s="59">
        <v>17.546404973410485</v>
      </c>
      <c r="AQ80" s="60">
        <v>1.7641622560775971</v>
      </c>
      <c r="AR80" s="61">
        <v>17.139703092781378</v>
      </c>
      <c r="AS80" s="60">
        <v>4.3434268101974105</v>
      </c>
      <c r="AT80" s="60">
        <v>-3.3172744292756349</v>
      </c>
      <c r="AU80" s="60">
        <v>4.1343957700516443</v>
      </c>
      <c r="AV80" s="156">
        <v>22</v>
      </c>
      <c r="AW80" s="62">
        <v>62</v>
      </c>
      <c r="AX80" s="63">
        <v>20</v>
      </c>
      <c r="AY80" s="157">
        <v>4.25</v>
      </c>
      <c r="AZ80" s="158">
        <v>3</v>
      </c>
      <c r="BA80" s="159">
        <v>3</v>
      </c>
      <c r="BB80" s="157">
        <v>10.5</v>
      </c>
      <c r="BC80" s="158">
        <v>8</v>
      </c>
      <c r="BD80" s="159">
        <v>8.5</v>
      </c>
      <c r="BE80" s="48">
        <v>2.2222222222222223</v>
      </c>
      <c r="BF80" s="48">
        <v>0.49673202614379086</v>
      </c>
      <c r="BG80" s="48">
        <v>0.5</v>
      </c>
      <c r="BH80" s="49">
        <v>0.78431372549019607</v>
      </c>
      <c r="BI80" s="48">
        <v>8.5901027077497583E-2</v>
      </c>
      <c r="BJ80" s="50">
        <v>0.1384803921568627</v>
      </c>
      <c r="BK80" s="62">
        <v>30</v>
      </c>
      <c r="BL80" s="62">
        <v>30</v>
      </c>
      <c r="BM80" s="62">
        <v>30</v>
      </c>
      <c r="BN80" s="156">
        <v>891</v>
      </c>
      <c r="BO80" s="62">
        <v>3913</v>
      </c>
      <c r="BP80" s="63">
        <v>516</v>
      </c>
      <c r="BQ80" s="67">
        <v>483.74874031007749</v>
      </c>
      <c r="BR80" s="67">
        <v>263.64144513611564</v>
      </c>
      <c r="BS80" s="67">
        <v>268.55039888406168</v>
      </c>
      <c r="BT80" s="68">
        <v>12480.717499999999</v>
      </c>
      <c r="BU80" s="67">
        <v>3566.3720454545437</v>
      </c>
      <c r="BV80" s="69">
        <v>-1101.074596774195</v>
      </c>
      <c r="BW80" s="64">
        <v>25.8</v>
      </c>
      <c r="BX80" s="64">
        <v>-14.7</v>
      </c>
      <c r="BY80" s="64">
        <v>-37.312903225806451</v>
      </c>
      <c r="BZ80" s="43">
        <v>0.19325842696629214</v>
      </c>
      <c r="CA80" s="44">
        <v>-0.13674157303370787</v>
      </c>
      <c r="CB80" s="54">
        <v>-0.16409317120722383</v>
      </c>
    </row>
    <row r="81" spans="1:80" x14ac:dyDescent="0.25">
      <c r="A81" s="39" t="s">
        <v>110</v>
      </c>
      <c r="B81" s="156">
        <v>11014.232</v>
      </c>
      <c r="C81" s="62">
        <v>48075.458200000001</v>
      </c>
      <c r="D81" s="63">
        <v>13307.17333</v>
      </c>
      <c r="E81" s="156">
        <v>11006.632</v>
      </c>
      <c r="F81" s="62">
        <v>47287.426099999997</v>
      </c>
      <c r="G81" s="63">
        <v>12882.823199999999</v>
      </c>
      <c r="H81" s="56">
        <v>1.0329392186333817</v>
      </c>
      <c r="I81" s="57">
        <v>3.2248725846850679E-2</v>
      </c>
      <c r="J81" s="58">
        <v>1.6274490501773764E-2</v>
      </c>
      <c r="K81" s="156">
        <v>1793.0350000000001</v>
      </c>
      <c r="L81" s="62">
        <v>9103.8297200000015</v>
      </c>
      <c r="M81" s="62">
        <v>2180.40479</v>
      </c>
      <c r="N81" s="59">
        <v>0.16924898806342387</v>
      </c>
      <c r="O81" s="60">
        <v>6.3440231295548988E-3</v>
      </c>
      <c r="P81" s="61">
        <v>-2.3272163346845037E-2</v>
      </c>
      <c r="Q81" s="156">
        <v>1322.4359999999997</v>
      </c>
      <c r="R81" s="62">
        <v>558.36030000000005</v>
      </c>
      <c r="S81" s="63">
        <v>265.15201000000002</v>
      </c>
      <c r="T81" s="59">
        <v>2.0581824797533513E-2</v>
      </c>
      <c r="U81" s="60">
        <v>-9.956719081414496E-2</v>
      </c>
      <c r="V81" s="61">
        <v>8.7740283905305087E-3</v>
      </c>
      <c r="W81" s="156">
        <v>7891.1610000000001</v>
      </c>
      <c r="X81" s="62">
        <v>34007.931310000007</v>
      </c>
      <c r="Y81" s="63">
        <v>9602.2060699999984</v>
      </c>
      <c r="Z81" s="59">
        <v>0.74534951857446896</v>
      </c>
      <c r="AA81" s="60">
        <v>2.8403499120016384E-2</v>
      </c>
      <c r="AB81" s="61">
        <v>2.6174589533448311E-2</v>
      </c>
      <c r="AC81" s="156">
        <v>7448.6826700000001</v>
      </c>
      <c r="AD81" s="62">
        <v>8839.1814100000047</v>
      </c>
      <c r="AE81" s="62">
        <v>8824.0561499999985</v>
      </c>
      <c r="AF81" s="62">
        <v>1375.3734799999984</v>
      </c>
      <c r="AG81" s="63">
        <v>-15.125260000006165</v>
      </c>
      <c r="AH81" s="156">
        <v>0</v>
      </c>
      <c r="AI81" s="62">
        <v>6.8247399999999994</v>
      </c>
      <c r="AJ81" s="62">
        <v>0</v>
      </c>
      <c r="AK81" s="62">
        <v>0</v>
      </c>
      <c r="AL81" s="63">
        <v>-6.8247399999999994</v>
      </c>
      <c r="AM81" s="59">
        <v>0.66310522386499937</v>
      </c>
      <c r="AN81" s="60">
        <v>-1.3172765376556428E-2</v>
      </c>
      <c r="AO81" s="61">
        <v>0.479244648408227</v>
      </c>
      <c r="AP81" s="59">
        <v>0</v>
      </c>
      <c r="AQ81" s="60">
        <v>0</v>
      </c>
      <c r="AR81" s="61">
        <v>-1.4195891740871643E-4</v>
      </c>
      <c r="AS81" s="60">
        <v>0</v>
      </c>
      <c r="AT81" s="60">
        <v>0</v>
      </c>
      <c r="AU81" s="60">
        <v>-1.4432462417319009E-4</v>
      </c>
      <c r="AV81" s="156">
        <v>2324</v>
      </c>
      <c r="AW81" s="62">
        <v>9257</v>
      </c>
      <c r="AX81" s="63">
        <v>2410</v>
      </c>
      <c r="AY81" s="157">
        <v>71.67</v>
      </c>
      <c r="AZ81" s="158">
        <v>69.42</v>
      </c>
      <c r="BA81" s="159">
        <v>69</v>
      </c>
      <c r="BB81" s="157">
        <v>112.67</v>
      </c>
      <c r="BC81" s="158">
        <v>111.92</v>
      </c>
      <c r="BD81" s="159">
        <v>109</v>
      </c>
      <c r="BE81" s="48">
        <v>11.642512077294684</v>
      </c>
      <c r="BF81" s="48">
        <v>0.83371248657797459</v>
      </c>
      <c r="BG81" s="48">
        <v>0.5302005436348356</v>
      </c>
      <c r="BH81" s="49">
        <v>7.3700305810397557</v>
      </c>
      <c r="BI81" s="48">
        <v>0.49449435430090283</v>
      </c>
      <c r="BJ81" s="50">
        <v>0.47745850574788129</v>
      </c>
      <c r="BK81" s="62">
        <v>151</v>
      </c>
      <c r="BL81" s="62">
        <v>151</v>
      </c>
      <c r="BM81" s="62">
        <v>151</v>
      </c>
      <c r="BN81" s="156">
        <v>7892</v>
      </c>
      <c r="BO81" s="62">
        <v>35388</v>
      </c>
      <c r="BP81" s="63">
        <v>8870</v>
      </c>
      <c r="BQ81" s="67">
        <v>1452.4039684329198</v>
      </c>
      <c r="BR81" s="67">
        <v>57.747100718778938</v>
      </c>
      <c r="BS81" s="67">
        <v>116.14800313394858</v>
      </c>
      <c r="BT81" s="68">
        <v>5345.5697925311197</v>
      </c>
      <c r="BU81" s="67">
        <v>609.49750337449314</v>
      </c>
      <c r="BV81" s="69">
        <v>237.28135135147204</v>
      </c>
      <c r="BW81" s="64">
        <v>3.6804979253112031</v>
      </c>
      <c r="BX81" s="64">
        <v>0.28462873426128921</v>
      </c>
      <c r="BY81" s="64">
        <v>-0.14233884686120701</v>
      </c>
      <c r="BZ81" s="43">
        <v>0.66001934667758022</v>
      </c>
      <c r="CA81" s="44">
        <v>7.9298228208117383E-2</v>
      </c>
      <c r="CB81" s="54">
        <v>1.7943686693909777E-2</v>
      </c>
    </row>
    <row r="82" spans="1:80" x14ac:dyDescent="0.25">
      <c r="A82" s="39" t="s">
        <v>111</v>
      </c>
      <c r="B82" s="156">
        <v>979.75119999999993</v>
      </c>
      <c r="C82" s="62">
        <v>4979.6859999999997</v>
      </c>
      <c r="D82" s="63">
        <v>1369.2070000000001</v>
      </c>
      <c r="E82" s="156">
        <v>1037.3399999999999</v>
      </c>
      <c r="F82" s="62">
        <v>4894.0959999999995</v>
      </c>
      <c r="G82" s="63">
        <v>1278.8040000000001</v>
      </c>
      <c r="H82" s="56">
        <v>1.0706933978936568</v>
      </c>
      <c r="I82" s="57">
        <v>0.12620923648081239</v>
      </c>
      <c r="J82" s="58">
        <v>5.3204979194881652E-2</v>
      </c>
      <c r="K82" s="156">
        <v>517.64499999999998</v>
      </c>
      <c r="L82" s="62">
        <v>2497.4059999999999</v>
      </c>
      <c r="M82" s="62">
        <v>696.80600000000004</v>
      </c>
      <c r="N82" s="59">
        <v>0.54488881798930877</v>
      </c>
      <c r="O82" s="60">
        <v>4.5876922178870516E-2</v>
      </c>
      <c r="P82" s="61">
        <v>3.4599277285570995E-2</v>
      </c>
      <c r="Q82" s="156">
        <v>185.17599999999999</v>
      </c>
      <c r="R82" s="62">
        <v>85.850999999999999</v>
      </c>
      <c r="S82" s="63">
        <v>2.278</v>
      </c>
      <c r="T82" s="59">
        <v>1.7813519507289622E-3</v>
      </c>
      <c r="U82" s="60">
        <v>-0.17672906893345561</v>
      </c>
      <c r="V82" s="61">
        <v>-1.576039631084989E-2</v>
      </c>
      <c r="W82" s="156">
        <v>334.51900000000001</v>
      </c>
      <c r="X82" s="62">
        <v>1570.549</v>
      </c>
      <c r="Y82" s="63">
        <v>364.88499999999999</v>
      </c>
      <c r="Z82" s="59">
        <v>0.28533301428522273</v>
      </c>
      <c r="AA82" s="60">
        <v>-3.7144669020154508E-2</v>
      </c>
      <c r="AB82" s="61">
        <v>-3.5573849822060855E-2</v>
      </c>
      <c r="AC82" s="156">
        <v>1179.05817</v>
      </c>
      <c r="AD82" s="62">
        <v>755.88492999999994</v>
      </c>
      <c r="AE82" s="62">
        <v>932.51076</v>
      </c>
      <c r="AF82" s="62">
        <v>-246.54741000000001</v>
      </c>
      <c r="AG82" s="63">
        <v>176.62583000000006</v>
      </c>
      <c r="AH82" s="156">
        <v>0</v>
      </c>
      <c r="AI82" s="62">
        <v>0</v>
      </c>
      <c r="AJ82" s="62">
        <v>0</v>
      </c>
      <c r="AK82" s="62">
        <v>0</v>
      </c>
      <c r="AL82" s="63">
        <v>0</v>
      </c>
      <c r="AM82" s="59">
        <v>0.68105900714793299</v>
      </c>
      <c r="AN82" s="60">
        <v>-0.52236709735696585</v>
      </c>
      <c r="AO82" s="61">
        <v>0.52926531373031593</v>
      </c>
      <c r="AP82" s="59">
        <v>0</v>
      </c>
      <c r="AQ82" s="60">
        <v>0</v>
      </c>
      <c r="AR82" s="61">
        <v>0</v>
      </c>
      <c r="AS82" s="60">
        <v>0</v>
      </c>
      <c r="AT82" s="60">
        <v>0</v>
      </c>
      <c r="AU82" s="60">
        <v>0</v>
      </c>
      <c r="AV82" s="156">
        <v>851</v>
      </c>
      <c r="AW82" s="62">
        <v>3867</v>
      </c>
      <c r="AX82" s="63">
        <v>1018</v>
      </c>
      <c r="AY82" s="157">
        <v>13</v>
      </c>
      <c r="AZ82" s="158">
        <v>14</v>
      </c>
      <c r="BA82" s="159">
        <v>16</v>
      </c>
      <c r="BB82" s="157">
        <v>20</v>
      </c>
      <c r="BC82" s="158">
        <v>19</v>
      </c>
      <c r="BD82" s="159">
        <v>16</v>
      </c>
      <c r="BE82" s="48">
        <v>21.208333333333332</v>
      </c>
      <c r="BF82" s="48">
        <v>-0.612179487179489</v>
      </c>
      <c r="BG82" s="48">
        <v>-1.8095238095238102</v>
      </c>
      <c r="BH82" s="49">
        <v>21.208333333333332</v>
      </c>
      <c r="BI82" s="48">
        <v>7.0250000000000004</v>
      </c>
      <c r="BJ82" s="50">
        <v>4.2478070175438596</v>
      </c>
      <c r="BK82" s="62">
        <v>40</v>
      </c>
      <c r="BL82" s="62">
        <v>40</v>
      </c>
      <c r="BM82" s="62">
        <v>40</v>
      </c>
      <c r="BN82" s="156">
        <v>1096</v>
      </c>
      <c r="BO82" s="62">
        <v>4731</v>
      </c>
      <c r="BP82" s="63">
        <v>1077</v>
      </c>
      <c r="BQ82" s="67">
        <v>1187.3760445682451</v>
      </c>
      <c r="BR82" s="67">
        <v>240.89794237846422</v>
      </c>
      <c r="BS82" s="67">
        <v>152.9021489859158</v>
      </c>
      <c r="BT82" s="68">
        <v>1256.1925343811395</v>
      </c>
      <c r="BU82" s="67">
        <v>37.22661193695626</v>
      </c>
      <c r="BV82" s="69">
        <v>-9.4128444655116255</v>
      </c>
      <c r="BW82" s="64">
        <v>1.0579567779960708</v>
      </c>
      <c r="BX82" s="64">
        <v>-0.22993981424834753</v>
      </c>
      <c r="BY82" s="64">
        <v>-0.16547223674403777</v>
      </c>
      <c r="BZ82" s="43">
        <v>0.30252808988764046</v>
      </c>
      <c r="CA82" s="44">
        <v>-1.9163545568039453E-3</v>
      </c>
      <c r="CB82" s="54">
        <v>-2.1513006002770507E-2</v>
      </c>
    </row>
    <row r="83" spans="1:80" x14ac:dyDescent="0.25">
      <c r="A83" s="39" t="s">
        <v>112</v>
      </c>
      <c r="B83" s="156">
        <v>637.79340000000002</v>
      </c>
      <c r="C83" s="62">
        <v>2024.7829999999999</v>
      </c>
      <c r="D83" s="63">
        <v>536.50400000000002</v>
      </c>
      <c r="E83" s="156">
        <v>722.23599999999999</v>
      </c>
      <c r="F83" s="62">
        <v>2228.578</v>
      </c>
      <c r="G83" s="63">
        <v>496.32900000000001</v>
      </c>
      <c r="H83" s="56">
        <v>1.0809442929992001</v>
      </c>
      <c r="I83" s="57">
        <v>0.19786258563484826</v>
      </c>
      <c r="J83" s="58">
        <v>0.17239049770910941</v>
      </c>
      <c r="K83" s="156">
        <v>523.87599999999998</v>
      </c>
      <c r="L83" s="62">
        <v>1638.4549999999999</v>
      </c>
      <c r="M83" s="62">
        <v>345.05900000000003</v>
      </c>
      <c r="N83" s="59">
        <v>0.69522232229025505</v>
      </c>
      <c r="O83" s="60">
        <v>-3.0130609438431932E-2</v>
      </c>
      <c r="P83" s="61">
        <v>-3.9979676473081871E-2</v>
      </c>
      <c r="Q83" s="156">
        <v>164.67700000000002</v>
      </c>
      <c r="R83" s="62">
        <v>74.442999999999998</v>
      </c>
      <c r="S83" s="63">
        <v>27.258000000000003</v>
      </c>
      <c r="T83" s="59">
        <v>5.4919216890409392E-2</v>
      </c>
      <c r="U83" s="60">
        <v>-0.1730907410734695</v>
      </c>
      <c r="V83" s="61">
        <v>2.1515405132418425E-2</v>
      </c>
      <c r="W83" s="156">
        <v>33.683</v>
      </c>
      <c r="X83" s="62">
        <v>121.604</v>
      </c>
      <c r="Y83" s="63">
        <v>28.370999999999999</v>
      </c>
      <c r="Z83" s="59">
        <v>5.7161681062359845E-2</v>
      </c>
      <c r="AA83" s="60">
        <v>1.0524570754925709E-2</v>
      </c>
      <c r="AB83" s="61">
        <v>2.5959445254291197E-3</v>
      </c>
      <c r="AC83" s="156">
        <v>994.19299999999998</v>
      </c>
      <c r="AD83" s="62">
        <v>956.32799999999997</v>
      </c>
      <c r="AE83" s="62">
        <v>966.46299999999997</v>
      </c>
      <c r="AF83" s="62">
        <v>-27.730000000000018</v>
      </c>
      <c r="AG83" s="63">
        <v>10.134999999999991</v>
      </c>
      <c r="AH83" s="156">
        <v>20.414000000000001</v>
      </c>
      <c r="AI83" s="62">
        <v>12.083</v>
      </c>
      <c r="AJ83" s="62">
        <v>13.513999999999999</v>
      </c>
      <c r="AK83" s="62">
        <v>-6.9000000000000021</v>
      </c>
      <c r="AL83" s="63">
        <v>1.4309999999999992</v>
      </c>
      <c r="AM83" s="59">
        <v>1.8014087499813607</v>
      </c>
      <c r="AN83" s="60">
        <v>0.24260773385294043</v>
      </c>
      <c r="AO83" s="61">
        <v>1.3290973961227004</v>
      </c>
      <c r="AP83" s="59">
        <v>2.5189001386755734E-2</v>
      </c>
      <c r="AQ83" s="60">
        <v>-6.818228540678449E-3</v>
      </c>
      <c r="AR83" s="61">
        <v>1.9221448320575308E-2</v>
      </c>
      <c r="AS83" s="60">
        <v>2.722790729536255E-2</v>
      </c>
      <c r="AT83" s="60">
        <v>-1.037091956959408E-3</v>
      </c>
      <c r="AU83" s="60">
        <v>2.1806064308489304E-2</v>
      </c>
      <c r="AV83" s="156">
        <v>324</v>
      </c>
      <c r="AW83" s="62">
        <v>1181</v>
      </c>
      <c r="AX83" s="63">
        <v>452</v>
      </c>
      <c r="AY83" s="157">
        <v>15</v>
      </c>
      <c r="AZ83" s="158">
        <v>13</v>
      </c>
      <c r="BA83" s="159">
        <v>13</v>
      </c>
      <c r="BB83" s="157">
        <v>20</v>
      </c>
      <c r="BC83" s="158">
        <v>22</v>
      </c>
      <c r="BD83" s="159">
        <v>22</v>
      </c>
      <c r="BE83" s="48">
        <v>11.589743589743589</v>
      </c>
      <c r="BF83" s="48">
        <v>4.3897435897435892</v>
      </c>
      <c r="BG83" s="48">
        <v>4.0192307692307692</v>
      </c>
      <c r="BH83" s="49">
        <v>6.8484848484848486</v>
      </c>
      <c r="BI83" s="48">
        <v>1.4484848484848492</v>
      </c>
      <c r="BJ83" s="50">
        <v>2.375</v>
      </c>
      <c r="BK83" s="62">
        <v>53</v>
      </c>
      <c r="BL83" s="62">
        <v>53</v>
      </c>
      <c r="BM83" s="62">
        <v>53</v>
      </c>
      <c r="BN83" s="156">
        <v>2276</v>
      </c>
      <c r="BO83" s="62">
        <v>11765</v>
      </c>
      <c r="BP83" s="63">
        <v>4503</v>
      </c>
      <c r="BQ83" s="67">
        <v>110.22185209860093</v>
      </c>
      <c r="BR83" s="67">
        <v>-207.10503718083669</v>
      </c>
      <c r="BS83" s="67">
        <v>-79.202542291539302</v>
      </c>
      <c r="BT83" s="68">
        <v>1098.0730088495575</v>
      </c>
      <c r="BU83" s="67">
        <v>-1131.0504479405658</v>
      </c>
      <c r="BV83" s="69">
        <v>-788.9532400920175</v>
      </c>
      <c r="BW83" s="64">
        <v>9.9623893805309738</v>
      </c>
      <c r="BX83" s="64">
        <v>2.9376980225062823</v>
      </c>
      <c r="BY83" s="64">
        <v>4.9268281717118612E-4</v>
      </c>
      <c r="BZ83" s="43">
        <v>0.95463218147127415</v>
      </c>
      <c r="CA83" s="44">
        <v>0.47748333451110642</v>
      </c>
      <c r="CB83" s="54">
        <v>0.34646469633299559</v>
      </c>
    </row>
    <row r="84" spans="1:80" x14ac:dyDescent="0.25">
      <c r="A84" s="39" t="s">
        <v>113</v>
      </c>
      <c r="B84" s="156">
        <v>1113.3800000000001</v>
      </c>
      <c r="C84" s="62">
        <v>3747.9070000000002</v>
      </c>
      <c r="D84" s="63">
        <v>978.09500000000003</v>
      </c>
      <c r="E84" s="156">
        <v>1315.42</v>
      </c>
      <c r="F84" s="62">
        <v>3710.9780000000001</v>
      </c>
      <c r="G84" s="63">
        <v>947.322</v>
      </c>
      <c r="H84" s="56">
        <v>1.0324842028370502</v>
      </c>
      <c r="I84" s="57">
        <v>0.18607773190001109</v>
      </c>
      <c r="J84" s="58">
        <v>2.2532917758022464E-2</v>
      </c>
      <c r="K84" s="156">
        <v>947.94399999999996</v>
      </c>
      <c r="L84" s="62">
        <v>2655.9270000000001</v>
      </c>
      <c r="M84" s="62">
        <v>691.55399999999997</v>
      </c>
      <c r="N84" s="59">
        <v>0.73000943712908595</v>
      </c>
      <c r="O84" s="60">
        <v>9.3696414744661727E-3</v>
      </c>
      <c r="P84" s="61">
        <v>1.4314814309980051E-2</v>
      </c>
      <c r="Q84" s="156">
        <v>265.46699999999998</v>
      </c>
      <c r="R84" s="62">
        <v>202.91900000000001</v>
      </c>
      <c r="S84" s="63">
        <v>49.195999999999998</v>
      </c>
      <c r="T84" s="59">
        <v>5.1931655762243456E-2</v>
      </c>
      <c r="U84" s="60">
        <v>-0.14987993293186183</v>
      </c>
      <c r="V84" s="61">
        <v>-2.7490779958116995E-3</v>
      </c>
      <c r="W84" s="156">
        <v>102.009</v>
      </c>
      <c r="X84" s="62">
        <v>355.666</v>
      </c>
      <c r="Y84" s="63">
        <v>85.623000000000005</v>
      </c>
      <c r="Z84" s="59">
        <v>9.0384262162179291E-2</v>
      </c>
      <c r="AA84" s="60">
        <v>1.2835646510904422E-2</v>
      </c>
      <c r="AB84" s="61">
        <v>-5.4573192214883021E-3</v>
      </c>
      <c r="AC84" s="156">
        <v>419.108</v>
      </c>
      <c r="AD84" s="62">
        <v>458.59199999999998</v>
      </c>
      <c r="AE84" s="62">
        <v>296.14999999999998</v>
      </c>
      <c r="AF84" s="62">
        <v>-122.95800000000003</v>
      </c>
      <c r="AG84" s="63">
        <v>-162.44200000000001</v>
      </c>
      <c r="AH84" s="156">
        <v>0</v>
      </c>
      <c r="AI84" s="62">
        <v>0</v>
      </c>
      <c r="AJ84" s="62">
        <v>0</v>
      </c>
      <c r="AK84" s="62">
        <v>0</v>
      </c>
      <c r="AL84" s="63">
        <v>0</v>
      </c>
      <c r="AM84" s="59">
        <v>0.30278244955755829</v>
      </c>
      <c r="AN84" s="60">
        <v>-7.36460833781869E-2</v>
      </c>
      <c r="AO84" s="61">
        <v>0.18042295664591454</v>
      </c>
      <c r="AP84" s="59">
        <v>0</v>
      </c>
      <c r="AQ84" s="60">
        <v>0</v>
      </c>
      <c r="AR84" s="61">
        <v>0</v>
      </c>
      <c r="AS84" s="60">
        <v>0</v>
      </c>
      <c r="AT84" s="60">
        <v>0</v>
      </c>
      <c r="AU84" s="60">
        <v>0</v>
      </c>
      <c r="AV84" s="156">
        <v>594</v>
      </c>
      <c r="AW84" s="62">
        <v>2335</v>
      </c>
      <c r="AX84" s="63">
        <v>715</v>
      </c>
      <c r="AY84" s="157">
        <v>14</v>
      </c>
      <c r="AZ84" s="158">
        <v>17</v>
      </c>
      <c r="BA84" s="159">
        <v>17</v>
      </c>
      <c r="BB84" s="157">
        <v>46</v>
      </c>
      <c r="BC84" s="158">
        <v>40</v>
      </c>
      <c r="BD84" s="159">
        <v>40</v>
      </c>
      <c r="BE84" s="48">
        <v>14.019607843137257</v>
      </c>
      <c r="BF84" s="48">
        <v>-0.12324929971988752</v>
      </c>
      <c r="BG84" s="48">
        <v>2.5735294117647083</v>
      </c>
      <c r="BH84" s="49">
        <v>5.958333333333333</v>
      </c>
      <c r="BI84" s="48">
        <v>1.6539855072463769</v>
      </c>
      <c r="BJ84" s="50">
        <v>1.09375</v>
      </c>
      <c r="BK84" s="62">
        <v>80</v>
      </c>
      <c r="BL84" s="62">
        <v>80</v>
      </c>
      <c r="BM84" s="62">
        <v>80</v>
      </c>
      <c r="BN84" s="156">
        <v>4206</v>
      </c>
      <c r="BO84" s="62">
        <v>16211</v>
      </c>
      <c r="BP84" s="63">
        <v>4979</v>
      </c>
      <c r="BQ84" s="67">
        <v>190.26350672825868</v>
      </c>
      <c r="BR84" s="67">
        <v>-122.48494786042414</v>
      </c>
      <c r="BS84" s="67">
        <v>-38.653771662957155</v>
      </c>
      <c r="BT84" s="68">
        <v>1324.9258741258741</v>
      </c>
      <c r="BU84" s="67">
        <v>-889.58591038591021</v>
      </c>
      <c r="BV84" s="69">
        <v>-264.35806591695246</v>
      </c>
      <c r="BW84" s="64">
        <v>6.9636363636363638</v>
      </c>
      <c r="BX84" s="64">
        <v>-0.11717171717171659</v>
      </c>
      <c r="BY84" s="64">
        <v>2.1023943936150147E-2</v>
      </c>
      <c r="BZ84" s="43">
        <v>0.69929775280898876</v>
      </c>
      <c r="CA84" s="44">
        <v>0.11513108614232204</v>
      </c>
      <c r="CB84" s="54">
        <v>0.14412651993227643</v>
      </c>
    </row>
    <row r="85" spans="1:80" x14ac:dyDescent="0.25">
      <c r="A85" s="39" t="s">
        <v>114</v>
      </c>
      <c r="B85" s="156">
        <v>589.43799999999999</v>
      </c>
      <c r="C85" s="62">
        <v>1873.915</v>
      </c>
      <c r="D85" s="63">
        <v>425.63</v>
      </c>
      <c r="E85" s="156">
        <v>753.06299999999999</v>
      </c>
      <c r="F85" s="62">
        <v>1844.2750000000001</v>
      </c>
      <c r="G85" s="63">
        <v>419.00200000000001</v>
      </c>
      <c r="H85" s="56">
        <v>1.0158185402456312</v>
      </c>
      <c r="I85" s="57">
        <v>0.23309783825921049</v>
      </c>
      <c r="J85" s="58">
        <v>-2.5281570724988711E-4</v>
      </c>
      <c r="K85" s="156">
        <v>382.21800000000002</v>
      </c>
      <c r="L85" s="62">
        <v>1212.76</v>
      </c>
      <c r="M85" s="62">
        <v>281.59300000000002</v>
      </c>
      <c r="N85" s="59">
        <v>0.67205645796440117</v>
      </c>
      <c r="O85" s="60">
        <v>0.164505296906163</v>
      </c>
      <c r="P85" s="61">
        <v>1.447556574388098E-2</v>
      </c>
      <c r="Q85" s="156">
        <v>335.98399999999998</v>
      </c>
      <c r="R85" s="62">
        <v>11.544</v>
      </c>
      <c r="S85" s="63">
        <v>3.12</v>
      </c>
      <c r="T85" s="59">
        <v>7.446265172958602E-3</v>
      </c>
      <c r="U85" s="60">
        <v>-0.43871029808934481</v>
      </c>
      <c r="V85" s="61">
        <v>1.1868949597311816E-3</v>
      </c>
      <c r="W85" s="156">
        <v>34.860999999999997</v>
      </c>
      <c r="X85" s="62">
        <v>279.77499999999998</v>
      </c>
      <c r="Y85" s="63">
        <v>36.143000000000001</v>
      </c>
      <c r="Z85" s="59">
        <v>8.6259731457129077E-2</v>
      </c>
      <c r="AA85" s="60">
        <v>3.9967455777670656E-2</v>
      </c>
      <c r="AB85" s="61">
        <v>-6.5439445726316978E-2</v>
      </c>
      <c r="AC85" s="156">
        <v>384.15600000000001</v>
      </c>
      <c r="AD85" s="62">
        <v>277.57900000000001</v>
      </c>
      <c r="AE85" s="62">
        <v>289.48399999999998</v>
      </c>
      <c r="AF85" s="62">
        <v>-94.672000000000025</v>
      </c>
      <c r="AG85" s="63">
        <v>11.904999999999973</v>
      </c>
      <c r="AH85" s="156">
        <v>0</v>
      </c>
      <c r="AI85" s="62">
        <v>0</v>
      </c>
      <c r="AJ85" s="62">
        <v>0</v>
      </c>
      <c r="AK85" s="62">
        <v>0</v>
      </c>
      <c r="AL85" s="63">
        <v>0</v>
      </c>
      <c r="AM85" s="59">
        <v>0.68013062988981032</v>
      </c>
      <c r="AN85" s="60">
        <v>2.8397962501552354E-2</v>
      </c>
      <c r="AO85" s="61">
        <v>0.53200277990728706</v>
      </c>
      <c r="AP85" s="59">
        <v>0</v>
      </c>
      <c r="AQ85" s="60">
        <v>0</v>
      </c>
      <c r="AR85" s="61">
        <v>0</v>
      </c>
      <c r="AS85" s="60">
        <v>0</v>
      </c>
      <c r="AT85" s="60">
        <v>0</v>
      </c>
      <c r="AU85" s="60">
        <v>0</v>
      </c>
      <c r="AV85" s="156">
        <v>194</v>
      </c>
      <c r="AW85" s="62">
        <v>998</v>
      </c>
      <c r="AX85" s="63">
        <v>318</v>
      </c>
      <c r="AY85" s="157">
        <v>9</v>
      </c>
      <c r="AZ85" s="158">
        <v>10</v>
      </c>
      <c r="BA85" s="159">
        <v>10</v>
      </c>
      <c r="BB85" s="157">
        <v>16</v>
      </c>
      <c r="BC85" s="158">
        <v>16</v>
      </c>
      <c r="BD85" s="159">
        <v>16</v>
      </c>
      <c r="BE85" s="48">
        <v>10.6</v>
      </c>
      <c r="BF85" s="48">
        <v>3.4148148148148136</v>
      </c>
      <c r="BG85" s="48">
        <v>2.2833333333333332</v>
      </c>
      <c r="BH85" s="49">
        <v>6.625</v>
      </c>
      <c r="BI85" s="48">
        <v>2.583333333333333</v>
      </c>
      <c r="BJ85" s="50">
        <v>1.427083333333333</v>
      </c>
      <c r="BK85" s="62">
        <v>36</v>
      </c>
      <c r="BL85" s="62">
        <v>36</v>
      </c>
      <c r="BM85" s="62">
        <v>36</v>
      </c>
      <c r="BN85" s="156">
        <v>1562</v>
      </c>
      <c r="BO85" s="62">
        <v>7839</v>
      </c>
      <c r="BP85" s="63">
        <v>2369</v>
      </c>
      <c r="BQ85" s="67">
        <v>176.86872097931618</v>
      </c>
      <c r="BR85" s="67">
        <v>-305.24587569161849</v>
      </c>
      <c r="BS85" s="67">
        <v>-58.400446006268709</v>
      </c>
      <c r="BT85" s="68">
        <v>1317.6163522012578</v>
      </c>
      <c r="BU85" s="67">
        <v>-2564.1516890358553</v>
      </c>
      <c r="BV85" s="69">
        <v>-530.35458968250987</v>
      </c>
      <c r="BW85" s="64">
        <v>7.449685534591195</v>
      </c>
      <c r="BX85" s="64">
        <v>-0.60186085716138216</v>
      </c>
      <c r="BY85" s="64">
        <v>-0.40502388424648039</v>
      </c>
      <c r="BZ85" s="43">
        <v>0.73938826466916352</v>
      </c>
      <c r="CA85" s="44">
        <v>0.25728949923706479</v>
      </c>
      <c r="CB85" s="54">
        <v>0.14281292220341013</v>
      </c>
    </row>
    <row r="86" spans="1:80" x14ac:dyDescent="0.25">
      <c r="A86" s="39" t="s">
        <v>115</v>
      </c>
      <c r="B86" s="156">
        <v>1292.9829999999999</v>
      </c>
      <c r="C86" s="62">
        <v>4345.6440000000002</v>
      </c>
      <c r="D86" s="63">
        <v>1044.729</v>
      </c>
      <c r="E86" s="156">
        <v>1287.3820000000001</v>
      </c>
      <c r="F86" s="62">
        <v>4249.8739999999998</v>
      </c>
      <c r="G86" s="63">
        <v>871.56399999999996</v>
      </c>
      <c r="H86" s="56">
        <v>1.1986830571248928</v>
      </c>
      <c r="I86" s="57">
        <v>0.19433236711990598</v>
      </c>
      <c r="J86" s="58">
        <v>0.1761482713877156</v>
      </c>
      <c r="K86" s="156">
        <v>958.90800000000002</v>
      </c>
      <c r="L86" s="62">
        <v>2922.7359999999999</v>
      </c>
      <c r="M86" s="62">
        <v>559.45100000000002</v>
      </c>
      <c r="N86" s="59">
        <v>0.64189319430357383</v>
      </c>
      <c r="O86" s="60">
        <v>-0.10295798428988168</v>
      </c>
      <c r="P86" s="61">
        <v>-4.5829782895279614E-2</v>
      </c>
      <c r="Q86" s="156">
        <v>229.286</v>
      </c>
      <c r="R86" s="62">
        <v>155.59300000000002</v>
      </c>
      <c r="S86" s="63">
        <v>29.305999999999997</v>
      </c>
      <c r="T86" s="59">
        <v>3.3624610470372802E-2</v>
      </c>
      <c r="U86" s="60">
        <v>-0.1444779263058133</v>
      </c>
      <c r="V86" s="61">
        <v>-2.9865925911767913E-3</v>
      </c>
      <c r="W86" s="156">
        <v>99.188000000000002</v>
      </c>
      <c r="X86" s="62">
        <v>431.565</v>
      </c>
      <c r="Y86" s="63">
        <v>101.879</v>
      </c>
      <c r="Z86" s="59">
        <v>0.11689216167716887</v>
      </c>
      <c r="AA86" s="60">
        <v>3.9845877046810516E-2</v>
      </c>
      <c r="AB86" s="61">
        <v>1.5344445203692242E-2</v>
      </c>
      <c r="AC86" s="156">
        <v>504.18</v>
      </c>
      <c r="AD86" s="62">
        <v>1058.7550000000001</v>
      </c>
      <c r="AE86" s="62">
        <v>775.43600000000004</v>
      </c>
      <c r="AF86" s="62">
        <v>271.25600000000003</v>
      </c>
      <c r="AG86" s="63">
        <v>-283.31900000000007</v>
      </c>
      <c r="AH86" s="156">
        <v>25.86</v>
      </c>
      <c r="AI86" s="62">
        <v>0</v>
      </c>
      <c r="AJ86" s="62">
        <v>0</v>
      </c>
      <c r="AK86" s="62">
        <v>-25.86</v>
      </c>
      <c r="AL86" s="63">
        <v>0</v>
      </c>
      <c r="AM86" s="59">
        <v>0.74223650343773362</v>
      </c>
      <c r="AN86" s="60">
        <v>0.35230098224371947</v>
      </c>
      <c r="AO86" s="61">
        <v>0.49860057743919345</v>
      </c>
      <c r="AP86" s="59">
        <v>0</v>
      </c>
      <c r="AQ86" s="60">
        <v>-2.0000262957826979E-2</v>
      </c>
      <c r="AR86" s="61">
        <v>0</v>
      </c>
      <c r="AS86" s="60">
        <v>0</v>
      </c>
      <c r="AT86" s="60">
        <v>-2.0087277901974704E-2</v>
      </c>
      <c r="AU86" s="60">
        <v>0</v>
      </c>
      <c r="AV86" s="156">
        <v>567</v>
      </c>
      <c r="AW86" s="62">
        <v>2360</v>
      </c>
      <c r="AX86" s="63">
        <v>761</v>
      </c>
      <c r="AY86" s="157">
        <v>18</v>
      </c>
      <c r="AZ86" s="158">
        <v>18</v>
      </c>
      <c r="BA86" s="159">
        <v>19</v>
      </c>
      <c r="BB86" s="157">
        <v>43</v>
      </c>
      <c r="BC86" s="158">
        <v>43</v>
      </c>
      <c r="BD86" s="159">
        <v>40</v>
      </c>
      <c r="BE86" s="48">
        <v>13.350877192982457</v>
      </c>
      <c r="BF86" s="48">
        <v>2.8508771929824572</v>
      </c>
      <c r="BG86" s="48">
        <v>2.4249512670565316</v>
      </c>
      <c r="BH86" s="49">
        <v>6.3416666666666659</v>
      </c>
      <c r="BI86" s="48">
        <v>1.9463178294573638</v>
      </c>
      <c r="BJ86" s="50">
        <v>1.7680232558139526</v>
      </c>
      <c r="BK86" s="62">
        <v>88</v>
      </c>
      <c r="BL86" s="62">
        <v>88</v>
      </c>
      <c r="BM86" s="62">
        <v>88</v>
      </c>
      <c r="BN86" s="156">
        <v>3471</v>
      </c>
      <c r="BO86" s="62">
        <v>16218</v>
      </c>
      <c r="BP86" s="63">
        <v>4909</v>
      </c>
      <c r="BQ86" s="67">
        <v>177.54410266856794</v>
      </c>
      <c r="BR86" s="67">
        <v>-193.35246892463286</v>
      </c>
      <c r="BS86" s="67">
        <v>-84.502635523564237</v>
      </c>
      <c r="BT86" s="68">
        <v>1145.2877792378449</v>
      </c>
      <c r="BU86" s="67">
        <v>-1125.227211943813</v>
      </c>
      <c r="BV86" s="69">
        <v>-655.50628855876516</v>
      </c>
      <c r="BW86" s="64">
        <v>6.4507227332457289</v>
      </c>
      <c r="BX86" s="64">
        <v>0.32902961155260702</v>
      </c>
      <c r="BY86" s="64">
        <v>-0.42131116505935573</v>
      </c>
      <c r="BZ86" s="43">
        <v>0.62678753830439216</v>
      </c>
      <c r="CA86" s="44">
        <v>0.18852996254681637</v>
      </c>
      <c r="CB86" s="54">
        <v>0.12186848475520162</v>
      </c>
    </row>
    <row r="87" spans="1:80" x14ac:dyDescent="0.25">
      <c r="A87" s="39" t="s">
        <v>116</v>
      </c>
      <c r="B87" s="156">
        <v>2820.4079999999999</v>
      </c>
      <c r="C87" s="62">
        <v>12503.388000000001</v>
      </c>
      <c r="D87" s="63">
        <v>3148.8310000000001</v>
      </c>
      <c r="E87" s="156">
        <v>2951.663</v>
      </c>
      <c r="F87" s="62">
        <v>12418.726000000001</v>
      </c>
      <c r="G87" s="63">
        <v>3103.9810000000002</v>
      </c>
      <c r="H87" s="56">
        <v>1.0144491863835507</v>
      </c>
      <c r="I87" s="57">
        <v>5.8917338743762593E-2</v>
      </c>
      <c r="J87" s="58">
        <v>7.6319009389729242E-3</v>
      </c>
      <c r="K87" s="156">
        <v>2152.8820000000001</v>
      </c>
      <c r="L87" s="62">
        <v>7857.4210000000003</v>
      </c>
      <c r="M87" s="62">
        <v>2337.308</v>
      </c>
      <c r="N87" s="59">
        <v>0.7530033205744493</v>
      </c>
      <c r="O87" s="60">
        <v>2.3623984247775121E-2</v>
      </c>
      <c r="P87" s="61">
        <v>0.12029582706827158</v>
      </c>
      <c r="Q87" s="156">
        <v>523.15300000000002</v>
      </c>
      <c r="R87" s="62">
        <v>1493.42193</v>
      </c>
      <c r="S87" s="63">
        <v>91.096000000000004</v>
      </c>
      <c r="T87" s="59">
        <v>2.934811778809213E-2</v>
      </c>
      <c r="U87" s="60">
        <v>-0.14789196686926884</v>
      </c>
      <c r="V87" s="61">
        <v>-9.0907529208226173E-2</v>
      </c>
      <c r="W87" s="156">
        <v>275.62800000000004</v>
      </c>
      <c r="X87" s="62">
        <v>1442.07006</v>
      </c>
      <c r="Y87" s="63">
        <v>351.62599999999998</v>
      </c>
      <c r="Z87" s="59">
        <v>0.11328226558087821</v>
      </c>
      <c r="AA87" s="60">
        <v>1.9901686564913298E-2</v>
      </c>
      <c r="AB87" s="61">
        <v>-2.8383461469270316E-3</v>
      </c>
      <c r="AC87" s="156">
        <v>2039.6880000000001</v>
      </c>
      <c r="AD87" s="62">
        <v>2167.9029999999998</v>
      </c>
      <c r="AE87" s="62">
        <v>2159.297</v>
      </c>
      <c r="AF87" s="62">
        <v>119.60899999999992</v>
      </c>
      <c r="AG87" s="63">
        <v>-8.6059999999997672</v>
      </c>
      <c r="AH87" s="156">
        <v>0.4</v>
      </c>
      <c r="AI87" s="62">
        <v>0.19800000000000001</v>
      </c>
      <c r="AJ87" s="62">
        <v>0.36299999999999999</v>
      </c>
      <c r="AK87" s="62">
        <v>-3.7000000000000033E-2</v>
      </c>
      <c r="AL87" s="63">
        <v>0.16499999999999998</v>
      </c>
      <c r="AM87" s="59">
        <v>0.68574559892226672</v>
      </c>
      <c r="AN87" s="60">
        <v>-3.7443386501118892E-2</v>
      </c>
      <c r="AO87" s="61">
        <v>0.51236035325925122</v>
      </c>
      <c r="AP87" s="59">
        <v>1.1528087725254229E-4</v>
      </c>
      <c r="AQ87" s="60">
        <v>-2.6542575240855835E-5</v>
      </c>
      <c r="AR87" s="61">
        <v>9.9445169362808724E-5</v>
      </c>
      <c r="AS87" s="60">
        <v>1.1694659213442349E-4</v>
      </c>
      <c r="AT87" s="60">
        <v>-1.8570233465246952E-5</v>
      </c>
      <c r="AU87" s="60">
        <v>1.0100292770378865E-4</v>
      </c>
      <c r="AV87" s="156">
        <v>2108</v>
      </c>
      <c r="AW87" s="62">
        <v>8119</v>
      </c>
      <c r="AX87" s="63">
        <v>2129</v>
      </c>
      <c r="AY87" s="157">
        <v>65</v>
      </c>
      <c r="AZ87" s="158">
        <v>60</v>
      </c>
      <c r="BA87" s="159">
        <v>61</v>
      </c>
      <c r="BB87" s="157">
        <v>120</v>
      </c>
      <c r="BC87" s="158">
        <v>116</v>
      </c>
      <c r="BD87" s="159">
        <v>117</v>
      </c>
      <c r="BE87" s="48">
        <v>11.633879781420765</v>
      </c>
      <c r="BF87" s="48">
        <v>0.82362337116435569</v>
      </c>
      <c r="BG87" s="48">
        <v>0.35749089253187627</v>
      </c>
      <c r="BH87" s="49">
        <v>6.065527065527065</v>
      </c>
      <c r="BI87" s="48">
        <v>0.20997150997150982</v>
      </c>
      <c r="BJ87" s="50">
        <v>0.23291212299832953</v>
      </c>
      <c r="BK87" s="62">
        <v>150</v>
      </c>
      <c r="BL87" s="62">
        <v>150</v>
      </c>
      <c r="BM87" s="62">
        <v>150</v>
      </c>
      <c r="BN87" s="156">
        <v>8682</v>
      </c>
      <c r="BO87" s="62">
        <v>33189</v>
      </c>
      <c r="BP87" s="63">
        <v>7948</v>
      </c>
      <c r="BQ87" s="67">
        <v>390.53610971313537</v>
      </c>
      <c r="BR87" s="67">
        <v>50.561103954093653</v>
      </c>
      <c r="BS87" s="67">
        <v>16.354121705060436</v>
      </c>
      <c r="BT87" s="68">
        <v>1457.952559887271</v>
      </c>
      <c r="BU87" s="67">
        <v>57.732920418580306</v>
      </c>
      <c r="BV87" s="69">
        <v>-71.635566729307357</v>
      </c>
      <c r="BW87" s="64">
        <v>3.7332080789102866</v>
      </c>
      <c r="BX87" s="64">
        <v>-0.38538774651665797</v>
      </c>
      <c r="BY87" s="64">
        <v>-0.35461061797356574</v>
      </c>
      <c r="BZ87" s="43">
        <v>0.59535580524344567</v>
      </c>
      <c r="CA87" s="44">
        <v>-4.7755305867665521E-2</v>
      </c>
      <c r="CB87" s="54">
        <v>-1.0835975578472157E-2</v>
      </c>
    </row>
    <row r="88" spans="1:80" x14ac:dyDescent="0.25">
      <c r="A88" s="39" t="s">
        <v>117</v>
      </c>
      <c r="B88" s="156">
        <v>4771.2623499999991</v>
      </c>
      <c r="C88" s="62">
        <v>20402.598999999998</v>
      </c>
      <c r="D88" s="63">
        <v>5624.9600099999998</v>
      </c>
      <c r="E88" s="156">
        <v>4765.1722599999994</v>
      </c>
      <c r="F88" s="62">
        <v>20370.228999999999</v>
      </c>
      <c r="G88" s="63">
        <v>5580.9049999999997</v>
      </c>
      <c r="H88" s="56">
        <v>1.007893882802162</v>
      </c>
      <c r="I88" s="57">
        <v>6.6158408620791143E-3</v>
      </c>
      <c r="J88" s="58">
        <v>6.3047990466480464E-3</v>
      </c>
      <c r="K88" s="156">
        <v>705.24626000000001</v>
      </c>
      <c r="L88" s="62">
        <v>3359.6210000000001</v>
      </c>
      <c r="M88" s="62">
        <v>985.64499999999998</v>
      </c>
      <c r="N88" s="59">
        <v>0.17661024511257584</v>
      </c>
      <c r="O88" s="60">
        <v>2.8610084463609048E-2</v>
      </c>
      <c r="P88" s="61">
        <v>1.168225142139051E-2</v>
      </c>
      <c r="Q88" s="156">
        <v>372.21499999999997</v>
      </c>
      <c r="R88" s="62">
        <v>278.14699999999999</v>
      </c>
      <c r="S88" s="63">
        <v>40.637</v>
      </c>
      <c r="T88" s="59">
        <v>7.2814355377846425E-3</v>
      </c>
      <c r="U88" s="60">
        <v>-7.0830116299378118E-2</v>
      </c>
      <c r="V88" s="61">
        <v>-6.3731483159363937E-3</v>
      </c>
      <c r="W88" s="156">
        <v>3687.7109999999998</v>
      </c>
      <c r="X88" s="62">
        <v>15540.534</v>
      </c>
      <c r="Y88" s="63">
        <v>4233.8859999999995</v>
      </c>
      <c r="Z88" s="59">
        <v>0.75863789116639679</v>
      </c>
      <c r="AA88" s="60">
        <v>-1.5250396347473716E-2</v>
      </c>
      <c r="AB88" s="61">
        <v>-4.2663452071854957E-3</v>
      </c>
      <c r="AC88" s="156">
        <v>1468.09511</v>
      </c>
      <c r="AD88" s="62">
        <v>1008.128</v>
      </c>
      <c r="AE88" s="62">
        <v>1124.8879999999999</v>
      </c>
      <c r="AF88" s="62">
        <v>-343.20711000000006</v>
      </c>
      <c r="AG88" s="63">
        <v>116.75999999999988</v>
      </c>
      <c r="AH88" s="156">
        <v>0</v>
      </c>
      <c r="AI88" s="62">
        <v>0</v>
      </c>
      <c r="AJ88" s="62">
        <v>0</v>
      </c>
      <c r="AK88" s="62">
        <v>0</v>
      </c>
      <c r="AL88" s="63">
        <v>0</v>
      </c>
      <c r="AM88" s="59">
        <v>0.19998151062410841</v>
      </c>
      <c r="AN88" s="60">
        <v>-0.10771381239664318</v>
      </c>
      <c r="AO88" s="61">
        <v>0.15056976656150148</v>
      </c>
      <c r="AP88" s="59">
        <v>0</v>
      </c>
      <c r="AQ88" s="60">
        <v>0</v>
      </c>
      <c r="AR88" s="61">
        <v>0</v>
      </c>
      <c r="AS88" s="60">
        <v>0</v>
      </c>
      <c r="AT88" s="60">
        <v>0</v>
      </c>
      <c r="AU88" s="60">
        <v>0</v>
      </c>
      <c r="AV88" s="156">
        <v>1435</v>
      </c>
      <c r="AW88" s="62">
        <v>6119</v>
      </c>
      <c r="AX88" s="63">
        <v>1846</v>
      </c>
      <c r="AY88" s="157">
        <v>27</v>
      </c>
      <c r="AZ88" s="158">
        <v>26.75</v>
      </c>
      <c r="BA88" s="159">
        <v>26.75</v>
      </c>
      <c r="BB88" s="157">
        <v>44</v>
      </c>
      <c r="BC88" s="158">
        <v>43</v>
      </c>
      <c r="BD88" s="159">
        <v>36</v>
      </c>
      <c r="BE88" s="48">
        <v>23.003115264797511</v>
      </c>
      <c r="BF88" s="48">
        <v>5.287065882081464</v>
      </c>
      <c r="BG88" s="48">
        <v>3.9408099688473541</v>
      </c>
      <c r="BH88" s="49">
        <v>17.092592592592592</v>
      </c>
      <c r="BI88" s="48">
        <v>6.2213804713804688</v>
      </c>
      <c r="BJ88" s="50">
        <v>5.2340654608096475</v>
      </c>
      <c r="BK88" s="62">
        <v>48</v>
      </c>
      <c r="BL88" s="62">
        <v>48</v>
      </c>
      <c r="BM88" s="62">
        <v>48</v>
      </c>
      <c r="BN88" s="156">
        <v>2016</v>
      </c>
      <c r="BO88" s="62">
        <v>8451</v>
      </c>
      <c r="BP88" s="63">
        <v>2557</v>
      </c>
      <c r="BQ88" s="67">
        <v>2182.5987485334376</v>
      </c>
      <c r="BR88" s="67">
        <v>-181.07796773640348</v>
      </c>
      <c r="BS88" s="67">
        <v>-227.7939860541851</v>
      </c>
      <c r="BT88" s="68">
        <v>3023.242145178765</v>
      </c>
      <c r="BU88" s="67">
        <v>-297.43538792228037</v>
      </c>
      <c r="BV88" s="69">
        <v>-305.77060200214692</v>
      </c>
      <c r="BW88" s="64">
        <v>1.385157096424702</v>
      </c>
      <c r="BX88" s="64">
        <v>-1.9720952355785748E-2</v>
      </c>
      <c r="BY88" s="64">
        <v>4.0490722377433119E-3</v>
      </c>
      <c r="BZ88" s="43">
        <v>0.59854868913857684</v>
      </c>
      <c r="CA88" s="44">
        <v>0.13188202247191017</v>
      </c>
      <c r="CB88" s="54">
        <v>0.11618567543994668</v>
      </c>
    </row>
    <row r="89" spans="1:80" x14ac:dyDescent="0.25">
      <c r="A89" s="39" t="s">
        <v>118</v>
      </c>
      <c r="B89" s="156">
        <v>3042.902</v>
      </c>
      <c r="C89" s="62">
        <v>13954.093000000001</v>
      </c>
      <c r="D89" s="63">
        <v>3246.7689999999998</v>
      </c>
      <c r="E89" s="156">
        <v>2992.7249999999999</v>
      </c>
      <c r="F89" s="62">
        <v>13703.739</v>
      </c>
      <c r="G89" s="63">
        <v>3144.6239999999998</v>
      </c>
      <c r="H89" s="56">
        <v>1.0324824207918022</v>
      </c>
      <c r="I89" s="57">
        <v>1.571609578699884E-2</v>
      </c>
      <c r="J89" s="58">
        <v>1.4213392171219086E-2</v>
      </c>
      <c r="K89" s="156">
        <v>2151.8919999999998</v>
      </c>
      <c r="L89" s="62">
        <v>9699.1830000000009</v>
      </c>
      <c r="M89" s="62">
        <v>2321.431</v>
      </c>
      <c r="N89" s="59">
        <v>0.7382221213092568</v>
      </c>
      <c r="O89" s="60">
        <v>1.9181113532063754E-2</v>
      </c>
      <c r="P89" s="61">
        <v>3.0445725392784562E-2</v>
      </c>
      <c r="Q89" s="156">
        <v>453.238</v>
      </c>
      <c r="R89" s="62">
        <v>642.73900000000003</v>
      </c>
      <c r="S89" s="63">
        <v>42.314</v>
      </c>
      <c r="T89" s="59">
        <v>1.3455980746823786E-2</v>
      </c>
      <c r="U89" s="60">
        <v>-0.13799061057045395</v>
      </c>
      <c r="V89" s="61">
        <v>-3.3446474123339759E-2</v>
      </c>
      <c r="W89" s="156">
        <v>387.59500000000003</v>
      </c>
      <c r="X89" s="62">
        <v>1720.4650000000001</v>
      </c>
      <c r="Y89" s="63">
        <v>337.75</v>
      </c>
      <c r="Z89" s="59">
        <v>0.10740552765608861</v>
      </c>
      <c r="AA89" s="60">
        <v>-2.2106873249440648E-2</v>
      </c>
      <c r="AB89" s="61">
        <v>-1.8141594921187568E-2</v>
      </c>
      <c r="AC89" s="156">
        <v>2447.221</v>
      </c>
      <c r="AD89" s="62">
        <v>2883.0529999999999</v>
      </c>
      <c r="AE89" s="62">
        <v>2766.3870000000002</v>
      </c>
      <c r="AF89" s="62">
        <v>319.16600000000017</v>
      </c>
      <c r="AG89" s="63">
        <v>-116.66599999999971</v>
      </c>
      <c r="AH89" s="156">
        <v>0</v>
      </c>
      <c r="AI89" s="62">
        <v>0</v>
      </c>
      <c r="AJ89" s="62">
        <v>0</v>
      </c>
      <c r="AK89" s="62">
        <v>0</v>
      </c>
      <c r="AL89" s="63">
        <v>0</v>
      </c>
      <c r="AM89" s="59">
        <v>0.8520430618870638</v>
      </c>
      <c r="AN89" s="60">
        <v>4.7803884943475095E-2</v>
      </c>
      <c r="AO89" s="61">
        <v>0.64543321630268946</v>
      </c>
      <c r="AP89" s="59">
        <v>0</v>
      </c>
      <c r="AQ89" s="60">
        <v>0</v>
      </c>
      <c r="AR89" s="61">
        <v>0</v>
      </c>
      <c r="AS89" s="60">
        <v>0</v>
      </c>
      <c r="AT89" s="60">
        <v>0</v>
      </c>
      <c r="AU89" s="60">
        <v>0</v>
      </c>
      <c r="AV89" s="156">
        <v>2261</v>
      </c>
      <c r="AW89" s="62">
        <v>9066</v>
      </c>
      <c r="AX89" s="63">
        <v>2039</v>
      </c>
      <c r="AY89" s="157">
        <v>61</v>
      </c>
      <c r="AZ89" s="158">
        <v>62</v>
      </c>
      <c r="BA89" s="159">
        <v>63</v>
      </c>
      <c r="BB89" s="157">
        <v>100</v>
      </c>
      <c r="BC89" s="158">
        <v>100</v>
      </c>
      <c r="BD89" s="159">
        <v>103</v>
      </c>
      <c r="BE89" s="48">
        <v>10.78835978835979</v>
      </c>
      <c r="BF89" s="48">
        <v>-1.5668314684708111</v>
      </c>
      <c r="BG89" s="48">
        <v>-1.3971240826079523</v>
      </c>
      <c r="BH89" s="49">
        <v>6.5987055016181229</v>
      </c>
      <c r="BI89" s="48">
        <v>-0.93796116504854332</v>
      </c>
      <c r="BJ89" s="50">
        <v>-0.95629449838187686</v>
      </c>
      <c r="BK89" s="62">
        <v>174</v>
      </c>
      <c r="BL89" s="62">
        <v>174</v>
      </c>
      <c r="BM89" s="62">
        <v>174</v>
      </c>
      <c r="BN89" s="156">
        <v>9436</v>
      </c>
      <c r="BO89" s="62">
        <v>38082</v>
      </c>
      <c r="BP89" s="63">
        <v>8414</v>
      </c>
      <c r="BQ89" s="67">
        <v>373.73710482529117</v>
      </c>
      <c r="BR89" s="67">
        <v>56.576761459458169</v>
      </c>
      <c r="BS89" s="67">
        <v>13.888908827181808</v>
      </c>
      <c r="BT89" s="68">
        <v>1542.2383521333986</v>
      </c>
      <c r="BU89" s="67">
        <v>218.60942687908641</v>
      </c>
      <c r="BV89" s="69">
        <v>30.685407063908315</v>
      </c>
      <c r="BW89" s="64">
        <v>4.126532614026484</v>
      </c>
      <c r="BX89" s="64">
        <v>-4.6841998976612231E-2</v>
      </c>
      <c r="BY89" s="64">
        <v>-7.3996836668420052E-2</v>
      </c>
      <c r="BZ89" s="43">
        <v>0.54332945886607253</v>
      </c>
      <c r="CA89" s="44">
        <v>-5.922481955027481E-2</v>
      </c>
      <c r="CB89" s="54">
        <v>-5.6292647888769198E-2</v>
      </c>
    </row>
    <row r="90" spans="1:80" x14ac:dyDescent="0.25">
      <c r="A90" s="39" t="s">
        <v>119</v>
      </c>
      <c r="B90" s="156">
        <v>515.56074000000001</v>
      </c>
      <c r="C90" s="62">
        <v>1869.404</v>
      </c>
      <c r="D90" s="63">
        <v>480.62200000000001</v>
      </c>
      <c r="E90" s="156">
        <v>495.36535000000003</v>
      </c>
      <c r="F90" s="62">
        <v>1721.9749999999999</v>
      </c>
      <c r="G90" s="63">
        <v>428.39499999999998</v>
      </c>
      <c r="H90" s="56">
        <v>1.1219131875955604</v>
      </c>
      <c r="I90" s="57">
        <v>8.1144510496930167E-2</v>
      </c>
      <c r="J90" s="58">
        <v>3.629696204060151E-2</v>
      </c>
      <c r="K90" s="156">
        <v>310.34965</v>
      </c>
      <c r="L90" s="62">
        <v>1174.8309999999999</v>
      </c>
      <c r="M90" s="62">
        <v>228.06899999999999</v>
      </c>
      <c r="N90" s="59">
        <v>0.53238016316717052</v>
      </c>
      <c r="O90" s="60">
        <v>-9.4126414250890633E-2</v>
      </c>
      <c r="P90" s="61">
        <v>-0.149877709333882</v>
      </c>
      <c r="Q90" s="156">
        <v>141.10999999999999</v>
      </c>
      <c r="R90" s="62">
        <v>69.371000000000009</v>
      </c>
      <c r="S90" s="63">
        <v>28.094000000000001</v>
      </c>
      <c r="T90" s="59">
        <v>6.5579663628193618E-2</v>
      </c>
      <c r="U90" s="60">
        <v>-0.21928079340619522</v>
      </c>
      <c r="V90" s="61">
        <v>2.5293945194418438E-2</v>
      </c>
      <c r="W90" s="156">
        <v>43.905699999999996</v>
      </c>
      <c r="X90" s="62">
        <v>173.077</v>
      </c>
      <c r="Y90" s="63">
        <v>31.417000000000002</v>
      </c>
      <c r="Z90" s="59">
        <v>7.3336523535522127E-2</v>
      </c>
      <c r="AA90" s="60">
        <v>-1.5296442012027761E-2</v>
      </c>
      <c r="AB90" s="61">
        <v>-2.7174227201277198E-2</v>
      </c>
      <c r="AC90" s="156">
        <v>339.37400000000002</v>
      </c>
      <c r="AD90" s="62">
        <v>336.012</v>
      </c>
      <c r="AE90" s="62">
        <v>318.96199999999999</v>
      </c>
      <c r="AF90" s="62">
        <v>-20.412000000000035</v>
      </c>
      <c r="AG90" s="63">
        <v>-17.050000000000011</v>
      </c>
      <c r="AH90" s="156">
        <v>0</v>
      </c>
      <c r="AI90" s="62">
        <v>32.902000000000001</v>
      </c>
      <c r="AJ90" s="62">
        <v>0</v>
      </c>
      <c r="AK90" s="62">
        <v>0</v>
      </c>
      <c r="AL90" s="63">
        <v>-32.902000000000001</v>
      </c>
      <c r="AM90" s="59">
        <v>0.66364419439809241</v>
      </c>
      <c r="AN90" s="60">
        <v>5.3822794198494783E-3</v>
      </c>
      <c r="AO90" s="61">
        <v>0.48390134587524769</v>
      </c>
      <c r="AP90" s="59">
        <v>0</v>
      </c>
      <c r="AQ90" s="60">
        <v>0</v>
      </c>
      <c r="AR90" s="61">
        <v>-1.7600261901654219E-2</v>
      </c>
      <c r="AS90" s="60">
        <v>0</v>
      </c>
      <c r="AT90" s="60">
        <v>0</v>
      </c>
      <c r="AU90" s="60">
        <v>-1.9107129894452592E-2</v>
      </c>
      <c r="AV90" s="156">
        <v>315</v>
      </c>
      <c r="AW90" s="62">
        <v>1153</v>
      </c>
      <c r="AX90" s="63">
        <v>361</v>
      </c>
      <c r="AY90" s="157">
        <v>11</v>
      </c>
      <c r="AZ90" s="158">
        <v>10</v>
      </c>
      <c r="BA90" s="159">
        <v>9</v>
      </c>
      <c r="BB90" s="157">
        <v>17</v>
      </c>
      <c r="BC90" s="158">
        <v>14</v>
      </c>
      <c r="BD90" s="159">
        <v>15</v>
      </c>
      <c r="BE90" s="48">
        <v>13.370370370370372</v>
      </c>
      <c r="BF90" s="48">
        <v>3.824915824915827</v>
      </c>
      <c r="BG90" s="48">
        <v>3.7620370370370395</v>
      </c>
      <c r="BH90" s="49">
        <v>8.0222222222222221</v>
      </c>
      <c r="BI90" s="48">
        <v>1.8457516339869278</v>
      </c>
      <c r="BJ90" s="50">
        <v>1.159126984126984</v>
      </c>
      <c r="BK90" s="62">
        <v>41</v>
      </c>
      <c r="BL90" s="62">
        <v>50</v>
      </c>
      <c r="BM90" s="62">
        <v>50</v>
      </c>
      <c r="BN90" s="156">
        <v>2295</v>
      </c>
      <c r="BO90" s="62">
        <v>7541</v>
      </c>
      <c r="BP90" s="63">
        <v>2265</v>
      </c>
      <c r="BQ90" s="67">
        <v>189.13686534216336</v>
      </c>
      <c r="BR90" s="67">
        <v>-26.7086030674227</v>
      </c>
      <c r="BS90" s="67">
        <v>-39.211496944005575</v>
      </c>
      <c r="BT90" s="68">
        <v>1186.6897506925209</v>
      </c>
      <c r="BU90" s="67">
        <v>-385.89866200589199</v>
      </c>
      <c r="BV90" s="69">
        <v>-306.78379657547566</v>
      </c>
      <c r="BW90" s="64">
        <v>6.2742382271468147</v>
      </c>
      <c r="BX90" s="64">
        <v>-1.0114760585674709</v>
      </c>
      <c r="BY90" s="64">
        <v>-0.26609134787486788</v>
      </c>
      <c r="BZ90" s="43">
        <v>0.50898876404494375</v>
      </c>
      <c r="CA90" s="44">
        <v>-0.11296245546725137</v>
      </c>
      <c r="CB90" s="54">
        <v>9.5783284592888984E-2</v>
      </c>
    </row>
    <row r="91" spans="1:80" x14ac:dyDescent="0.25">
      <c r="A91" s="39" t="s">
        <v>120</v>
      </c>
      <c r="B91" s="156">
        <v>768.41886000000011</v>
      </c>
      <c r="C91" s="62">
        <v>2559.0902500000002</v>
      </c>
      <c r="D91" s="63">
        <v>604.83572000000004</v>
      </c>
      <c r="E91" s="156">
        <v>705.67588999999998</v>
      </c>
      <c r="F91" s="62">
        <v>2264.1372099999999</v>
      </c>
      <c r="G91" s="63">
        <v>439.99516</v>
      </c>
      <c r="H91" s="56">
        <v>1.3746417574229681</v>
      </c>
      <c r="I91" s="57">
        <v>0.28572987749463419</v>
      </c>
      <c r="J91" s="58">
        <v>0.24437004124901751</v>
      </c>
      <c r="K91" s="156">
        <v>505.16346000000004</v>
      </c>
      <c r="L91" s="62">
        <v>1603.82818</v>
      </c>
      <c r="M91" s="62">
        <v>283.60365999999999</v>
      </c>
      <c r="N91" s="59">
        <v>0.64456086289676462</v>
      </c>
      <c r="O91" s="60">
        <v>-7.1296752700673593E-2</v>
      </c>
      <c r="P91" s="61">
        <v>-6.3800879897083163E-2</v>
      </c>
      <c r="Q91" s="156">
        <v>145.89008999999999</v>
      </c>
      <c r="R91" s="62">
        <v>172.10693000000001</v>
      </c>
      <c r="S91" s="63">
        <v>49.103450000000009</v>
      </c>
      <c r="T91" s="59">
        <v>0.11159997759975362</v>
      </c>
      <c r="U91" s="60">
        <v>-9.5138118553708545E-2</v>
      </c>
      <c r="V91" s="61">
        <v>3.5585622445014564E-2</v>
      </c>
      <c r="W91" s="156">
        <v>54.622340000000001</v>
      </c>
      <c r="X91" s="62">
        <v>183.65082000000001</v>
      </c>
      <c r="Y91" s="63">
        <v>33.134260000000005</v>
      </c>
      <c r="Z91" s="59">
        <v>7.5305964729248401E-2</v>
      </c>
      <c r="AA91" s="60">
        <v>-2.0983235198513417E-3</v>
      </c>
      <c r="AB91" s="61">
        <v>-5.8069727680334082E-3</v>
      </c>
      <c r="AC91" s="156">
        <v>303.73177000000004</v>
      </c>
      <c r="AD91" s="62">
        <v>289.55439000000001</v>
      </c>
      <c r="AE91" s="62">
        <v>315.72695999999996</v>
      </c>
      <c r="AF91" s="62">
        <v>11.995189999999923</v>
      </c>
      <c r="AG91" s="63">
        <v>26.172569999999951</v>
      </c>
      <c r="AH91" s="156">
        <v>0</v>
      </c>
      <c r="AI91" s="62">
        <v>0</v>
      </c>
      <c r="AJ91" s="62">
        <v>0</v>
      </c>
      <c r="AK91" s="62">
        <v>0</v>
      </c>
      <c r="AL91" s="63">
        <v>0</v>
      </c>
      <c r="AM91" s="59">
        <v>0.52200448743338101</v>
      </c>
      <c r="AN91" s="60">
        <v>0.12673598764668914</v>
      </c>
      <c r="AO91" s="61">
        <v>0.40885709452685887</v>
      </c>
      <c r="AP91" s="59">
        <v>0</v>
      </c>
      <c r="AQ91" s="60">
        <v>0</v>
      </c>
      <c r="AR91" s="61">
        <v>0</v>
      </c>
      <c r="AS91" s="60">
        <v>0</v>
      </c>
      <c r="AT91" s="60">
        <v>0</v>
      </c>
      <c r="AU91" s="60">
        <v>0</v>
      </c>
      <c r="AV91" s="156">
        <v>428</v>
      </c>
      <c r="AW91" s="62">
        <v>1869</v>
      </c>
      <c r="AX91" s="63">
        <v>546</v>
      </c>
      <c r="AY91" s="157">
        <v>11</v>
      </c>
      <c r="AZ91" s="158">
        <v>11</v>
      </c>
      <c r="BA91" s="159">
        <v>11</v>
      </c>
      <c r="BB91" s="157">
        <v>15</v>
      </c>
      <c r="BC91" s="158">
        <v>15</v>
      </c>
      <c r="BD91" s="159">
        <v>15</v>
      </c>
      <c r="BE91" s="48">
        <v>16.545454545454543</v>
      </c>
      <c r="BF91" s="48">
        <v>3.5757575757575744</v>
      </c>
      <c r="BG91" s="48">
        <v>2.3863636363636349</v>
      </c>
      <c r="BH91" s="49">
        <v>12.133333333333333</v>
      </c>
      <c r="BI91" s="48">
        <v>2.6222222222222218</v>
      </c>
      <c r="BJ91" s="50">
        <v>1.75</v>
      </c>
      <c r="BK91" s="62">
        <v>49</v>
      </c>
      <c r="BL91" s="62">
        <v>49</v>
      </c>
      <c r="BM91" s="62">
        <v>49</v>
      </c>
      <c r="BN91" s="156">
        <v>2930</v>
      </c>
      <c r="BO91" s="62">
        <v>11486</v>
      </c>
      <c r="BP91" s="63">
        <v>2617</v>
      </c>
      <c r="BQ91" s="67">
        <v>168.12959877722582</v>
      </c>
      <c r="BR91" s="67">
        <v>-72.715414874651316</v>
      </c>
      <c r="BS91" s="67">
        <v>-28.991871708582977</v>
      </c>
      <c r="BT91" s="68">
        <v>805.8519413919413</v>
      </c>
      <c r="BU91" s="67">
        <v>-842.92350253329244</v>
      </c>
      <c r="BV91" s="69">
        <v>-405.56443635016683</v>
      </c>
      <c r="BW91" s="64">
        <v>4.7930402930402929</v>
      </c>
      <c r="BX91" s="64">
        <v>-2.0527540994830717</v>
      </c>
      <c r="BY91" s="64">
        <v>-1.3524920772111786</v>
      </c>
      <c r="BZ91" s="43">
        <v>0.60009172208209127</v>
      </c>
      <c r="CA91" s="44">
        <v>-6.4307370888430193E-2</v>
      </c>
      <c r="CB91" s="54">
        <v>-4.212242385025422E-2</v>
      </c>
    </row>
    <row r="92" spans="1:80" x14ac:dyDescent="0.25">
      <c r="A92" s="39" t="s">
        <v>121</v>
      </c>
      <c r="B92" s="156">
        <v>1990.50648</v>
      </c>
      <c r="C92" s="62">
        <v>12209.32422</v>
      </c>
      <c r="D92" s="63">
        <v>3525.0633499999999</v>
      </c>
      <c r="E92" s="156">
        <v>2096.4554399999997</v>
      </c>
      <c r="F92" s="62">
        <v>12206.214099999999</v>
      </c>
      <c r="G92" s="63">
        <v>3536.9625499999997</v>
      </c>
      <c r="H92" s="56">
        <v>0.99663575742412092</v>
      </c>
      <c r="I92" s="57">
        <v>4.7172944133894168E-2</v>
      </c>
      <c r="J92" s="58">
        <v>-3.6190406626994687E-3</v>
      </c>
      <c r="K92" s="156">
        <v>472.34546999999998</v>
      </c>
      <c r="L92" s="62">
        <v>2234.9929300000003</v>
      </c>
      <c r="M92" s="62">
        <v>670.31507999999997</v>
      </c>
      <c r="N92" s="59">
        <v>0.18951715505158515</v>
      </c>
      <c r="O92" s="60">
        <v>-3.5789551204952336E-2</v>
      </c>
      <c r="P92" s="61">
        <v>6.4142771494188622E-3</v>
      </c>
      <c r="Q92" s="156">
        <v>144.48696999999999</v>
      </c>
      <c r="R92" s="62">
        <v>162.16463999999999</v>
      </c>
      <c r="S92" s="63">
        <v>32.514479999999999</v>
      </c>
      <c r="T92" s="59">
        <v>9.1927690893984729E-3</v>
      </c>
      <c r="U92" s="60">
        <v>-5.9726878446730421E-2</v>
      </c>
      <c r="V92" s="61">
        <v>-4.0926475575207392E-3</v>
      </c>
      <c r="W92" s="156">
        <v>1479.623</v>
      </c>
      <c r="X92" s="62">
        <v>9299.9549100000004</v>
      </c>
      <c r="Y92" s="63">
        <v>2753.8257599999997</v>
      </c>
      <c r="Z92" s="59">
        <v>0.7785849358229705</v>
      </c>
      <c r="AA92" s="60">
        <v>7.2811289615636765E-2</v>
      </c>
      <c r="AB92" s="61">
        <v>1.6681627081236994E-2</v>
      </c>
      <c r="AC92" s="156">
        <v>3947.7379450000003</v>
      </c>
      <c r="AD92" s="62">
        <v>4097.6636600000002</v>
      </c>
      <c r="AE92" s="62">
        <v>4329.0178400000004</v>
      </c>
      <c r="AF92" s="62">
        <v>381.27989500000012</v>
      </c>
      <c r="AG92" s="63">
        <v>231.35418000000027</v>
      </c>
      <c r="AH92" s="156">
        <v>2143.7506200000003</v>
      </c>
      <c r="AI92" s="62">
        <v>2115.7983300000001</v>
      </c>
      <c r="AJ92" s="62">
        <v>2465.3619100000001</v>
      </c>
      <c r="AK92" s="62">
        <v>321.61128999999983</v>
      </c>
      <c r="AL92" s="63">
        <v>349.56358</v>
      </c>
      <c r="AM92" s="59">
        <v>1.2280680969889521</v>
      </c>
      <c r="AN92" s="60">
        <v>-0.7552150445961987</v>
      </c>
      <c r="AO92" s="61">
        <v>0.89245053239945182</v>
      </c>
      <c r="AP92" s="59">
        <v>0.69938088063013115</v>
      </c>
      <c r="AQ92" s="60">
        <v>-0.37760663060871713</v>
      </c>
      <c r="AR92" s="61">
        <v>0.52608723293305981</v>
      </c>
      <c r="AS92" s="60">
        <v>0.69702799369475943</v>
      </c>
      <c r="AT92" s="60">
        <v>-0.32553159860451708</v>
      </c>
      <c r="AU92" s="60">
        <v>0.5236901911077968</v>
      </c>
      <c r="AV92" s="156">
        <v>512</v>
      </c>
      <c r="AW92" s="62">
        <v>2471</v>
      </c>
      <c r="AX92" s="63">
        <v>741</v>
      </c>
      <c r="AY92" s="157">
        <v>14</v>
      </c>
      <c r="AZ92" s="158">
        <v>15</v>
      </c>
      <c r="BA92" s="159">
        <v>16</v>
      </c>
      <c r="BB92" s="157">
        <v>40</v>
      </c>
      <c r="BC92" s="158">
        <v>38</v>
      </c>
      <c r="BD92" s="159">
        <v>37</v>
      </c>
      <c r="BE92" s="48">
        <v>15.4375</v>
      </c>
      <c r="BF92" s="48">
        <v>3.2470238095238102</v>
      </c>
      <c r="BG92" s="48">
        <v>1.7097222222222239</v>
      </c>
      <c r="BH92" s="49">
        <v>6.6756756756756763</v>
      </c>
      <c r="BI92" s="48">
        <v>2.4090090090090097</v>
      </c>
      <c r="BJ92" s="50">
        <v>1.2568160265528689</v>
      </c>
      <c r="BK92" s="62">
        <v>57</v>
      </c>
      <c r="BL92" s="62">
        <v>57</v>
      </c>
      <c r="BM92" s="62">
        <v>57</v>
      </c>
      <c r="BN92" s="156">
        <v>2061</v>
      </c>
      <c r="BO92" s="62">
        <v>9691</v>
      </c>
      <c r="BP92" s="63">
        <v>2836</v>
      </c>
      <c r="BQ92" s="67">
        <v>1247.1659203102961</v>
      </c>
      <c r="BR92" s="67">
        <v>229.96289265381881</v>
      </c>
      <c r="BS92" s="67">
        <v>-12.375313824468094</v>
      </c>
      <c r="BT92" s="68">
        <v>4773.2288124156539</v>
      </c>
      <c r="BU92" s="67">
        <v>678.58928116565448</v>
      </c>
      <c r="BV92" s="69">
        <v>-166.55835877010031</v>
      </c>
      <c r="BW92" s="64">
        <v>3.8272604588394064</v>
      </c>
      <c r="BX92" s="64">
        <v>-0.19813016616059365</v>
      </c>
      <c r="BY92" s="64">
        <v>-9.4633511213203736E-2</v>
      </c>
      <c r="BZ92" s="43">
        <v>0.55903804454957617</v>
      </c>
      <c r="CA92" s="44">
        <v>0.15728365858466392</v>
      </c>
      <c r="CB92" s="54">
        <v>9.3236554523140225E-2</v>
      </c>
    </row>
    <row r="93" spans="1:80" x14ac:dyDescent="0.25">
      <c r="A93" s="39" t="s">
        <v>122</v>
      </c>
      <c r="B93" s="156">
        <v>100.36</v>
      </c>
      <c r="C93" s="62">
        <v>550.68700000000001</v>
      </c>
      <c r="D93" s="63">
        <v>145.941</v>
      </c>
      <c r="E93" s="156">
        <v>109.12</v>
      </c>
      <c r="F93" s="62">
        <v>426.99599999999998</v>
      </c>
      <c r="G93" s="63">
        <v>116.49299999999999</v>
      </c>
      <c r="H93" s="56">
        <v>1.2527877211506271</v>
      </c>
      <c r="I93" s="57">
        <v>0.3330663135259937</v>
      </c>
      <c r="J93" s="58">
        <v>-3.688946552091088E-2</v>
      </c>
      <c r="K93" s="156">
        <v>83.801000000000002</v>
      </c>
      <c r="L93" s="62">
        <v>331.27300000000002</v>
      </c>
      <c r="M93" s="62">
        <v>87.164000000000001</v>
      </c>
      <c r="N93" s="59">
        <v>0.74823379945576129</v>
      </c>
      <c r="O93" s="60">
        <v>-1.9737241599957156E-2</v>
      </c>
      <c r="P93" s="61">
        <v>-2.7588456490430291E-2</v>
      </c>
      <c r="Q93" s="156">
        <v>22.355</v>
      </c>
      <c r="R93" s="62">
        <v>8.9849999999999994</v>
      </c>
      <c r="S93" s="63">
        <v>4.024</v>
      </c>
      <c r="T93" s="59">
        <v>3.4542848068124264E-2</v>
      </c>
      <c r="U93" s="60">
        <v>-0.17032335427791678</v>
      </c>
      <c r="V93" s="61">
        <v>1.3500496383330965E-2</v>
      </c>
      <c r="W93" s="156">
        <v>2.964</v>
      </c>
      <c r="X93" s="62">
        <v>13.996</v>
      </c>
      <c r="Y93" s="63">
        <v>3.4140000000000001</v>
      </c>
      <c r="Z93" s="59">
        <v>2.9306481934536843E-2</v>
      </c>
      <c r="AA93" s="60">
        <v>2.1437253362963753E-3</v>
      </c>
      <c r="AB93" s="61">
        <v>-3.471342682087205E-3</v>
      </c>
      <c r="AC93" s="156">
        <v>38.084000000000003</v>
      </c>
      <c r="AD93" s="62">
        <v>16.222999999999999</v>
      </c>
      <c r="AE93" s="62">
        <v>2.101</v>
      </c>
      <c r="AF93" s="62">
        <v>-35.983000000000004</v>
      </c>
      <c r="AG93" s="63">
        <v>-14.122</v>
      </c>
      <c r="AH93" s="156">
        <v>0</v>
      </c>
      <c r="AI93" s="62">
        <v>0</v>
      </c>
      <c r="AJ93" s="62">
        <v>0</v>
      </c>
      <c r="AK93" s="62">
        <v>0</v>
      </c>
      <c r="AL93" s="63">
        <v>0</v>
      </c>
      <c r="AM93" s="59">
        <v>1.4396228612932624E-2</v>
      </c>
      <c r="AN93" s="60">
        <v>-0.36507766536873343</v>
      </c>
      <c r="AO93" s="61">
        <v>-1.506333734740419E-2</v>
      </c>
      <c r="AP93" s="59">
        <v>0</v>
      </c>
      <c r="AQ93" s="60">
        <v>0</v>
      </c>
      <c r="AR93" s="61">
        <v>0</v>
      </c>
      <c r="AS93" s="60">
        <v>0</v>
      </c>
      <c r="AT93" s="60">
        <v>0</v>
      </c>
      <c r="AU93" s="60">
        <v>0</v>
      </c>
      <c r="AV93" s="156">
        <v>58</v>
      </c>
      <c r="AW93" s="62">
        <v>234</v>
      </c>
      <c r="AX93" s="63">
        <v>67</v>
      </c>
      <c r="AY93" s="157">
        <v>5</v>
      </c>
      <c r="AZ93" s="158">
        <v>4.5</v>
      </c>
      <c r="BA93" s="159">
        <v>4</v>
      </c>
      <c r="BB93" s="157">
        <v>7.5</v>
      </c>
      <c r="BC93" s="158">
        <v>7.5</v>
      </c>
      <c r="BD93" s="159">
        <v>7</v>
      </c>
      <c r="BE93" s="48">
        <v>5.583333333333333</v>
      </c>
      <c r="BF93" s="48">
        <v>1.7166666666666663</v>
      </c>
      <c r="BG93" s="48">
        <v>1.25</v>
      </c>
      <c r="BH93" s="49">
        <v>3.1904761904761902</v>
      </c>
      <c r="BI93" s="48">
        <v>0.6126984126984123</v>
      </c>
      <c r="BJ93" s="50">
        <v>0.59047619047619015</v>
      </c>
      <c r="BK93" s="62">
        <v>10</v>
      </c>
      <c r="BL93" s="62">
        <v>10</v>
      </c>
      <c r="BM93" s="62">
        <v>10</v>
      </c>
      <c r="BN93" s="156">
        <v>336</v>
      </c>
      <c r="BO93" s="62">
        <v>1420</v>
      </c>
      <c r="BP93" s="63">
        <v>395</v>
      </c>
      <c r="BQ93" s="67">
        <v>294.91898734177215</v>
      </c>
      <c r="BR93" s="67">
        <v>-29.842917420132608</v>
      </c>
      <c r="BS93" s="67">
        <v>-5.7824211089320556</v>
      </c>
      <c r="BT93" s="68">
        <v>1738.7014925373135</v>
      </c>
      <c r="BU93" s="67">
        <v>-142.6778178075142</v>
      </c>
      <c r="BV93" s="69">
        <v>-86.067738231917247</v>
      </c>
      <c r="BW93" s="64">
        <v>5.8955223880597014</v>
      </c>
      <c r="BX93" s="64">
        <v>0.10241893978383931</v>
      </c>
      <c r="BY93" s="64">
        <v>-0.17285368031636672</v>
      </c>
      <c r="BZ93" s="43">
        <v>0.4438202247191011</v>
      </c>
      <c r="CA93" s="44">
        <v>7.0486891385767747E-2</v>
      </c>
      <c r="CB93" s="54">
        <v>5.4779128828690127E-2</v>
      </c>
    </row>
    <row r="94" spans="1:80" x14ac:dyDescent="0.25">
      <c r="A94" s="39" t="s">
        <v>123</v>
      </c>
      <c r="B94" s="156">
        <v>246.541</v>
      </c>
      <c r="C94" s="62">
        <v>1200.261</v>
      </c>
      <c r="D94" s="63">
        <v>281.01100000000002</v>
      </c>
      <c r="E94" s="156">
        <v>240.00700000000001</v>
      </c>
      <c r="F94" s="62">
        <v>1011.38</v>
      </c>
      <c r="G94" s="63">
        <v>266.012</v>
      </c>
      <c r="H94" s="56">
        <v>1.0563846743755922</v>
      </c>
      <c r="I94" s="57">
        <v>2.9160468414932694E-2</v>
      </c>
      <c r="J94" s="58">
        <v>-0.13037104553186096</v>
      </c>
      <c r="K94" s="156">
        <v>173.38300000000001</v>
      </c>
      <c r="L94" s="62">
        <v>690.25800000000004</v>
      </c>
      <c r="M94" s="62">
        <v>192.18299999999999</v>
      </c>
      <c r="N94" s="59">
        <v>0.72245988902756264</v>
      </c>
      <c r="O94" s="60">
        <v>5.1792597041799837E-5</v>
      </c>
      <c r="P94" s="61">
        <v>3.9968639447780507E-2</v>
      </c>
      <c r="Q94" s="156">
        <v>59.49</v>
      </c>
      <c r="R94" s="62">
        <v>60.304000000000002</v>
      </c>
      <c r="S94" s="63">
        <v>13.183</v>
      </c>
      <c r="T94" s="59">
        <v>4.9557914680540729E-2</v>
      </c>
      <c r="U94" s="60">
        <v>-0.19830985584281902</v>
      </c>
      <c r="V94" s="61">
        <v>-1.0067547559171351E-2</v>
      </c>
      <c r="W94" s="156">
        <v>7.1340000000000003</v>
      </c>
      <c r="X94" s="62">
        <v>34.067</v>
      </c>
      <c r="Y94" s="63">
        <v>7.992</v>
      </c>
      <c r="Z94" s="59">
        <v>3.004375742447709E-2</v>
      </c>
      <c r="AA94" s="60">
        <v>3.1962437835759971E-4</v>
      </c>
      <c r="AB94" s="61">
        <v>-3.6399223002554562E-3</v>
      </c>
      <c r="AC94" s="156">
        <v>126.386</v>
      </c>
      <c r="AD94" s="62">
        <v>95.468999999999994</v>
      </c>
      <c r="AE94" s="62">
        <v>104.21599999999999</v>
      </c>
      <c r="AF94" s="62">
        <v>-22.17</v>
      </c>
      <c r="AG94" s="63">
        <v>8.7469999999999999</v>
      </c>
      <c r="AH94" s="156">
        <v>0</v>
      </c>
      <c r="AI94" s="62">
        <v>0</v>
      </c>
      <c r="AJ94" s="62">
        <v>0</v>
      </c>
      <c r="AK94" s="62">
        <v>0</v>
      </c>
      <c r="AL94" s="63">
        <v>0</v>
      </c>
      <c r="AM94" s="59">
        <v>0.37086092715231783</v>
      </c>
      <c r="AN94" s="60">
        <v>-0.14177591621247748</v>
      </c>
      <c r="AO94" s="61">
        <v>0.29132072714581925</v>
      </c>
      <c r="AP94" s="59">
        <v>0</v>
      </c>
      <c r="AQ94" s="60">
        <v>0</v>
      </c>
      <c r="AR94" s="61">
        <v>0</v>
      </c>
      <c r="AS94" s="60">
        <v>0</v>
      </c>
      <c r="AT94" s="60">
        <v>0</v>
      </c>
      <c r="AU94" s="60">
        <v>0</v>
      </c>
      <c r="AV94" s="156">
        <v>247</v>
      </c>
      <c r="AW94" s="62">
        <v>945</v>
      </c>
      <c r="AX94" s="63">
        <v>254</v>
      </c>
      <c r="AY94" s="157">
        <v>7</v>
      </c>
      <c r="AZ94" s="158">
        <v>6</v>
      </c>
      <c r="BA94" s="159">
        <v>6</v>
      </c>
      <c r="BB94" s="157">
        <v>13</v>
      </c>
      <c r="BC94" s="158">
        <v>13</v>
      </c>
      <c r="BD94" s="159">
        <v>13</v>
      </c>
      <c r="BE94" s="48">
        <v>14.111111111111112</v>
      </c>
      <c r="BF94" s="48">
        <v>2.3492063492063515</v>
      </c>
      <c r="BG94" s="48">
        <v>0.98611111111111249</v>
      </c>
      <c r="BH94" s="49">
        <v>6.5128205128205137</v>
      </c>
      <c r="BI94" s="48">
        <v>0.17948717948718063</v>
      </c>
      <c r="BJ94" s="50">
        <v>0.45512820512820618</v>
      </c>
      <c r="BK94" s="62">
        <v>45</v>
      </c>
      <c r="BL94" s="62">
        <v>45</v>
      </c>
      <c r="BM94" s="62">
        <v>45</v>
      </c>
      <c r="BN94" s="156">
        <v>1664</v>
      </c>
      <c r="BO94" s="62">
        <v>6911</v>
      </c>
      <c r="BP94" s="63">
        <v>1774</v>
      </c>
      <c r="BQ94" s="67">
        <v>149.95039458850056</v>
      </c>
      <c r="BR94" s="67">
        <v>5.715418626962105</v>
      </c>
      <c r="BS94" s="67">
        <v>3.6068842426750507</v>
      </c>
      <c r="BT94" s="68">
        <v>1047.2913385826771</v>
      </c>
      <c r="BU94" s="67">
        <v>75.603079473365369</v>
      </c>
      <c r="BV94" s="69">
        <v>-22.952047660709241</v>
      </c>
      <c r="BW94" s="64">
        <v>6.984251968503937</v>
      </c>
      <c r="BX94" s="64">
        <v>0.24740986324077952</v>
      </c>
      <c r="BY94" s="64">
        <v>-0.32897554472357626</v>
      </c>
      <c r="BZ94" s="43">
        <v>0.44294631710362048</v>
      </c>
      <c r="CA94" s="44">
        <v>3.2082119572756307E-2</v>
      </c>
      <c r="CB94" s="54">
        <v>2.2185282096010117E-2</v>
      </c>
    </row>
    <row r="95" spans="1:80" x14ac:dyDescent="0.25">
      <c r="A95" s="39" t="s">
        <v>124</v>
      </c>
      <c r="B95" s="156">
        <v>290.32254999999998</v>
      </c>
      <c r="C95" s="62">
        <v>1338.8579999999999</v>
      </c>
      <c r="D95" s="63">
        <v>259.58999999999997</v>
      </c>
      <c r="E95" s="156">
        <v>305.839</v>
      </c>
      <c r="F95" s="62">
        <v>1394.2190000000001</v>
      </c>
      <c r="G95" s="63">
        <v>282.35899999999998</v>
      </c>
      <c r="H95" s="56">
        <v>0.91936152203400634</v>
      </c>
      <c r="I95" s="57">
        <v>-2.990443162134826E-2</v>
      </c>
      <c r="J95" s="58">
        <v>-4.093094277962761E-2</v>
      </c>
      <c r="K95" s="156">
        <v>190.49799999999999</v>
      </c>
      <c r="L95" s="62">
        <v>814.44100000000003</v>
      </c>
      <c r="M95" s="62">
        <v>241.62</v>
      </c>
      <c r="N95" s="59">
        <v>0.85571913769350372</v>
      </c>
      <c r="O95" s="60">
        <v>0.2328489347435857</v>
      </c>
      <c r="P95" s="61">
        <v>0.27156342040662129</v>
      </c>
      <c r="Q95" s="156">
        <v>114.035</v>
      </c>
      <c r="R95" s="62">
        <v>343.79</v>
      </c>
      <c r="S95" s="63">
        <v>4.9710000000000001</v>
      </c>
      <c r="T95" s="59">
        <v>1.7605247220736722E-2</v>
      </c>
      <c r="U95" s="60">
        <v>-0.35525432922307848</v>
      </c>
      <c r="V95" s="61">
        <v>-0.22897724806874076</v>
      </c>
      <c r="W95" s="156">
        <v>1.306</v>
      </c>
      <c r="X95" s="62">
        <v>13.733000000000001</v>
      </c>
      <c r="Y95" s="63">
        <v>1.476</v>
      </c>
      <c r="Z95" s="59">
        <v>5.2273878289695033E-3</v>
      </c>
      <c r="AA95" s="60">
        <v>9.571672227028068E-4</v>
      </c>
      <c r="AB95" s="61">
        <v>-4.622571180339651E-3</v>
      </c>
      <c r="AC95" s="156">
        <v>407.29381000000001</v>
      </c>
      <c r="AD95" s="62">
        <v>464.91199999999998</v>
      </c>
      <c r="AE95" s="62">
        <v>415.875</v>
      </c>
      <c r="AF95" s="62">
        <v>8.5811899999999923</v>
      </c>
      <c r="AG95" s="63">
        <v>-49.036999999999978</v>
      </c>
      <c r="AH95" s="156">
        <v>312.63549</v>
      </c>
      <c r="AI95" s="62">
        <v>325.07100000000003</v>
      </c>
      <c r="AJ95" s="62">
        <v>325.07100000000003</v>
      </c>
      <c r="AK95" s="62">
        <v>12.435510000000022</v>
      </c>
      <c r="AL95" s="63">
        <v>0</v>
      </c>
      <c r="AM95" s="59">
        <v>1.6020455333410379</v>
      </c>
      <c r="AN95" s="60">
        <v>0.19914448414592711</v>
      </c>
      <c r="AO95" s="61">
        <v>1.2548003437839677</v>
      </c>
      <c r="AP95" s="59">
        <v>1.2522477753380332</v>
      </c>
      <c r="AQ95" s="60">
        <v>0.17539208500326575</v>
      </c>
      <c r="AR95" s="61">
        <v>1.0094505556179434</v>
      </c>
      <c r="AS95" s="60">
        <v>1.1512684206984727</v>
      </c>
      <c r="AT95" s="60">
        <v>0.1290459768636445</v>
      </c>
      <c r="AU95" s="60">
        <v>0.91811208012357015</v>
      </c>
      <c r="AV95" s="156">
        <v>241</v>
      </c>
      <c r="AW95" s="62">
        <v>1092</v>
      </c>
      <c r="AX95" s="63">
        <v>232</v>
      </c>
      <c r="AY95" s="157">
        <v>7</v>
      </c>
      <c r="AZ95" s="158">
        <v>7</v>
      </c>
      <c r="BA95" s="159">
        <v>7</v>
      </c>
      <c r="BB95" s="157">
        <v>20</v>
      </c>
      <c r="BC95" s="158">
        <v>17</v>
      </c>
      <c r="BD95" s="159">
        <v>18</v>
      </c>
      <c r="BE95" s="48">
        <v>11.047619047619049</v>
      </c>
      <c r="BF95" s="48">
        <v>-0.42857142857142705</v>
      </c>
      <c r="BG95" s="48">
        <v>-1.9523809523809508</v>
      </c>
      <c r="BH95" s="49">
        <v>4.2962962962962967</v>
      </c>
      <c r="BI95" s="48">
        <v>0.27962962962963012</v>
      </c>
      <c r="BJ95" s="50">
        <v>-1.0566448801742911</v>
      </c>
      <c r="BK95" s="62">
        <v>70</v>
      </c>
      <c r="BL95" s="62">
        <v>70</v>
      </c>
      <c r="BM95" s="62">
        <v>70</v>
      </c>
      <c r="BN95" s="156">
        <v>1564</v>
      </c>
      <c r="BO95" s="62">
        <v>7748</v>
      </c>
      <c r="BP95" s="63">
        <v>1574</v>
      </c>
      <c r="BQ95" s="67">
        <v>179.38945362134689</v>
      </c>
      <c r="BR95" s="67">
        <v>-16.159779115226002</v>
      </c>
      <c r="BS95" s="67">
        <v>-0.55620977565880025</v>
      </c>
      <c r="BT95" s="68">
        <v>1217.0646551724137</v>
      </c>
      <c r="BU95" s="67">
        <v>-51.976838603519809</v>
      </c>
      <c r="BV95" s="69">
        <v>-59.692670834912178</v>
      </c>
      <c r="BW95" s="64">
        <v>6.7844827586206895</v>
      </c>
      <c r="BX95" s="64">
        <v>0.29485620260409195</v>
      </c>
      <c r="BY95" s="64">
        <v>-0.3107553366174054</v>
      </c>
      <c r="BZ95" s="43">
        <v>0.25264847512038524</v>
      </c>
      <c r="CA95" s="44">
        <v>4.3945068664170139E-3</v>
      </c>
      <c r="CB95" s="54">
        <v>-5.0600057169242929E-2</v>
      </c>
    </row>
    <row r="96" spans="1:80" x14ac:dyDescent="0.25">
      <c r="A96" s="39" t="s">
        <v>125</v>
      </c>
      <c r="B96" s="156">
        <v>244.52965</v>
      </c>
      <c r="C96" s="62">
        <v>1040.768</v>
      </c>
      <c r="D96" s="63">
        <v>237.13130999999998</v>
      </c>
      <c r="E96" s="156">
        <v>266.65438</v>
      </c>
      <c r="F96" s="62">
        <v>953.86887999999988</v>
      </c>
      <c r="G96" s="63">
        <v>278.85059000000001</v>
      </c>
      <c r="H96" s="56">
        <v>0.85038841051044567</v>
      </c>
      <c r="I96" s="57">
        <v>-6.664002907490818E-2</v>
      </c>
      <c r="J96" s="58">
        <v>-0.24071333504602965</v>
      </c>
      <c r="K96" s="156">
        <v>166.84264000000002</v>
      </c>
      <c r="L96" s="62">
        <v>672.97398999999996</v>
      </c>
      <c r="M96" s="62">
        <v>153.69551000000001</v>
      </c>
      <c r="N96" s="59">
        <v>0.55117512930490842</v>
      </c>
      <c r="O96" s="60">
        <v>-7.451359930326229E-2</v>
      </c>
      <c r="P96" s="61">
        <v>-0.15434530868233365</v>
      </c>
      <c r="Q96" s="156">
        <v>99.1173</v>
      </c>
      <c r="R96" s="62">
        <v>85.527269999999987</v>
      </c>
      <c r="S96" s="63">
        <v>5.5135100000000001</v>
      </c>
      <c r="T96" s="59">
        <v>1.9772273029797068E-2</v>
      </c>
      <c r="U96" s="60">
        <v>-0.35193472837029244</v>
      </c>
      <c r="V96" s="61">
        <v>-6.9891276954137826E-2</v>
      </c>
      <c r="W96" s="156">
        <v>0.69444000000000006</v>
      </c>
      <c r="X96" s="62">
        <v>4.2590000000000003</v>
      </c>
      <c r="Y96" s="63">
        <v>2.3912300000000002</v>
      </c>
      <c r="Z96" s="59">
        <v>8.5753090929447211E-3</v>
      </c>
      <c r="AA96" s="60">
        <v>5.971039101204851E-3</v>
      </c>
      <c r="AB96" s="61">
        <v>4.1103348293960442E-3</v>
      </c>
      <c r="AC96" s="156">
        <v>554.51667999999995</v>
      </c>
      <c r="AD96" s="62">
        <v>485.01605999999998</v>
      </c>
      <c r="AE96" s="62">
        <v>503.55747000000002</v>
      </c>
      <c r="AF96" s="62">
        <v>-50.959209999999928</v>
      </c>
      <c r="AG96" s="63">
        <v>18.541410000000042</v>
      </c>
      <c r="AH96" s="156">
        <v>463.35316</v>
      </c>
      <c r="AI96" s="62">
        <v>384.76105999999999</v>
      </c>
      <c r="AJ96" s="62">
        <v>387.17700000000002</v>
      </c>
      <c r="AK96" s="62">
        <v>-76.176159999999982</v>
      </c>
      <c r="AL96" s="63">
        <v>2.4159400000000346</v>
      </c>
      <c r="AM96" s="59">
        <v>2.1235385154326525</v>
      </c>
      <c r="AN96" s="60">
        <v>-0.14414836834606293</v>
      </c>
      <c r="AO96" s="61">
        <v>1.6575210552494033</v>
      </c>
      <c r="AP96" s="59">
        <v>1.6327535996828089</v>
      </c>
      <c r="AQ96" s="60">
        <v>-0.26212156167287937</v>
      </c>
      <c r="AR96" s="61">
        <v>1.2630640435089067</v>
      </c>
      <c r="AS96" s="60">
        <v>1.3884747383894722</v>
      </c>
      <c r="AT96" s="60">
        <v>-0.34917967403758032</v>
      </c>
      <c r="AU96" s="60">
        <v>0.9851058183341288</v>
      </c>
      <c r="AV96" s="156">
        <v>267</v>
      </c>
      <c r="AW96" s="62">
        <v>1195</v>
      </c>
      <c r="AX96" s="63">
        <v>321</v>
      </c>
      <c r="AY96" s="157">
        <v>4.5</v>
      </c>
      <c r="AZ96" s="158">
        <v>5</v>
      </c>
      <c r="BA96" s="159">
        <v>5</v>
      </c>
      <c r="BB96" s="157">
        <v>15</v>
      </c>
      <c r="BC96" s="158">
        <v>15</v>
      </c>
      <c r="BD96" s="159">
        <v>15</v>
      </c>
      <c r="BE96" s="48">
        <v>21.400000000000002</v>
      </c>
      <c r="BF96" s="48">
        <v>1.6222222222222236</v>
      </c>
      <c r="BG96" s="48">
        <v>1.4833333333333343</v>
      </c>
      <c r="BH96" s="49">
        <v>7.1333333333333329</v>
      </c>
      <c r="BI96" s="48">
        <v>1.1999999999999993</v>
      </c>
      <c r="BJ96" s="50">
        <v>0.49444444444444358</v>
      </c>
      <c r="BK96" s="62">
        <v>60</v>
      </c>
      <c r="BL96" s="62">
        <v>60</v>
      </c>
      <c r="BM96" s="62">
        <v>60</v>
      </c>
      <c r="BN96" s="156">
        <v>3303</v>
      </c>
      <c r="BO96" s="62">
        <v>15480</v>
      </c>
      <c r="BP96" s="63">
        <v>3531</v>
      </c>
      <c r="BQ96" s="67">
        <v>78.972129708297942</v>
      </c>
      <c r="BR96" s="67">
        <v>-1.7588360803790266</v>
      </c>
      <c r="BS96" s="67">
        <v>17.352693015791488</v>
      </c>
      <c r="BT96" s="68">
        <v>868.69342679127737</v>
      </c>
      <c r="BU96" s="67">
        <v>-130.01211627988368</v>
      </c>
      <c r="BV96" s="69">
        <v>70.476790808013902</v>
      </c>
      <c r="BW96" s="64">
        <v>11</v>
      </c>
      <c r="BX96" s="64">
        <v>-1.3707865168539328</v>
      </c>
      <c r="BY96" s="64">
        <v>-1.95397489539749</v>
      </c>
      <c r="BZ96" s="43">
        <v>0.66123595505617982</v>
      </c>
      <c r="CA96" s="44">
        <v>4.9569288389513244E-2</v>
      </c>
      <c r="CB96" s="54">
        <v>-4.5613360012313309E-2</v>
      </c>
    </row>
    <row r="97" spans="1:80" x14ac:dyDescent="0.25">
      <c r="A97" s="39" t="s">
        <v>126</v>
      </c>
      <c r="B97" s="156">
        <v>242.91171000000003</v>
      </c>
      <c r="C97" s="62">
        <v>961.40554000000009</v>
      </c>
      <c r="D97" s="63">
        <v>212.92735000000002</v>
      </c>
      <c r="E97" s="156">
        <v>264.33168999999998</v>
      </c>
      <c r="F97" s="62">
        <v>1013.71795</v>
      </c>
      <c r="G97" s="63">
        <v>265.57042999999999</v>
      </c>
      <c r="H97" s="56">
        <v>0.80177356341969253</v>
      </c>
      <c r="I97" s="57">
        <v>-0.11719196053999636</v>
      </c>
      <c r="J97" s="58">
        <v>-0.14662193455881334</v>
      </c>
      <c r="K97" s="156">
        <v>139.26379999999997</v>
      </c>
      <c r="L97" s="62">
        <v>552.29635999999994</v>
      </c>
      <c r="M97" s="62">
        <v>139.5761</v>
      </c>
      <c r="N97" s="59">
        <v>0.52557093799938492</v>
      </c>
      <c r="O97" s="60">
        <v>-1.2815177163864044E-3</v>
      </c>
      <c r="P97" s="61">
        <v>-1.9251574021833529E-2</v>
      </c>
      <c r="Q97" s="156">
        <v>124.67988</v>
      </c>
      <c r="R97" s="62">
        <v>145.70957999999999</v>
      </c>
      <c r="S97" s="63">
        <v>34.268059999999998</v>
      </c>
      <c r="T97" s="59">
        <v>0.12903567614813141</v>
      </c>
      <c r="U97" s="60">
        <v>-0.34264397754757192</v>
      </c>
      <c r="V97" s="61">
        <v>-1.4702116005987975E-2</v>
      </c>
      <c r="W97" s="156">
        <v>0.38800999999999997</v>
      </c>
      <c r="X97" s="62">
        <v>0.77198</v>
      </c>
      <c r="Y97" s="63">
        <v>0</v>
      </c>
      <c r="Z97" s="59">
        <v>0</v>
      </c>
      <c r="AA97" s="60">
        <v>-1.4678905885253486E-3</v>
      </c>
      <c r="AB97" s="61">
        <v>-7.615333239388728E-4</v>
      </c>
      <c r="AC97" s="156">
        <v>102.34106</v>
      </c>
      <c r="AD97" s="62">
        <v>108.69441</v>
      </c>
      <c r="AE97" s="62">
        <v>128.00731999999999</v>
      </c>
      <c r="AF97" s="62">
        <v>25.666259999999994</v>
      </c>
      <c r="AG97" s="63">
        <v>19.312909999999988</v>
      </c>
      <c r="AH97" s="156">
        <v>0</v>
      </c>
      <c r="AI97" s="62">
        <v>0</v>
      </c>
      <c r="AJ97" s="62">
        <v>0</v>
      </c>
      <c r="AK97" s="62">
        <v>0</v>
      </c>
      <c r="AL97" s="63">
        <v>0</v>
      </c>
      <c r="AM97" s="59">
        <v>0.60117838314335847</v>
      </c>
      <c r="AN97" s="60">
        <v>0.17986868177078985</v>
      </c>
      <c r="AO97" s="61">
        <v>0.48812056781185953</v>
      </c>
      <c r="AP97" s="59">
        <v>0</v>
      </c>
      <c r="AQ97" s="60">
        <v>0</v>
      </c>
      <c r="AR97" s="61">
        <v>0</v>
      </c>
      <c r="AS97" s="60">
        <v>0</v>
      </c>
      <c r="AT97" s="60">
        <v>0</v>
      </c>
      <c r="AU97" s="60">
        <v>0</v>
      </c>
      <c r="AV97" s="156">
        <v>378</v>
      </c>
      <c r="AW97" s="62">
        <v>1412</v>
      </c>
      <c r="AX97" s="63">
        <v>364</v>
      </c>
      <c r="AY97" s="157">
        <v>8.25</v>
      </c>
      <c r="AZ97" s="158">
        <v>8.6300000000000008</v>
      </c>
      <c r="BA97" s="159">
        <v>8.58</v>
      </c>
      <c r="BB97" s="157">
        <v>13.9</v>
      </c>
      <c r="BC97" s="158">
        <v>14.3</v>
      </c>
      <c r="BD97" s="159">
        <v>13.33</v>
      </c>
      <c r="BE97" s="48">
        <v>14.14141414141414</v>
      </c>
      <c r="BF97" s="48">
        <v>-1.1313131313131333</v>
      </c>
      <c r="BG97" s="48">
        <v>0.50680618467408678</v>
      </c>
      <c r="BH97" s="49">
        <v>9.1022755688922228</v>
      </c>
      <c r="BI97" s="48">
        <v>3.7527367453375149E-2</v>
      </c>
      <c r="BJ97" s="50">
        <v>0.87383734045399564</v>
      </c>
      <c r="BK97" s="62">
        <v>60</v>
      </c>
      <c r="BL97" s="62">
        <v>60</v>
      </c>
      <c r="BM97" s="62">
        <v>60</v>
      </c>
      <c r="BN97" s="156">
        <v>5390</v>
      </c>
      <c r="BO97" s="62">
        <v>21878</v>
      </c>
      <c r="BP97" s="63">
        <v>5398</v>
      </c>
      <c r="BQ97" s="67">
        <v>49.197930715079657</v>
      </c>
      <c r="BR97" s="67">
        <v>0.1568008449497853</v>
      </c>
      <c r="BS97" s="67">
        <v>2.8628932345055631</v>
      </c>
      <c r="BT97" s="68">
        <v>729.58909340659341</v>
      </c>
      <c r="BU97" s="67">
        <v>30.298908221408169</v>
      </c>
      <c r="BV97" s="69">
        <v>11.658533916508418</v>
      </c>
      <c r="BW97" s="64">
        <v>14.82967032967033</v>
      </c>
      <c r="BX97" s="64">
        <v>0.57041107041107075</v>
      </c>
      <c r="BY97" s="64">
        <v>-0.664663947950066</v>
      </c>
      <c r="BZ97" s="43">
        <v>1.0108614232209738</v>
      </c>
      <c r="CA97" s="44">
        <v>1.2713275072825714E-2</v>
      </c>
      <c r="CB97" s="54">
        <v>1.1865989431019464E-2</v>
      </c>
    </row>
    <row r="98" spans="1:80" x14ac:dyDescent="0.25">
      <c r="A98" s="39" t="s">
        <v>127</v>
      </c>
      <c r="B98" s="156">
        <v>232.62879999999998</v>
      </c>
      <c r="C98" s="62">
        <v>1007.8819599999999</v>
      </c>
      <c r="D98" s="63">
        <v>223.14718999999999</v>
      </c>
      <c r="E98" s="156">
        <v>294.44400000000002</v>
      </c>
      <c r="F98" s="62">
        <v>1131.6199199999999</v>
      </c>
      <c r="G98" s="63">
        <v>295.41436999999996</v>
      </c>
      <c r="H98" s="56">
        <v>0.75537012637536904</v>
      </c>
      <c r="I98" s="57">
        <v>-3.4691141641639223E-2</v>
      </c>
      <c r="J98" s="58">
        <v>-0.13528400774415061</v>
      </c>
      <c r="K98" s="156">
        <v>193.00399999999999</v>
      </c>
      <c r="L98" s="62">
        <v>751.51157999999998</v>
      </c>
      <c r="M98" s="62">
        <v>183.35754999999997</v>
      </c>
      <c r="N98" s="59">
        <v>0.62067918361588159</v>
      </c>
      <c r="O98" s="60">
        <v>-3.4807088816227627E-2</v>
      </c>
      <c r="P98" s="61">
        <v>-4.3423282873043534E-2</v>
      </c>
      <c r="Q98" s="156">
        <v>101.44</v>
      </c>
      <c r="R98" s="62">
        <v>68.452669999999998</v>
      </c>
      <c r="S98" s="63">
        <v>16.209399999999999</v>
      </c>
      <c r="T98" s="59">
        <v>5.4870045759791576E-2</v>
      </c>
      <c r="U98" s="60">
        <v>-0.28964368180809902</v>
      </c>
      <c r="V98" s="61">
        <v>-5.6208211736926E-3</v>
      </c>
      <c r="W98" s="156">
        <v>0</v>
      </c>
      <c r="X98" s="62">
        <v>0.19788</v>
      </c>
      <c r="Y98" s="63">
        <v>0</v>
      </c>
      <c r="Z98" s="59">
        <v>0</v>
      </c>
      <c r="AA98" s="60">
        <v>0</v>
      </c>
      <c r="AB98" s="61">
        <v>-1.7486436612038433E-4</v>
      </c>
      <c r="AC98" s="156">
        <v>9.1219999999999999</v>
      </c>
      <c r="AD98" s="62">
        <v>14.949629999999999</v>
      </c>
      <c r="AE98" s="62">
        <v>9.3994799999999987</v>
      </c>
      <c r="AF98" s="62">
        <v>0.27747999999999884</v>
      </c>
      <c r="AG98" s="63">
        <v>-5.5501500000000004</v>
      </c>
      <c r="AH98" s="156">
        <v>0</v>
      </c>
      <c r="AI98" s="62">
        <v>0</v>
      </c>
      <c r="AJ98" s="62">
        <v>0</v>
      </c>
      <c r="AK98" s="62">
        <v>0</v>
      </c>
      <c r="AL98" s="63">
        <v>0</v>
      </c>
      <c r="AM98" s="59">
        <v>4.2122331901199378E-2</v>
      </c>
      <c r="AN98" s="60">
        <v>2.9096462835974252E-3</v>
      </c>
      <c r="AO98" s="61">
        <v>2.7289612799847471E-2</v>
      </c>
      <c r="AP98" s="59">
        <v>0</v>
      </c>
      <c r="AQ98" s="60">
        <v>0</v>
      </c>
      <c r="AR98" s="61">
        <v>0</v>
      </c>
      <c r="AS98" s="60">
        <v>0</v>
      </c>
      <c r="AT98" s="60">
        <v>0</v>
      </c>
      <c r="AU98" s="60">
        <v>0</v>
      </c>
      <c r="AV98" s="156">
        <v>427</v>
      </c>
      <c r="AW98" s="62">
        <v>1801</v>
      </c>
      <c r="AX98" s="63">
        <v>471</v>
      </c>
      <c r="AY98" s="157">
        <v>6.13</v>
      </c>
      <c r="AZ98" s="158">
        <v>6.01</v>
      </c>
      <c r="BA98" s="159">
        <v>5.76</v>
      </c>
      <c r="BB98" s="157">
        <v>16</v>
      </c>
      <c r="BC98" s="158">
        <v>16.84</v>
      </c>
      <c r="BD98" s="159">
        <v>16.350000000000001</v>
      </c>
      <c r="BE98" s="48">
        <v>27.256944444444446</v>
      </c>
      <c r="BF98" s="48">
        <v>4.0378036070328065</v>
      </c>
      <c r="BG98" s="48">
        <v>2.2846760029580366</v>
      </c>
      <c r="BH98" s="49">
        <v>9.6024464831804277</v>
      </c>
      <c r="BI98" s="48">
        <v>0.70661314984709378</v>
      </c>
      <c r="BJ98" s="50">
        <v>0.69013452751930338</v>
      </c>
      <c r="BK98" s="62">
        <v>90</v>
      </c>
      <c r="BL98" s="62">
        <v>90</v>
      </c>
      <c r="BM98" s="62">
        <v>90</v>
      </c>
      <c r="BN98" s="156">
        <v>5049</v>
      </c>
      <c r="BO98" s="62">
        <v>22291</v>
      </c>
      <c r="BP98" s="63">
        <v>5531</v>
      </c>
      <c r="BQ98" s="67">
        <v>53.410661724823711</v>
      </c>
      <c r="BR98" s="67">
        <v>-4.9066288277609615</v>
      </c>
      <c r="BS98" s="67">
        <v>2.6448854025411777</v>
      </c>
      <c r="BT98" s="68">
        <v>627.2067303609341</v>
      </c>
      <c r="BU98" s="67">
        <v>-62.357672449370398</v>
      </c>
      <c r="BV98" s="69">
        <v>-1.1219314935910916</v>
      </c>
      <c r="BW98" s="64">
        <v>11.743099787685775</v>
      </c>
      <c r="BX98" s="64">
        <v>-8.1256184211179416E-2</v>
      </c>
      <c r="BY98" s="64">
        <v>-0.63391298299717924</v>
      </c>
      <c r="BZ98" s="43">
        <v>0.6905118601747815</v>
      </c>
      <c r="CA98" s="44">
        <v>6.7178526841448205E-2</v>
      </c>
      <c r="CB98" s="54">
        <v>1.1942605989088917E-2</v>
      </c>
    </row>
    <row r="99" spans="1:80" x14ac:dyDescent="0.25">
      <c r="A99" s="39" t="s">
        <v>128</v>
      </c>
      <c r="B99" s="156">
        <v>545.96500000000003</v>
      </c>
      <c r="C99" s="62">
        <v>2345.8679999999999</v>
      </c>
      <c r="D99" s="63">
        <v>582.51300000000003</v>
      </c>
      <c r="E99" s="156">
        <v>598.46299999999997</v>
      </c>
      <c r="F99" s="62">
        <v>2397.0650000000001</v>
      </c>
      <c r="G99" s="63">
        <v>580.98</v>
      </c>
      <c r="H99" s="56">
        <v>1.0026386450480222</v>
      </c>
      <c r="I99" s="57">
        <v>9.0360024648766024E-2</v>
      </c>
      <c r="J99" s="58">
        <v>2.3996847683328437E-2</v>
      </c>
      <c r="K99" s="156">
        <v>385.55599999999998</v>
      </c>
      <c r="L99" s="62">
        <v>1530.047</v>
      </c>
      <c r="M99" s="62">
        <v>430.92700000000002</v>
      </c>
      <c r="N99" s="59">
        <v>0.74172432785982312</v>
      </c>
      <c r="O99" s="60">
        <v>9.7480656989610615E-2</v>
      </c>
      <c r="P99" s="61">
        <v>0.10342415660873061</v>
      </c>
      <c r="Q99" s="156">
        <v>208.39599999999999</v>
      </c>
      <c r="R99" s="62">
        <v>282.99200000000002</v>
      </c>
      <c r="S99" s="63">
        <v>14.584</v>
      </c>
      <c r="T99" s="59">
        <v>2.5102413163964336E-2</v>
      </c>
      <c r="U99" s="60">
        <v>-0.32311627370556645</v>
      </c>
      <c r="V99" s="61">
        <v>-9.2955294908198927E-2</v>
      </c>
      <c r="W99" s="156">
        <v>4.5110000000000001</v>
      </c>
      <c r="X99" s="62">
        <v>10.092000000000001</v>
      </c>
      <c r="Y99" s="63">
        <v>3.0569999999999999</v>
      </c>
      <c r="Z99" s="59">
        <v>5.261799029226479E-3</v>
      </c>
      <c r="AA99" s="60">
        <v>-2.2758432310302128E-3</v>
      </c>
      <c r="AB99" s="61">
        <v>1.0516503682598387E-3</v>
      </c>
      <c r="AC99" s="156">
        <v>1254.1379999999999</v>
      </c>
      <c r="AD99" s="62">
        <v>262.54899999999998</v>
      </c>
      <c r="AE99" s="62">
        <v>1054.1320000000001</v>
      </c>
      <c r="AF99" s="62">
        <v>-200.00599999999986</v>
      </c>
      <c r="AG99" s="63">
        <v>791.58300000000008</v>
      </c>
      <c r="AH99" s="156">
        <v>0</v>
      </c>
      <c r="AI99" s="62">
        <v>19.385999999999999</v>
      </c>
      <c r="AJ99" s="62">
        <v>50.494</v>
      </c>
      <c r="AK99" s="62">
        <v>50.494</v>
      </c>
      <c r="AL99" s="63">
        <v>31.108000000000001</v>
      </c>
      <c r="AM99" s="59">
        <v>1.8096282829739423</v>
      </c>
      <c r="AN99" s="60">
        <v>-0.48747501119326597</v>
      </c>
      <c r="AO99" s="61">
        <v>1.6977085159623286</v>
      </c>
      <c r="AP99" s="59">
        <v>8.6683043983567742E-2</v>
      </c>
      <c r="AQ99" s="60">
        <v>8.6683043983567742E-2</v>
      </c>
      <c r="AR99" s="61">
        <v>7.8419151897568012E-2</v>
      </c>
      <c r="AS99" s="60">
        <v>8.6911769768322489E-2</v>
      </c>
      <c r="AT99" s="60">
        <v>8.6911769768322489E-2</v>
      </c>
      <c r="AU99" s="60">
        <v>7.8824379564051847E-2</v>
      </c>
      <c r="AV99" s="156">
        <v>669</v>
      </c>
      <c r="AW99" s="62">
        <v>2608</v>
      </c>
      <c r="AX99" s="63">
        <v>704</v>
      </c>
      <c r="AY99" s="157">
        <v>5</v>
      </c>
      <c r="AZ99" s="158">
        <v>6</v>
      </c>
      <c r="BA99" s="159">
        <v>6</v>
      </c>
      <c r="BB99" s="157">
        <v>32</v>
      </c>
      <c r="BC99" s="158">
        <v>32</v>
      </c>
      <c r="BD99" s="159">
        <v>32</v>
      </c>
      <c r="BE99" s="48">
        <v>39.111111111111107</v>
      </c>
      <c r="BF99" s="48">
        <v>-5.4888888888888943</v>
      </c>
      <c r="BG99" s="48">
        <v>2.8888888888888857</v>
      </c>
      <c r="BH99" s="49">
        <v>7.333333333333333</v>
      </c>
      <c r="BI99" s="48">
        <v>0.36458333333333304</v>
      </c>
      <c r="BJ99" s="50">
        <v>0.54166666666666607</v>
      </c>
      <c r="BK99" s="62">
        <v>100</v>
      </c>
      <c r="BL99" s="62">
        <v>100</v>
      </c>
      <c r="BM99" s="62">
        <v>100</v>
      </c>
      <c r="BN99" s="156">
        <v>6139</v>
      </c>
      <c r="BO99" s="62">
        <v>24399</v>
      </c>
      <c r="BP99" s="63">
        <v>6426</v>
      </c>
      <c r="BQ99" s="67">
        <v>90.410830999066292</v>
      </c>
      <c r="BR99" s="67">
        <v>-7.0745900792852296</v>
      </c>
      <c r="BS99" s="67">
        <v>-7.8335642630346172</v>
      </c>
      <c r="BT99" s="68">
        <v>825.25568181818187</v>
      </c>
      <c r="BU99" s="67">
        <v>-69.307845835031912</v>
      </c>
      <c r="BV99" s="69">
        <v>-93.864333519241427</v>
      </c>
      <c r="BW99" s="64">
        <v>9.1278409090909083</v>
      </c>
      <c r="BX99" s="64">
        <v>-4.8541751596685501E-2</v>
      </c>
      <c r="BY99" s="64">
        <v>-0.22760387618516553</v>
      </c>
      <c r="BZ99" s="43">
        <v>0.72202247191011237</v>
      </c>
      <c r="CA99" s="44">
        <v>3.9911360799001261E-2</v>
      </c>
      <c r="CB99" s="54">
        <v>5.3556718485454846E-2</v>
      </c>
    </row>
    <row r="100" spans="1:80" x14ac:dyDescent="0.25">
      <c r="A100" s="39" t="s">
        <v>129</v>
      </c>
      <c r="B100" s="156">
        <v>232.346</v>
      </c>
      <c r="C100" s="62">
        <v>930.54700000000003</v>
      </c>
      <c r="D100" s="63">
        <v>206.42500000000001</v>
      </c>
      <c r="E100" s="156">
        <v>236.16200000000001</v>
      </c>
      <c r="F100" s="62">
        <v>929.84</v>
      </c>
      <c r="G100" s="63">
        <v>237.755</v>
      </c>
      <c r="H100" s="56">
        <v>0.86822569451746556</v>
      </c>
      <c r="I100" s="57">
        <v>-0.11561590573998481</v>
      </c>
      <c r="J100" s="58">
        <v>-0.13253465134848996</v>
      </c>
      <c r="K100" s="156">
        <v>183.14599999999999</v>
      </c>
      <c r="L100" s="62">
        <v>716.26700000000005</v>
      </c>
      <c r="M100" s="62">
        <v>169.27199999999999</v>
      </c>
      <c r="N100" s="59">
        <v>0.71195979054068259</v>
      </c>
      <c r="O100" s="60">
        <v>-6.3550240709052686E-2</v>
      </c>
      <c r="P100" s="61">
        <v>-5.8352306164126899E-2</v>
      </c>
      <c r="Q100" s="156">
        <v>50.093000000000004</v>
      </c>
      <c r="R100" s="62">
        <v>24.141999999999999</v>
      </c>
      <c r="S100" s="63">
        <v>6.048</v>
      </c>
      <c r="T100" s="59">
        <v>2.5437950831738554E-2</v>
      </c>
      <c r="U100" s="60">
        <v>-0.18667492084109621</v>
      </c>
      <c r="V100" s="61">
        <v>-5.2565581026436936E-4</v>
      </c>
      <c r="W100" s="156">
        <v>2.923</v>
      </c>
      <c r="X100" s="62">
        <v>11.202999999999999</v>
      </c>
      <c r="Y100" s="63">
        <v>3.7679999999999998</v>
      </c>
      <c r="Z100" s="59">
        <v>1.5848247145170448E-2</v>
      </c>
      <c r="AA100" s="60">
        <v>3.4711500677405485E-3</v>
      </c>
      <c r="AB100" s="61">
        <v>3.799937758609321E-3</v>
      </c>
      <c r="AC100" s="156">
        <v>82.602999999999994</v>
      </c>
      <c r="AD100" s="62">
        <v>87.322999999999993</v>
      </c>
      <c r="AE100" s="62">
        <v>80.540999999999997</v>
      </c>
      <c r="AF100" s="62">
        <v>-2.0619999999999976</v>
      </c>
      <c r="AG100" s="63">
        <v>-6.7819999999999965</v>
      </c>
      <c r="AH100" s="156">
        <v>0</v>
      </c>
      <c r="AI100" s="62">
        <v>0</v>
      </c>
      <c r="AJ100" s="62">
        <v>0</v>
      </c>
      <c r="AK100" s="62">
        <v>0</v>
      </c>
      <c r="AL100" s="63">
        <v>0</v>
      </c>
      <c r="AM100" s="59">
        <v>0.39017076420007263</v>
      </c>
      <c r="AN100" s="60">
        <v>3.465356140768544E-2</v>
      </c>
      <c r="AO100" s="61">
        <v>0.29633025963662768</v>
      </c>
      <c r="AP100" s="59">
        <v>0</v>
      </c>
      <c r="AQ100" s="60">
        <v>0</v>
      </c>
      <c r="AR100" s="61">
        <v>0</v>
      </c>
      <c r="AS100" s="60">
        <v>0</v>
      </c>
      <c r="AT100" s="60">
        <v>0</v>
      </c>
      <c r="AU100" s="60">
        <v>0</v>
      </c>
      <c r="AV100" s="156">
        <v>421</v>
      </c>
      <c r="AW100" s="62">
        <v>1533</v>
      </c>
      <c r="AX100" s="63">
        <v>425</v>
      </c>
      <c r="AY100" s="157">
        <v>8</v>
      </c>
      <c r="AZ100" s="158">
        <v>7</v>
      </c>
      <c r="BA100" s="159">
        <v>6</v>
      </c>
      <c r="BB100" s="157">
        <v>14</v>
      </c>
      <c r="BC100" s="158">
        <v>14</v>
      </c>
      <c r="BD100" s="159">
        <v>13</v>
      </c>
      <c r="BE100" s="48">
        <v>23.611111111111111</v>
      </c>
      <c r="BF100" s="48">
        <v>6.0694444444444429</v>
      </c>
      <c r="BG100" s="48">
        <v>5.3611111111111107</v>
      </c>
      <c r="BH100" s="49">
        <v>10.897435897435898</v>
      </c>
      <c r="BI100" s="48">
        <v>0.87362637362637408</v>
      </c>
      <c r="BJ100" s="50">
        <v>1.7724358974358978</v>
      </c>
      <c r="BK100" s="62">
        <v>85</v>
      </c>
      <c r="BL100" s="62">
        <v>85</v>
      </c>
      <c r="BM100" s="62">
        <v>85</v>
      </c>
      <c r="BN100" s="156">
        <v>6454</v>
      </c>
      <c r="BO100" s="62">
        <v>24859</v>
      </c>
      <c r="BP100" s="63">
        <v>5871</v>
      </c>
      <c r="BQ100" s="67">
        <v>40.496508260943621</v>
      </c>
      <c r="BR100" s="67">
        <v>3.9049371422575376</v>
      </c>
      <c r="BS100" s="67">
        <v>3.0919465327968751</v>
      </c>
      <c r="BT100" s="68">
        <v>559.42352941176466</v>
      </c>
      <c r="BU100" s="67">
        <v>-1.5313399469051774</v>
      </c>
      <c r="BV100" s="69">
        <v>-47.125720425156373</v>
      </c>
      <c r="BW100" s="64">
        <v>13.814117647058824</v>
      </c>
      <c r="BX100" s="64">
        <v>-1.516048623725025</v>
      </c>
      <c r="BY100" s="64">
        <v>-2.4017988565289112</v>
      </c>
      <c r="BZ100" s="43">
        <v>0.77607402511566437</v>
      </c>
      <c r="CA100" s="44">
        <v>-6.7586105603289814E-2</v>
      </c>
      <c r="CB100" s="54">
        <v>-2.5183025649847313E-2</v>
      </c>
    </row>
    <row r="101" spans="1:80" x14ac:dyDescent="0.25">
      <c r="A101" s="39" t="s">
        <v>130</v>
      </c>
      <c r="B101" s="156">
        <v>99.866739999999993</v>
      </c>
      <c r="C101" s="62">
        <v>547.79100000000005</v>
      </c>
      <c r="D101" s="63">
        <v>106.866</v>
      </c>
      <c r="E101" s="156">
        <v>129.53299999999999</v>
      </c>
      <c r="F101" s="62">
        <v>552.005</v>
      </c>
      <c r="G101" s="63">
        <v>132.934</v>
      </c>
      <c r="H101" s="56">
        <v>0.80390268855221392</v>
      </c>
      <c r="I101" s="57">
        <v>3.2927415841784935E-2</v>
      </c>
      <c r="J101" s="58">
        <v>-0.18846332262522114</v>
      </c>
      <c r="K101" s="156">
        <v>99.760999999999996</v>
      </c>
      <c r="L101" s="62">
        <v>344.43200000000002</v>
      </c>
      <c r="M101" s="62">
        <v>89.606999999999999</v>
      </c>
      <c r="N101" s="59">
        <v>0.67407134367430455</v>
      </c>
      <c r="O101" s="60">
        <v>-9.6087611958623032E-2</v>
      </c>
      <c r="P101" s="61">
        <v>5.0105981041719705E-2</v>
      </c>
      <c r="Q101" s="156">
        <v>29.298000000000002</v>
      </c>
      <c r="R101" s="62">
        <v>204.12900000000002</v>
      </c>
      <c r="S101" s="63">
        <v>44.966999999999999</v>
      </c>
      <c r="T101" s="59">
        <v>0.33826560548843787</v>
      </c>
      <c r="U101" s="60">
        <v>0.11208386029609302</v>
      </c>
      <c r="V101" s="61">
        <v>-3.1529957957545429E-2</v>
      </c>
      <c r="W101" s="156">
        <v>0.47399999999999998</v>
      </c>
      <c r="X101" s="62">
        <v>2.5419999999999998</v>
      </c>
      <c r="Y101" s="63">
        <v>0.49</v>
      </c>
      <c r="Z101" s="59">
        <v>3.6860396888681603E-3</v>
      </c>
      <c r="AA101" s="60">
        <v>2.674051414048445E-5</v>
      </c>
      <c r="AB101" s="61">
        <v>-9.1899106266488681E-4</v>
      </c>
      <c r="AC101" s="156">
        <v>5.6255500000000005</v>
      </c>
      <c r="AD101" s="62">
        <v>0</v>
      </c>
      <c r="AE101" s="62">
        <v>1.64</v>
      </c>
      <c r="AF101" s="62">
        <v>-3.9855500000000008</v>
      </c>
      <c r="AG101" s="63">
        <v>1.64</v>
      </c>
      <c r="AH101" s="156">
        <v>0</v>
      </c>
      <c r="AI101" s="62">
        <v>0</v>
      </c>
      <c r="AJ101" s="62">
        <v>0</v>
      </c>
      <c r="AK101" s="62">
        <v>0</v>
      </c>
      <c r="AL101" s="63">
        <v>0</v>
      </c>
      <c r="AM101" s="59">
        <v>1.5346321561581793E-2</v>
      </c>
      <c r="AN101" s="60">
        <v>-4.0984244550819601E-2</v>
      </c>
      <c r="AO101" s="61">
        <v>1.5346321561581793E-2</v>
      </c>
      <c r="AP101" s="59">
        <v>0</v>
      </c>
      <c r="AQ101" s="60">
        <v>0</v>
      </c>
      <c r="AR101" s="61">
        <v>0</v>
      </c>
      <c r="AS101" s="60">
        <v>0</v>
      </c>
      <c r="AT101" s="60">
        <v>0</v>
      </c>
      <c r="AU101" s="60">
        <v>0</v>
      </c>
      <c r="AV101" s="156">
        <v>107</v>
      </c>
      <c r="AW101" s="62">
        <v>382</v>
      </c>
      <c r="AX101" s="63">
        <v>106</v>
      </c>
      <c r="AY101" s="157">
        <v>4</v>
      </c>
      <c r="AZ101" s="158">
        <v>9</v>
      </c>
      <c r="BA101" s="159">
        <v>3.5</v>
      </c>
      <c r="BB101" s="157">
        <v>6</v>
      </c>
      <c r="BC101" s="158">
        <v>4</v>
      </c>
      <c r="BD101" s="159">
        <v>8</v>
      </c>
      <c r="BE101" s="48">
        <v>10.095238095238095</v>
      </c>
      <c r="BF101" s="48">
        <v>1.1785714285714288</v>
      </c>
      <c r="BG101" s="48">
        <v>6.5582010582010586</v>
      </c>
      <c r="BH101" s="49">
        <v>4.416666666666667</v>
      </c>
      <c r="BI101" s="48">
        <v>-1.5277777777777768</v>
      </c>
      <c r="BJ101" s="50">
        <v>-3.5416666666666661</v>
      </c>
      <c r="BK101" s="62">
        <v>30</v>
      </c>
      <c r="BL101" s="62">
        <v>30</v>
      </c>
      <c r="BM101" s="62">
        <v>30</v>
      </c>
      <c r="BN101" s="156">
        <v>645</v>
      </c>
      <c r="BO101" s="62">
        <v>2449</v>
      </c>
      <c r="BP101" s="63">
        <v>647</v>
      </c>
      <c r="BQ101" s="67">
        <v>205.46213292117466</v>
      </c>
      <c r="BR101" s="67">
        <v>4.6357763320274046</v>
      </c>
      <c r="BS101" s="67">
        <v>-19.93803041079758</v>
      </c>
      <c r="BT101" s="68">
        <v>1254.0943396226414</v>
      </c>
      <c r="BU101" s="67">
        <v>43.505554575912583</v>
      </c>
      <c r="BV101" s="69">
        <v>-190.94492739306543</v>
      </c>
      <c r="BW101" s="64">
        <v>6.1037735849056602</v>
      </c>
      <c r="BX101" s="64">
        <v>7.5736201728090258E-2</v>
      </c>
      <c r="BY101" s="64">
        <v>-0.30722117949224526</v>
      </c>
      <c r="BZ101" s="43">
        <v>0.24232209737827715</v>
      </c>
      <c r="CA101" s="44">
        <v>3.4332084893882453E-3</v>
      </c>
      <c r="CB101" s="54">
        <v>1.8669129341747442E-2</v>
      </c>
    </row>
    <row r="102" spans="1:80" x14ac:dyDescent="0.25">
      <c r="A102" s="39" t="s">
        <v>131</v>
      </c>
      <c r="B102" s="156">
        <v>259.113</v>
      </c>
      <c r="C102" s="62">
        <v>1243.4493200000002</v>
      </c>
      <c r="D102" s="63">
        <v>291.11700000000002</v>
      </c>
      <c r="E102" s="156">
        <v>291.88898999999998</v>
      </c>
      <c r="F102" s="62">
        <v>1221.1592000000001</v>
      </c>
      <c r="G102" s="63">
        <v>321.68</v>
      </c>
      <c r="H102" s="56">
        <v>0.90498943048992797</v>
      </c>
      <c r="I102" s="57">
        <v>1.7278660720913996E-2</v>
      </c>
      <c r="J102" s="58">
        <v>-0.11326381609741309</v>
      </c>
      <c r="K102" s="156">
        <v>198.66800000000001</v>
      </c>
      <c r="L102" s="62">
        <v>883.61983999999995</v>
      </c>
      <c r="M102" s="62">
        <v>221.553</v>
      </c>
      <c r="N102" s="59">
        <v>0.68873725441432476</v>
      </c>
      <c r="O102" s="60">
        <v>8.1086359796245233E-3</v>
      </c>
      <c r="P102" s="61">
        <v>-3.4853772865328758E-2</v>
      </c>
      <c r="Q102" s="156">
        <v>92.975989999999996</v>
      </c>
      <c r="R102" s="62">
        <v>6.7222600000000003</v>
      </c>
      <c r="S102" s="63">
        <v>3.03</v>
      </c>
      <c r="T102" s="59">
        <v>9.4192986819199194E-3</v>
      </c>
      <c r="U102" s="60">
        <v>-0.30911272268688883</v>
      </c>
      <c r="V102" s="61">
        <v>3.9144799817864727E-3</v>
      </c>
      <c r="W102" s="156">
        <v>0.245</v>
      </c>
      <c r="X102" s="62">
        <v>0.73362000000000005</v>
      </c>
      <c r="Y102" s="63">
        <v>0.11900000000000001</v>
      </c>
      <c r="Z102" s="59">
        <v>3.6993285252424771E-4</v>
      </c>
      <c r="AA102" s="60">
        <v>-4.6942734396689101E-4</v>
      </c>
      <c r="AB102" s="61">
        <v>-2.3082419864483823E-4</v>
      </c>
      <c r="AC102" s="156">
        <v>71.851110000000006</v>
      </c>
      <c r="AD102" s="62">
        <v>82.469030000000004</v>
      </c>
      <c r="AE102" s="62">
        <v>82.395499999999998</v>
      </c>
      <c r="AF102" s="62">
        <v>10.544389999999993</v>
      </c>
      <c r="AG102" s="63">
        <v>-7.3530000000005202E-2</v>
      </c>
      <c r="AH102" s="156">
        <v>0</v>
      </c>
      <c r="AI102" s="62">
        <v>0</v>
      </c>
      <c r="AJ102" s="62">
        <v>0</v>
      </c>
      <c r="AK102" s="62">
        <v>0</v>
      </c>
      <c r="AL102" s="63">
        <v>0</v>
      </c>
      <c r="AM102" s="59">
        <v>0.28303225163765766</v>
      </c>
      <c r="AN102" s="60">
        <v>5.7358211227857558E-3</v>
      </c>
      <c r="AO102" s="61">
        <v>0.21670946013056192</v>
      </c>
      <c r="AP102" s="59">
        <v>0</v>
      </c>
      <c r="AQ102" s="60">
        <v>0</v>
      </c>
      <c r="AR102" s="61">
        <v>0</v>
      </c>
      <c r="AS102" s="60">
        <v>0</v>
      </c>
      <c r="AT102" s="60">
        <v>0</v>
      </c>
      <c r="AU102" s="60">
        <v>0</v>
      </c>
      <c r="AV102" s="156">
        <v>179</v>
      </c>
      <c r="AW102" s="62">
        <v>1047</v>
      </c>
      <c r="AX102" s="63">
        <v>284</v>
      </c>
      <c r="AY102" s="157">
        <v>4</v>
      </c>
      <c r="AZ102" s="158">
        <v>5</v>
      </c>
      <c r="BA102" s="159">
        <v>4</v>
      </c>
      <c r="BB102" s="157">
        <v>18</v>
      </c>
      <c r="BC102" s="158">
        <v>18</v>
      </c>
      <c r="BD102" s="159">
        <v>19</v>
      </c>
      <c r="BE102" s="48">
        <v>23.666666666666668</v>
      </c>
      <c r="BF102" s="48">
        <v>8.7500000000000018</v>
      </c>
      <c r="BG102" s="48">
        <v>6.2166666666666686</v>
      </c>
      <c r="BH102" s="49">
        <v>4.9824561403508776</v>
      </c>
      <c r="BI102" s="48">
        <v>1.6676413255360627</v>
      </c>
      <c r="BJ102" s="50">
        <v>0.13523391812865526</v>
      </c>
      <c r="BK102" s="62">
        <v>45</v>
      </c>
      <c r="BL102" s="62">
        <v>45</v>
      </c>
      <c r="BM102" s="62">
        <v>45</v>
      </c>
      <c r="BN102" s="156">
        <v>1323</v>
      </c>
      <c r="BO102" s="62">
        <v>7453</v>
      </c>
      <c r="BP102" s="63">
        <v>2063</v>
      </c>
      <c r="BQ102" s="67">
        <v>155.92825981580222</v>
      </c>
      <c r="BR102" s="67">
        <v>-64.698338823653557</v>
      </c>
      <c r="BS102" s="67">
        <v>-7.9197476979506121</v>
      </c>
      <c r="BT102" s="68">
        <v>1132.6760563380283</v>
      </c>
      <c r="BU102" s="67">
        <v>-497.98869226532361</v>
      </c>
      <c r="BV102" s="69">
        <v>-33.665108895973617</v>
      </c>
      <c r="BW102" s="64">
        <v>7.2640845070422539</v>
      </c>
      <c r="BX102" s="64">
        <v>-0.12697694547171245</v>
      </c>
      <c r="BY102" s="64">
        <v>0.14565088717596897</v>
      </c>
      <c r="BZ102" s="43">
        <v>0.51510611735330836</v>
      </c>
      <c r="CA102" s="44">
        <v>0.1884394506866417</v>
      </c>
      <c r="CB102" s="54">
        <v>6.1346604415713213E-2</v>
      </c>
    </row>
    <row r="103" spans="1:80" x14ac:dyDescent="0.25">
      <c r="A103" s="39" t="s">
        <v>132</v>
      </c>
      <c r="B103" s="156">
        <v>12414.664000000001</v>
      </c>
      <c r="C103" s="62">
        <v>57832.131090000003</v>
      </c>
      <c r="D103" s="63">
        <v>16670.492999999999</v>
      </c>
      <c r="E103" s="156">
        <v>12356.855</v>
      </c>
      <c r="F103" s="62">
        <v>56637.764999999999</v>
      </c>
      <c r="G103" s="63">
        <v>15812.901</v>
      </c>
      <c r="H103" s="56">
        <v>1.0542336918443995</v>
      </c>
      <c r="I103" s="57">
        <v>4.955539789339003E-2</v>
      </c>
      <c r="J103" s="58">
        <v>3.3145887797046969E-2</v>
      </c>
      <c r="K103" s="156">
        <v>2256.8139999999999</v>
      </c>
      <c r="L103" s="62">
        <v>9888.2459999999992</v>
      </c>
      <c r="M103" s="62">
        <v>2619.9589999999998</v>
      </c>
      <c r="N103" s="59">
        <v>0.16568490500256719</v>
      </c>
      <c r="O103" s="60">
        <v>-1.6951696300919805E-2</v>
      </c>
      <c r="P103" s="61">
        <v>-8.9025985827172749E-3</v>
      </c>
      <c r="Q103" s="156">
        <v>1450.7459999999999</v>
      </c>
      <c r="R103" s="62">
        <v>1312.626</v>
      </c>
      <c r="S103" s="63">
        <v>158.339</v>
      </c>
      <c r="T103" s="59">
        <v>1.001327966323194E-2</v>
      </c>
      <c r="U103" s="60">
        <v>-0.10739086564720506</v>
      </c>
      <c r="V103" s="61">
        <v>-1.3162528916079054E-2</v>
      </c>
      <c r="W103" s="156">
        <v>8649.2950000000001</v>
      </c>
      <c r="X103" s="62">
        <v>39969.491999999998</v>
      </c>
      <c r="Y103" s="63">
        <v>11658.983</v>
      </c>
      <c r="Z103" s="59">
        <v>0.73730829023719302</v>
      </c>
      <c r="AA103" s="60">
        <v>3.7349036851117012E-2</v>
      </c>
      <c r="AB103" s="61">
        <v>3.1604384018436016E-2</v>
      </c>
      <c r="AC103" s="156">
        <v>14666.612710000001</v>
      </c>
      <c r="AD103" s="62">
        <v>15035.862160000006</v>
      </c>
      <c r="AE103" s="62">
        <v>15366.728369999999</v>
      </c>
      <c r="AF103" s="62">
        <v>700.11565999999766</v>
      </c>
      <c r="AG103" s="63">
        <v>330.86620999999286</v>
      </c>
      <c r="AH103" s="156">
        <v>992.99588000000006</v>
      </c>
      <c r="AI103" s="62">
        <v>328.73081999999999</v>
      </c>
      <c r="AJ103" s="62">
        <v>622.37308999999993</v>
      </c>
      <c r="AK103" s="62">
        <v>-370.62279000000012</v>
      </c>
      <c r="AL103" s="63">
        <v>293.64226999999994</v>
      </c>
      <c r="AM103" s="59">
        <v>0.92179207717492218</v>
      </c>
      <c r="AN103" s="60">
        <v>-0.25960217642710859</v>
      </c>
      <c r="AO103" s="61">
        <v>0.66180058323186186</v>
      </c>
      <c r="AP103" s="59">
        <v>3.7333814302912334E-2</v>
      </c>
      <c r="AQ103" s="60">
        <v>-4.2651909032008363E-2</v>
      </c>
      <c r="AR103" s="61">
        <v>3.1649589741164476E-2</v>
      </c>
      <c r="AS103" s="60">
        <v>3.9358564883192525E-2</v>
      </c>
      <c r="AT103" s="60">
        <v>-4.1001355177373057E-2</v>
      </c>
      <c r="AU103" s="60">
        <v>3.3554472507725377E-2</v>
      </c>
      <c r="AV103" s="156">
        <v>3745</v>
      </c>
      <c r="AW103" s="62">
        <v>14323</v>
      </c>
      <c r="AX103" s="63">
        <v>2794</v>
      </c>
      <c r="AY103" s="157">
        <v>52.77</v>
      </c>
      <c r="AZ103" s="158">
        <v>51.26</v>
      </c>
      <c r="BA103" s="159">
        <v>49.76</v>
      </c>
      <c r="BB103" s="157">
        <v>118.33</v>
      </c>
      <c r="BC103" s="158">
        <v>116.81</v>
      </c>
      <c r="BD103" s="159">
        <v>118.6</v>
      </c>
      <c r="BE103" s="48">
        <v>18.716505894962488</v>
      </c>
      <c r="BF103" s="48">
        <v>-4.9396118487049954</v>
      </c>
      <c r="BG103" s="48">
        <v>-4.5683816066632126</v>
      </c>
      <c r="BH103" s="49">
        <v>7.8527262507026423</v>
      </c>
      <c r="BI103" s="48">
        <v>-2.6968666955775342</v>
      </c>
      <c r="BJ103" s="50">
        <v>-2.3654342949127445</v>
      </c>
      <c r="BK103" s="62">
        <v>184</v>
      </c>
      <c r="BL103" s="62">
        <v>182</v>
      </c>
      <c r="BM103" s="62">
        <v>181</v>
      </c>
      <c r="BN103" s="156">
        <v>14220</v>
      </c>
      <c r="BO103" s="62">
        <v>56667</v>
      </c>
      <c r="BP103" s="63">
        <v>14142</v>
      </c>
      <c r="BQ103" s="67">
        <v>1118.1516758591429</v>
      </c>
      <c r="BR103" s="67">
        <v>249.17453099275747</v>
      </c>
      <c r="BS103" s="67">
        <v>118.66758458909146</v>
      </c>
      <c r="BT103" s="68">
        <v>5659.5923407301361</v>
      </c>
      <c r="BU103" s="67">
        <v>2360.0315930665847</v>
      </c>
      <c r="BV103" s="69">
        <v>1705.2695731535109</v>
      </c>
      <c r="BW103" s="64">
        <v>5.0615604867573367</v>
      </c>
      <c r="BX103" s="64">
        <v>1.2644977364235586</v>
      </c>
      <c r="BY103" s="64">
        <v>1.1051965965108801</v>
      </c>
      <c r="BZ103" s="43">
        <v>0.87789434477621209</v>
      </c>
      <c r="CA103" s="44">
        <v>1.9198692602299117E-2</v>
      </c>
      <c r="CB103" s="54">
        <v>2.4861076674450922E-2</v>
      </c>
    </row>
    <row r="104" spans="1:80" x14ac:dyDescent="0.25">
      <c r="A104" s="39" t="s">
        <v>133</v>
      </c>
      <c r="B104" s="156">
        <v>3445.848</v>
      </c>
      <c r="C104" s="62">
        <v>15348.371999999999</v>
      </c>
      <c r="D104" s="63">
        <v>3952.154</v>
      </c>
      <c r="E104" s="156">
        <v>3431.9760000000001</v>
      </c>
      <c r="F104" s="62">
        <v>15593.521000000001</v>
      </c>
      <c r="G104" s="63">
        <v>3900.0810000000001</v>
      </c>
      <c r="H104" s="56">
        <v>1.0133517739759763</v>
      </c>
      <c r="I104" s="57">
        <v>9.3097876683798653E-3</v>
      </c>
      <c r="J104" s="58">
        <v>2.9072982803668324E-2</v>
      </c>
      <c r="K104" s="156">
        <v>878.33900000000006</v>
      </c>
      <c r="L104" s="62">
        <v>3488.933</v>
      </c>
      <c r="M104" s="62">
        <v>921.16</v>
      </c>
      <c r="N104" s="59">
        <v>0.2361899663109561</v>
      </c>
      <c r="O104" s="60">
        <v>-1.9738105447121485E-2</v>
      </c>
      <c r="P104" s="61">
        <v>1.2447490188982113E-2</v>
      </c>
      <c r="Q104" s="156">
        <v>536.34399999999994</v>
      </c>
      <c r="R104" s="62">
        <v>182.88200000000001</v>
      </c>
      <c r="S104" s="63">
        <v>22.268000000000001</v>
      </c>
      <c r="T104" s="59">
        <v>5.7096250052242501E-3</v>
      </c>
      <c r="U104" s="60">
        <v>-0.1505688571286834</v>
      </c>
      <c r="V104" s="61">
        <v>-6.0184510335356935E-3</v>
      </c>
      <c r="W104" s="156">
        <v>2017.2929999999999</v>
      </c>
      <c r="X104" s="62">
        <v>9875.0369999999984</v>
      </c>
      <c r="Y104" s="63">
        <v>2508.5720000000001</v>
      </c>
      <c r="Z104" s="59">
        <v>0.64321023076187389</v>
      </c>
      <c r="AA104" s="60">
        <v>5.5416784653859241E-2</v>
      </c>
      <c r="AB104" s="61">
        <v>9.9320250250169995E-3</v>
      </c>
      <c r="AC104" s="156">
        <v>3955.3029999999999</v>
      </c>
      <c r="AD104" s="62">
        <v>3531.6030000000001</v>
      </c>
      <c r="AE104" s="62">
        <v>3590.6579999999999</v>
      </c>
      <c r="AF104" s="62">
        <v>-364.64499999999998</v>
      </c>
      <c r="AG104" s="63">
        <v>59.054999999999836</v>
      </c>
      <c r="AH104" s="156">
        <v>2081.4720000000002</v>
      </c>
      <c r="AI104" s="62">
        <v>1587.31</v>
      </c>
      <c r="AJ104" s="62">
        <v>1536.1410000000001</v>
      </c>
      <c r="AK104" s="62">
        <v>-545.33100000000013</v>
      </c>
      <c r="AL104" s="63">
        <v>-51.168999999999869</v>
      </c>
      <c r="AM104" s="59">
        <v>0.90853190437417164</v>
      </c>
      <c r="AN104" s="60">
        <v>-0.23931414106950422</v>
      </c>
      <c r="AO104" s="61">
        <v>0.6784356440020618</v>
      </c>
      <c r="AP104" s="59">
        <v>0.38868449964247348</v>
      </c>
      <c r="AQ104" s="60">
        <v>-0.21536768141716706</v>
      </c>
      <c r="AR104" s="61">
        <v>0.28526571359793401</v>
      </c>
      <c r="AS104" s="60">
        <v>0.39387412722966525</v>
      </c>
      <c r="AT104" s="60">
        <v>-0.21261962447489219</v>
      </c>
      <c r="AU104" s="60">
        <v>0.29208120951723843</v>
      </c>
      <c r="AV104" s="156">
        <v>1162</v>
      </c>
      <c r="AW104" s="62">
        <v>4822</v>
      </c>
      <c r="AX104" s="63">
        <v>1341</v>
      </c>
      <c r="AY104" s="157">
        <v>32</v>
      </c>
      <c r="AZ104" s="158">
        <v>30</v>
      </c>
      <c r="BA104" s="159">
        <v>30</v>
      </c>
      <c r="BB104" s="157">
        <v>72</v>
      </c>
      <c r="BC104" s="158">
        <v>65</v>
      </c>
      <c r="BD104" s="159">
        <v>68</v>
      </c>
      <c r="BE104" s="48">
        <v>14.9</v>
      </c>
      <c r="BF104" s="48">
        <v>2.7958333333333343</v>
      </c>
      <c r="BG104" s="48">
        <v>1.5055555555555564</v>
      </c>
      <c r="BH104" s="49">
        <v>6.5735294117647056</v>
      </c>
      <c r="BI104" s="48">
        <v>1.1938997821350759</v>
      </c>
      <c r="BJ104" s="50">
        <v>0.39147812971342333</v>
      </c>
      <c r="BK104" s="62">
        <v>150</v>
      </c>
      <c r="BL104" s="62">
        <v>150</v>
      </c>
      <c r="BM104" s="62">
        <v>150</v>
      </c>
      <c r="BN104" s="156">
        <v>4378</v>
      </c>
      <c r="BO104" s="62">
        <v>19796</v>
      </c>
      <c r="BP104" s="63">
        <v>4693</v>
      </c>
      <c r="BQ104" s="67">
        <v>831.04219049648418</v>
      </c>
      <c r="BR104" s="67">
        <v>47.128074461765095</v>
      </c>
      <c r="BS104" s="67">
        <v>43.331491365346551</v>
      </c>
      <c r="BT104" s="68">
        <v>2908.3378076062641</v>
      </c>
      <c r="BU104" s="67">
        <v>-45.169937660517462</v>
      </c>
      <c r="BV104" s="69">
        <v>-325.49068679439961</v>
      </c>
      <c r="BW104" s="64">
        <v>3.4996271439224458</v>
      </c>
      <c r="BX104" s="64">
        <v>-0.26801485263521352</v>
      </c>
      <c r="BY104" s="64">
        <v>-0.60572333305806048</v>
      </c>
      <c r="BZ104" s="43">
        <v>0.35153558052434453</v>
      </c>
      <c r="CA104" s="44">
        <v>2.7239284228048222E-2</v>
      </c>
      <c r="CB104" s="54">
        <v>-1.0035195731363244E-2</v>
      </c>
    </row>
    <row r="105" spans="1:80" x14ac:dyDescent="0.25">
      <c r="A105" s="39" t="s">
        <v>134</v>
      </c>
      <c r="B105" s="156">
        <v>4840.7820000000002</v>
      </c>
      <c r="C105" s="62">
        <v>22845.204000000002</v>
      </c>
      <c r="D105" s="63">
        <v>6482.5680000000002</v>
      </c>
      <c r="E105" s="156">
        <v>4983.5069999999996</v>
      </c>
      <c r="F105" s="62">
        <v>22051.518</v>
      </c>
      <c r="G105" s="63">
        <v>6173.4589999999998</v>
      </c>
      <c r="H105" s="56">
        <v>1.0500706330114122</v>
      </c>
      <c r="I105" s="57">
        <v>7.8710103167669576E-2</v>
      </c>
      <c r="J105" s="58">
        <v>1.4078280920277297E-2</v>
      </c>
      <c r="K105" s="156">
        <v>1303.3440000000001</v>
      </c>
      <c r="L105" s="62">
        <v>5856.9340000000002</v>
      </c>
      <c r="M105" s="62">
        <v>1516.146</v>
      </c>
      <c r="N105" s="59">
        <v>0.24559100497792244</v>
      </c>
      <c r="O105" s="60">
        <v>-1.594048278762103E-2</v>
      </c>
      <c r="P105" s="61">
        <v>-2.0011299589046599E-2</v>
      </c>
      <c r="Q105" s="156">
        <v>932.803</v>
      </c>
      <c r="R105" s="62">
        <v>1381.171</v>
      </c>
      <c r="S105" s="63">
        <v>307.35899999999998</v>
      </c>
      <c r="T105" s="59">
        <v>4.9787161460050189E-2</v>
      </c>
      <c r="U105" s="60">
        <v>-0.13739086397464872</v>
      </c>
      <c r="V105" s="61">
        <v>-1.2846667195192507E-2</v>
      </c>
      <c r="W105" s="156">
        <v>2747.36</v>
      </c>
      <c r="X105" s="62">
        <v>12442.253999999999</v>
      </c>
      <c r="Y105" s="63">
        <v>3646.326</v>
      </c>
      <c r="Z105" s="59">
        <v>0.59064553599529857</v>
      </c>
      <c r="AA105" s="60">
        <v>3.9355049195540781E-2</v>
      </c>
      <c r="AB105" s="61">
        <v>2.6409822154646045E-2</v>
      </c>
      <c r="AC105" s="156">
        <v>3399.7820000000002</v>
      </c>
      <c r="AD105" s="62">
        <v>3121.68984</v>
      </c>
      <c r="AE105" s="62">
        <v>3510.3539999999998</v>
      </c>
      <c r="AF105" s="62">
        <v>110.57199999999966</v>
      </c>
      <c r="AG105" s="63">
        <v>388.66415999999981</v>
      </c>
      <c r="AH105" s="156">
        <v>261.68</v>
      </c>
      <c r="AI105" s="62">
        <v>0</v>
      </c>
      <c r="AJ105" s="62">
        <v>0</v>
      </c>
      <c r="AK105" s="62">
        <v>-261.68</v>
      </c>
      <c r="AL105" s="63">
        <v>0</v>
      </c>
      <c r="AM105" s="59">
        <v>0.5415066991969848</v>
      </c>
      <c r="AN105" s="60">
        <v>-0.16081412417411522</v>
      </c>
      <c r="AO105" s="61">
        <v>0.40486139543869926</v>
      </c>
      <c r="AP105" s="59">
        <v>0</v>
      </c>
      <c r="AQ105" s="60">
        <v>-5.4057381637925443E-2</v>
      </c>
      <c r="AR105" s="61">
        <v>0</v>
      </c>
      <c r="AS105" s="60">
        <v>0</v>
      </c>
      <c r="AT105" s="60">
        <v>-5.2509206869780667E-2</v>
      </c>
      <c r="AU105" s="60">
        <v>0</v>
      </c>
      <c r="AV105" s="156">
        <v>2305</v>
      </c>
      <c r="AW105" s="62">
        <v>9513</v>
      </c>
      <c r="AX105" s="63">
        <v>2604</v>
      </c>
      <c r="AY105" s="157">
        <v>40</v>
      </c>
      <c r="AZ105" s="158">
        <v>39</v>
      </c>
      <c r="BA105" s="159">
        <v>40</v>
      </c>
      <c r="BB105" s="157">
        <v>92</v>
      </c>
      <c r="BC105" s="158">
        <v>92</v>
      </c>
      <c r="BD105" s="159">
        <v>85</v>
      </c>
      <c r="BE105" s="48">
        <v>21.7</v>
      </c>
      <c r="BF105" s="48">
        <v>2.4916666666666671</v>
      </c>
      <c r="BG105" s="48">
        <v>1.3730769230769226</v>
      </c>
      <c r="BH105" s="49">
        <v>10.211764705882354</v>
      </c>
      <c r="BI105" s="48">
        <v>1.8603154305200356</v>
      </c>
      <c r="BJ105" s="50">
        <v>1.594916879795397</v>
      </c>
      <c r="BK105" s="62">
        <v>145</v>
      </c>
      <c r="BL105" s="62">
        <v>145</v>
      </c>
      <c r="BM105" s="62">
        <v>145</v>
      </c>
      <c r="BN105" s="156">
        <v>8754</v>
      </c>
      <c r="BO105" s="62">
        <v>37400</v>
      </c>
      <c r="BP105" s="63">
        <v>10125</v>
      </c>
      <c r="BQ105" s="67">
        <v>609.72434567901234</v>
      </c>
      <c r="BR105" s="67">
        <v>40.440932382233768</v>
      </c>
      <c r="BS105" s="67">
        <v>20.111564930349232</v>
      </c>
      <c r="BT105" s="68">
        <v>2370.7599846390167</v>
      </c>
      <c r="BU105" s="67">
        <v>208.71790220951561</v>
      </c>
      <c r="BV105" s="69">
        <v>52.71961882381629</v>
      </c>
      <c r="BW105" s="64">
        <v>3.8882488479262673</v>
      </c>
      <c r="BX105" s="64">
        <v>9.0418045323230611E-2</v>
      </c>
      <c r="BY105" s="64">
        <v>-4.3213361681637696E-2</v>
      </c>
      <c r="BZ105" s="43">
        <v>0.78457962030220851</v>
      </c>
      <c r="CA105" s="44">
        <v>0.11377502260105909</v>
      </c>
      <c r="CB105" s="54">
        <v>7.7919251856294558E-2</v>
      </c>
    </row>
    <row r="106" spans="1:80" x14ac:dyDescent="0.25">
      <c r="A106" s="39" t="s">
        <v>135</v>
      </c>
      <c r="B106" s="156">
        <v>19324.198990000001</v>
      </c>
      <c r="C106" s="62">
        <v>86341.222540000002</v>
      </c>
      <c r="D106" s="63">
        <v>24390.304929999998</v>
      </c>
      <c r="E106" s="156">
        <v>19081.670869999998</v>
      </c>
      <c r="F106" s="62">
        <v>84160.10940999999</v>
      </c>
      <c r="G106" s="63">
        <v>23650.258880000001</v>
      </c>
      <c r="H106" s="56">
        <v>1.0312912452144793</v>
      </c>
      <c r="I106" s="57">
        <v>1.8581240852057146E-2</v>
      </c>
      <c r="J106" s="58">
        <v>5.3750107265420066E-3</v>
      </c>
      <c r="K106" s="156">
        <v>2542.3527400000003</v>
      </c>
      <c r="L106" s="62">
        <v>13205.051619999998</v>
      </c>
      <c r="M106" s="62">
        <v>3429.8408399999998</v>
      </c>
      <c r="N106" s="59">
        <v>0.1450233951942263</v>
      </c>
      <c r="O106" s="60">
        <v>1.1788063900620316E-2</v>
      </c>
      <c r="P106" s="61">
        <v>-1.1880531292720015E-2</v>
      </c>
      <c r="Q106" s="156">
        <v>1222.6890100000001</v>
      </c>
      <c r="R106" s="62">
        <v>631.37016000000006</v>
      </c>
      <c r="S106" s="63">
        <v>148.31820999999997</v>
      </c>
      <c r="T106" s="59">
        <v>6.2713144389901897E-3</v>
      </c>
      <c r="U106" s="60">
        <v>-5.7805307484213544E-2</v>
      </c>
      <c r="V106" s="61">
        <v>-1.230697671333659E-3</v>
      </c>
      <c r="W106" s="156">
        <v>15316.62912</v>
      </c>
      <c r="X106" s="62">
        <v>65948.238809999995</v>
      </c>
      <c r="Y106" s="63">
        <v>18778.861130000001</v>
      </c>
      <c r="Z106" s="59">
        <v>0.79402349146716822</v>
      </c>
      <c r="AA106" s="60">
        <v>-8.6645553160221711E-3</v>
      </c>
      <c r="AB106" s="61">
        <v>1.0419011003363621E-2</v>
      </c>
      <c r="AC106" s="156">
        <v>13584.30421</v>
      </c>
      <c r="AD106" s="62">
        <v>17456.706180000005</v>
      </c>
      <c r="AE106" s="62">
        <v>19211.136910000001</v>
      </c>
      <c r="AF106" s="62">
        <v>5626.8327000000008</v>
      </c>
      <c r="AG106" s="63">
        <v>1754.4307299999964</v>
      </c>
      <c r="AH106" s="156">
        <v>0</v>
      </c>
      <c r="AI106" s="62">
        <v>0</v>
      </c>
      <c r="AJ106" s="62">
        <v>0</v>
      </c>
      <c r="AK106" s="62">
        <v>0</v>
      </c>
      <c r="AL106" s="63">
        <v>0</v>
      </c>
      <c r="AM106" s="59">
        <v>0.78765464249568951</v>
      </c>
      <c r="AN106" s="60">
        <v>8.4686089075716731E-2</v>
      </c>
      <c r="AO106" s="61">
        <v>0.58547188822773022</v>
      </c>
      <c r="AP106" s="59">
        <v>0</v>
      </c>
      <c r="AQ106" s="60">
        <v>0</v>
      </c>
      <c r="AR106" s="61">
        <v>0</v>
      </c>
      <c r="AS106" s="60">
        <v>0</v>
      </c>
      <c r="AT106" s="60">
        <v>0</v>
      </c>
      <c r="AU106" s="60">
        <v>0</v>
      </c>
      <c r="AV106" s="156">
        <v>4992</v>
      </c>
      <c r="AW106" s="62">
        <v>20108</v>
      </c>
      <c r="AX106" s="63">
        <v>5415</v>
      </c>
      <c r="AY106" s="157">
        <v>62.58</v>
      </c>
      <c r="AZ106" s="158">
        <v>63.17</v>
      </c>
      <c r="BA106" s="159">
        <v>64</v>
      </c>
      <c r="BB106" s="157">
        <v>150.16</v>
      </c>
      <c r="BC106" s="158">
        <v>147.84</v>
      </c>
      <c r="BD106" s="159">
        <v>146.59</v>
      </c>
      <c r="BE106" s="48">
        <v>28.203125</v>
      </c>
      <c r="BF106" s="48">
        <v>1.6131601550015979</v>
      </c>
      <c r="BG106" s="48">
        <v>1.6768203195082059</v>
      </c>
      <c r="BH106" s="49">
        <v>12.313254655842826</v>
      </c>
      <c r="BI106" s="48">
        <v>1.2317416030990866</v>
      </c>
      <c r="BJ106" s="50">
        <v>0.97892925901742878</v>
      </c>
      <c r="BK106" s="62">
        <v>215</v>
      </c>
      <c r="BL106" s="62">
        <v>215</v>
      </c>
      <c r="BM106" s="62">
        <v>215</v>
      </c>
      <c r="BN106" s="156">
        <v>12229</v>
      </c>
      <c r="BO106" s="62">
        <v>50923</v>
      </c>
      <c r="BP106" s="63">
        <v>12877</v>
      </c>
      <c r="BQ106" s="67">
        <v>1836.6280096295723</v>
      </c>
      <c r="BR106" s="67">
        <v>276.26568482787161</v>
      </c>
      <c r="BS106" s="67">
        <v>183.93454282675248</v>
      </c>
      <c r="BT106" s="68">
        <v>4367.5454995383197</v>
      </c>
      <c r="BU106" s="67">
        <v>545.09540538767942</v>
      </c>
      <c r="BV106" s="69">
        <v>182.14121219000117</v>
      </c>
      <c r="BW106" s="64">
        <v>2.3780240073868883</v>
      </c>
      <c r="BX106" s="64">
        <v>-7.169554389516275E-2</v>
      </c>
      <c r="BY106" s="64">
        <v>-0.15445062957352551</v>
      </c>
      <c r="BZ106" s="43">
        <v>0.67295531748105564</v>
      </c>
      <c r="CA106" s="44">
        <v>4.0965653398368329E-2</v>
      </c>
      <c r="CB106" s="54">
        <v>2.4048022164075644E-2</v>
      </c>
    </row>
    <row r="107" spans="1:80" x14ac:dyDescent="0.25">
      <c r="A107" s="39" t="s">
        <v>136</v>
      </c>
      <c r="B107" s="156">
        <v>7370.1779999999999</v>
      </c>
      <c r="C107" s="62">
        <v>34432.447</v>
      </c>
      <c r="D107" s="63">
        <v>8932.8729999999996</v>
      </c>
      <c r="E107" s="156">
        <v>7303.53</v>
      </c>
      <c r="F107" s="62">
        <v>33883.01</v>
      </c>
      <c r="G107" s="63">
        <v>9078.9339999999993</v>
      </c>
      <c r="H107" s="56">
        <v>0.98391209805027779</v>
      </c>
      <c r="I107" s="57">
        <v>-2.5213352245675003E-2</v>
      </c>
      <c r="J107" s="58">
        <v>-3.2303610058299181E-2</v>
      </c>
      <c r="K107" s="156">
        <v>1479.7049999999999</v>
      </c>
      <c r="L107" s="62">
        <v>6935.7569999999996</v>
      </c>
      <c r="M107" s="62">
        <v>1887.1289999999999</v>
      </c>
      <c r="N107" s="59">
        <v>0.20785799301988539</v>
      </c>
      <c r="O107" s="60">
        <v>5.25664819074112E-3</v>
      </c>
      <c r="P107" s="61">
        <v>3.1608011234157685E-3</v>
      </c>
      <c r="Q107" s="156">
        <v>670.84500000000003</v>
      </c>
      <c r="R107" s="62">
        <v>153.512</v>
      </c>
      <c r="S107" s="63">
        <v>36.049999999999997</v>
      </c>
      <c r="T107" s="59">
        <v>3.9707304844379303E-3</v>
      </c>
      <c r="U107" s="60">
        <v>-8.7881428676953907E-2</v>
      </c>
      <c r="V107" s="61">
        <v>-5.5991776670622721E-4</v>
      </c>
      <c r="W107" s="156">
        <v>5152.9799999999996</v>
      </c>
      <c r="X107" s="62">
        <v>24134.567999999999</v>
      </c>
      <c r="Y107" s="63">
        <v>6424.2250000000004</v>
      </c>
      <c r="Z107" s="59">
        <v>0.7075968390121572</v>
      </c>
      <c r="AA107" s="60">
        <v>2.0503430026933556E-3</v>
      </c>
      <c r="AB107" s="61">
        <v>-4.6943063140696406E-3</v>
      </c>
      <c r="AC107" s="156">
        <v>2894.5839999999998</v>
      </c>
      <c r="AD107" s="62">
        <v>3099.5790000000002</v>
      </c>
      <c r="AE107" s="62">
        <v>3023.9369999999999</v>
      </c>
      <c r="AF107" s="62">
        <v>129.35300000000007</v>
      </c>
      <c r="AG107" s="63">
        <v>-75.64200000000028</v>
      </c>
      <c r="AH107" s="156">
        <v>0</v>
      </c>
      <c r="AI107" s="62">
        <v>0</v>
      </c>
      <c r="AJ107" s="62">
        <v>0</v>
      </c>
      <c r="AK107" s="62">
        <v>0</v>
      </c>
      <c r="AL107" s="63">
        <v>0</v>
      </c>
      <c r="AM107" s="59">
        <v>0.33851785422226421</v>
      </c>
      <c r="AN107" s="60">
        <v>-5.4224899073517796E-2</v>
      </c>
      <c r="AO107" s="61">
        <v>0.24849872197761136</v>
      </c>
      <c r="AP107" s="59">
        <v>0</v>
      </c>
      <c r="AQ107" s="60">
        <v>0</v>
      </c>
      <c r="AR107" s="61">
        <v>0</v>
      </c>
      <c r="AS107" s="60">
        <v>0</v>
      </c>
      <c r="AT107" s="60">
        <v>0</v>
      </c>
      <c r="AU107" s="60">
        <v>0</v>
      </c>
      <c r="AV107" s="156">
        <v>3102</v>
      </c>
      <c r="AW107" s="62">
        <v>12907</v>
      </c>
      <c r="AX107" s="63">
        <v>3560</v>
      </c>
      <c r="AY107" s="157">
        <v>35</v>
      </c>
      <c r="AZ107" s="158">
        <v>37</v>
      </c>
      <c r="BA107" s="159">
        <v>37</v>
      </c>
      <c r="BB107" s="157">
        <v>108</v>
      </c>
      <c r="BC107" s="158">
        <v>105</v>
      </c>
      <c r="BD107" s="159">
        <v>104</v>
      </c>
      <c r="BE107" s="48">
        <v>32.072072072072068</v>
      </c>
      <c r="BF107" s="48">
        <v>2.5292149292149233</v>
      </c>
      <c r="BG107" s="48">
        <v>3.0022522522522515</v>
      </c>
      <c r="BH107" s="49">
        <v>11.410256410256411</v>
      </c>
      <c r="BI107" s="48">
        <v>1.8361823361823362</v>
      </c>
      <c r="BJ107" s="50">
        <v>1.1666056166056169</v>
      </c>
      <c r="BK107" s="62">
        <v>170</v>
      </c>
      <c r="BL107" s="62">
        <v>170</v>
      </c>
      <c r="BM107" s="62">
        <v>170</v>
      </c>
      <c r="BN107" s="156">
        <v>9423</v>
      </c>
      <c r="BO107" s="62">
        <v>37872</v>
      </c>
      <c r="BP107" s="63">
        <v>9782</v>
      </c>
      <c r="BQ107" s="67">
        <v>928.12655898589242</v>
      </c>
      <c r="BR107" s="67">
        <v>153.05174204861135</v>
      </c>
      <c r="BS107" s="67">
        <v>33.454769801270572</v>
      </c>
      <c r="BT107" s="68">
        <v>2550.262359550562</v>
      </c>
      <c r="BU107" s="67">
        <v>195.80394562406309</v>
      </c>
      <c r="BV107" s="69">
        <v>-74.903054565808816</v>
      </c>
      <c r="BW107" s="64">
        <v>2.7477528089887642</v>
      </c>
      <c r="BX107" s="64">
        <v>-0.2899647925586244</v>
      </c>
      <c r="BY107" s="64">
        <v>-0.18646893115224472</v>
      </c>
      <c r="BZ107" s="43">
        <v>0.64653007270323859</v>
      </c>
      <c r="CA107" s="44">
        <v>3.0647719762062153E-2</v>
      </c>
      <c r="CB107" s="54">
        <v>3.6183577940950062E-2</v>
      </c>
    </row>
    <row r="108" spans="1:80" x14ac:dyDescent="0.25">
      <c r="A108" s="39" t="s">
        <v>137</v>
      </c>
      <c r="B108" s="156">
        <v>9597.6229999999996</v>
      </c>
      <c r="C108" s="62">
        <v>43459.237999999998</v>
      </c>
      <c r="D108" s="63">
        <v>11890.811</v>
      </c>
      <c r="E108" s="156">
        <v>9766.1170000000002</v>
      </c>
      <c r="F108" s="62">
        <v>43504.213000000003</v>
      </c>
      <c r="G108" s="63">
        <v>12085.138000000001</v>
      </c>
      <c r="H108" s="56">
        <v>0.98392016706801355</v>
      </c>
      <c r="I108" s="57">
        <v>1.1730834522838407E-3</v>
      </c>
      <c r="J108" s="58">
        <v>-1.5046025010900577E-2</v>
      </c>
      <c r="K108" s="156">
        <v>1520.009</v>
      </c>
      <c r="L108" s="62">
        <v>7039.9740000000002</v>
      </c>
      <c r="M108" s="62">
        <v>1778.127</v>
      </c>
      <c r="N108" s="59">
        <v>0.14713336330954599</v>
      </c>
      <c r="O108" s="60">
        <v>-8.5077169683167586E-3</v>
      </c>
      <c r="P108" s="61">
        <v>-1.4689446816912338E-2</v>
      </c>
      <c r="Q108" s="156">
        <v>656.23199999999997</v>
      </c>
      <c r="R108" s="62">
        <v>154.203</v>
      </c>
      <c r="S108" s="63">
        <v>54.947000000000003</v>
      </c>
      <c r="T108" s="59">
        <v>4.5466588796917338E-3</v>
      </c>
      <c r="U108" s="60">
        <v>-6.2648112593965605E-2</v>
      </c>
      <c r="V108" s="61">
        <v>1.0021056199878979E-3</v>
      </c>
      <c r="W108" s="156">
        <v>7589.8760000000002</v>
      </c>
      <c r="X108" s="62">
        <v>33929.502999999997</v>
      </c>
      <c r="Y108" s="63">
        <v>9628.6830000000009</v>
      </c>
      <c r="Z108" s="59">
        <v>0.79673753001413805</v>
      </c>
      <c r="AA108" s="60">
        <v>1.9573381765658149E-2</v>
      </c>
      <c r="AB108" s="61">
        <v>1.6824490327614017E-2</v>
      </c>
      <c r="AC108" s="156">
        <v>5162.7370000000001</v>
      </c>
      <c r="AD108" s="62">
        <v>6176.8469999999998</v>
      </c>
      <c r="AE108" s="62">
        <v>6928.77</v>
      </c>
      <c r="AF108" s="62">
        <v>1766.0330000000004</v>
      </c>
      <c r="AG108" s="63">
        <v>751.92300000000068</v>
      </c>
      <c r="AH108" s="156">
        <v>0</v>
      </c>
      <c r="AI108" s="62">
        <v>0</v>
      </c>
      <c r="AJ108" s="62">
        <v>0</v>
      </c>
      <c r="AK108" s="62">
        <v>0</v>
      </c>
      <c r="AL108" s="63">
        <v>0</v>
      </c>
      <c r="AM108" s="59">
        <v>0.58269953159628896</v>
      </c>
      <c r="AN108" s="60">
        <v>4.4781236618459563E-2</v>
      </c>
      <c r="AO108" s="61">
        <v>0.44056986517185692</v>
      </c>
      <c r="AP108" s="59">
        <v>0</v>
      </c>
      <c r="AQ108" s="60">
        <v>0</v>
      </c>
      <c r="AR108" s="61">
        <v>0</v>
      </c>
      <c r="AS108" s="60">
        <v>0</v>
      </c>
      <c r="AT108" s="60">
        <v>0</v>
      </c>
      <c r="AU108" s="60">
        <v>0</v>
      </c>
      <c r="AV108" s="156">
        <v>2625</v>
      </c>
      <c r="AW108" s="62">
        <v>10572</v>
      </c>
      <c r="AX108" s="63">
        <v>2654</v>
      </c>
      <c r="AY108" s="157">
        <v>43</v>
      </c>
      <c r="AZ108" s="158">
        <v>43</v>
      </c>
      <c r="BA108" s="159">
        <v>39</v>
      </c>
      <c r="BB108" s="157">
        <v>116</v>
      </c>
      <c r="BC108" s="158">
        <v>111</v>
      </c>
      <c r="BD108" s="159">
        <v>114</v>
      </c>
      <c r="BE108" s="48">
        <v>22.683760683760685</v>
      </c>
      <c r="BF108" s="48">
        <v>2.3349234744583605</v>
      </c>
      <c r="BG108" s="48">
        <v>2.19538859073743</v>
      </c>
      <c r="BH108" s="49">
        <v>7.7602339181286553</v>
      </c>
      <c r="BI108" s="48">
        <v>0.21713046985279316</v>
      </c>
      <c r="BJ108" s="50">
        <v>-0.17670301880828188</v>
      </c>
      <c r="BK108" s="62">
        <v>145</v>
      </c>
      <c r="BL108" s="62">
        <v>143</v>
      </c>
      <c r="BM108" s="62">
        <v>148</v>
      </c>
      <c r="BN108" s="156">
        <v>9214</v>
      </c>
      <c r="BO108" s="62">
        <v>37104</v>
      </c>
      <c r="BP108" s="63">
        <v>9078</v>
      </c>
      <c r="BQ108" s="67">
        <v>1331.2555628993171</v>
      </c>
      <c r="BR108" s="67">
        <v>271.33403044869851</v>
      </c>
      <c r="BS108" s="67">
        <v>158.76168083808375</v>
      </c>
      <c r="BT108" s="68">
        <v>4553.5561416729461</v>
      </c>
      <c r="BU108" s="67">
        <v>833.13061786342223</v>
      </c>
      <c r="BV108" s="69">
        <v>438.51518442739143</v>
      </c>
      <c r="BW108" s="64">
        <v>3.4204973624717407</v>
      </c>
      <c r="BX108" s="64">
        <v>-8.9597875623497192E-2</v>
      </c>
      <c r="BY108" s="64">
        <v>-8.9150764656522608E-2</v>
      </c>
      <c r="BZ108" s="43">
        <v>0.68918918918918914</v>
      </c>
      <c r="CA108" s="44">
        <v>-1.6864450657554153E-2</v>
      </c>
      <c r="CB108" s="54">
        <v>-2.1683499765691616E-2</v>
      </c>
    </row>
    <row r="109" spans="1:80" x14ac:dyDescent="0.25">
      <c r="A109" s="39" t="s">
        <v>138</v>
      </c>
      <c r="B109" s="156">
        <v>5922.6023399999995</v>
      </c>
      <c r="C109" s="62">
        <v>27101.42151</v>
      </c>
      <c r="D109" s="63">
        <v>7915.7001</v>
      </c>
      <c r="E109" s="156">
        <v>5861.0382200000004</v>
      </c>
      <c r="F109" s="62">
        <v>30371.385170000001</v>
      </c>
      <c r="G109" s="63">
        <v>7995.04673</v>
      </c>
      <c r="H109" s="56">
        <v>0.99007552642534713</v>
      </c>
      <c r="I109" s="57">
        <v>-2.0428435106573994E-2</v>
      </c>
      <c r="J109" s="58">
        <v>9.7741464007607304E-2</v>
      </c>
      <c r="K109" s="156">
        <v>2225.9259999999999</v>
      </c>
      <c r="L109" s="62">
        <v>9606.9557599999989</v>
      </c>
      <c r="M109" s="62">
        <v>2765.9598099999998</v>
      </c>
      <c r="N109" s="59">
        <v>0.34595917990337999</v>
      </c>
      <c r="O109" s="60">
        <v>-3.3824386838145148E-2</v>
      </c>
      <c r="P109" s="61">
        <v>2.964315723183325E-2</v>
      </c>
      <c r="Q109" s="156">
        <v>898.89749999999992</v>
      </c>
      <c r="R109" s="62">
        <v>5199.82071</v>
      </c>
      <c r="S109" s="63">
        <v>273.84053999999998</v>
      </c>
      <c r="T109" s="59">
        <v>3.4251274476290644E-2</v>
      </c>
      <c r="U109" s="60">
        <v>-0.11911703097727794</v>
      </c>
      <c r="V109" s="61">
        <v>-0.1369566135042759</v>
      </c>
      <c r="W109" s="156">
        <v>2736.2147199999999</v>
      </c>
      <c r="X109" s="62">
        <v>12371.3321</v>
      </c>
      <c r="Y109" s="63">
        <v>3953.9446699999999</v>
      </c>
      <c r="Z109" s="59">
        <v>0.49454928826913808</v>
      </c>
      <c r="AA109" s="60">
        <v>2.7701160464231878E-2</v>
      </c>
      <c r="AB109" s="61">
        <v>8.7214159141736525E-2</v>
      </c>
      <c r="AC109" s="156">
        <v>4342.91417</v>
      </c>
      <c r="AD109" s="62">
        <v>7528.5426599999992</v>
      </c>
      <c r="AE109" s="62">
        <v>8438.6255799999999</v>
      </c>
      <c r="AF109" s="62">
        <v>4095.7114099999999</v>
      </c>
      <c r="AG109" s="63">
        <v>910.08292000000074</v>
      </c>
      <c r="AH109" s="156">
        <v>0</v>
      </c>
      <c r="AI109" s="62">
        <v>0</v>
      </c>
      <c r="AJ109" s="62">
        <v>0</v>
      </c>
      <c r="AK109" s="62">
        <v>0</v>
      </c>
      <c r="AL109" s="63">
        <v>0</v>
      </c>
      <c r="AM109" s="59">
        <v>1.0660618105023965</v>
      </c>
      <c r="AN109" s="60">
        <v>0.3327837815743222</v>
      </c>
      <c r="AO109" s="61">
        <v>0.78827037962774349</v>
      </c>
      <c r="AP109" s="59">
        <v>0</v>
      </c>
      <c r="AQ109" s="60">
        <v>0</v>
      </c>
      <c r="AR109" s="61">
        <v>0</v>
      </c>
      <c r="AS109" s="60">
        <v>0</v>
      </c>
      <c r="AT109" s="60">
        <v>0</v>
      </c>
      <c r="AU109" s="60">
        <v>0</v>
      </c>
      <c r="AV109" s="156">
        <v>1799</v>
      </c>
      <c r="AW109" s="62">
        <v>6978</v>
      </c>
      <c r="AX109" s="63">
        <v>2102</v>
      </c>
      <c r="AY109" s="157">
        <v>45</v>
      </c>
      <c r="AZ109" s="158">
        <v>46</v>
      </c>
      <c r="BA109" s="159">
        <v>47</v>
      </c>
      <c r="BB109" s="157">
        <v>115</v>
      </c>
      <c r="BC109" s="158">
        <v>120</v>
      </c>
      <c r="BD109" s="159">
        <v>120</v>
      </c>
      <c r="BE109" s="48">
        <v>14.907801418439716</v>
      </c>
      <c r="BF109" s="48">
        <v>1.5818754925137917</v>
      </c>
      <c r="BG109" s="48">
        <v>2.2664970706136298</v>
      </c>
      <c r="BH109" s="49">
        <v>5.8388888888888886</v>
      </c>
      <c r="BI109" s="48">
        <v>0.62439613526569993</v>
      </c>
      <c r="BJ109" s="50">
        <v>0.99305555555555536</v>
      </c>
      <c r="BK109" s="62">
        <v>200</v>
      </c>
      <c r="BL109" s="62">
        <v>200</v>
      </c>
      <c r="BM109" s="62">
        <v>207</v>
      </c>
      <c r="BN109" s="156">
        <v>12460</v>
      </c>
      <c r="BO109" s="62">
        <v>50113</v>
      </c>
      <c r="BP109" s="63">
        <v>13970</v>
      </c>
      <c r="BQ109" s="67">
        <v>572.30112598425205</v>
      </c>
      <c r="BR109" s="67">
        <v>101.91282582373833</v>
      </c>
      <c r="BS109" s="67">
        <v>-33.756886307967534</v>
      </c>
      <c r="BT109" s="68">
        <v>3803.5426879162706</v>
      </c>
      <c r="BU109" s="67">
        <v>545.60037552049471</v>
      </c>
      <c r="BV109" s="69">
        <v>-548.90574573233971</v>
      </c>
      <c r="BW109" s="64">
        <v>6.6460513796384397</v>
      </c>
      <c r="BX109" s="64">
        <v>-0.28001865927206637</v>
      </c>
      <c r="BY109" s="64">
        <v>-0.53551927097778229</v>
      </c>
      <c r="BZ109" s="43">
        <v>0.75829126635184274</v>
      </c>
      <c r="CA109" s="44">
        <v>6.6069044129620558E-2</v>
      </c>
      <c r="CB109" s="54">
        <v>7.1811814297048193E-2</v>
      </c>
    </row>
    <row r="110" spans="1:80" x14ac:dyDescent="0.25">
      <c r="A110" s="39" t="s">
        <v>139</v>
      </c>
      <c r="B110" s="156">
        <v>106.33762999999999</v>
      </c>
      <c r="C110" s="62">
        <v>509.11207999999999</v>
      </c>
      <c r="D110" s="63">
        <v>146.30736000000002</v>
      </c>
      <c r="E110" s="156">
        <v>107.57617999999999</v>
      </c>
      <c r="F110" s="62">
        <v>502.45365999999996</v>
      </c>
      <c r="G110" s="63">
        <v>145.06359</v>
      </c>
      <c r="H110" s="56">
        <v>1.0085739640112312</v>
      </c>
      <c r="I110" s="57">
        <v>2.0087200491649138E-2</v>
      </c>
      <c r="J110" s="58">
        <v>-4.6778451207791782E-3</v>
      </c>
      <c r="K110" s="156">
        <v>77.713759999999994</v>
      </c>
      <c r="L110" s="62">
        <v>366.07060999999999</v>
      </c>
      <c r="M110" s="62">
        <v>103.65966</v>
      </c>
      <c r="N110" s="59">
        <v>0.71458082624316688</v>
      </c>
      <c r="O110" s="60">
        <v>-7.8259370384443638E-3</v>
      </c>
      <c r="P110" s="61">
        <v>-1.3985087676138708E-2</v>
      </c>
      <c r="Q110" s="156">
        <v>21.837180000000004</v>
      </c>
      <c r="R110" s="62">
        <v>13.929959999999999</v>
      </c>
      <c r="S110" s="63">
        <v>5.33995</v>
      </c>
      <c r="T110" s="59">
        <v>3.6811097808898838E-2</v>
      </c>
      <c r="U110" s="60">
        <v>-0.16618160931269632</v>
      </c>
      <c r="V110" s="61">
        <v>9.0872277111071313E-3</v>
      </c>
      <c r="W110" s="156">
        <v>8.0252400000000002</v>
      </c>
      <c r="X110" s="62">
        <v>36.57931</v>
      </c>
      <c r="Y110" s="63">
        <v>9.511709999999999</v>
      </c>
      <c r="Z110" s="59">
        <v>6.5569244494776385E-2</v>
      </c>
      <c r="AA110" s="60">
        <v>-9.0312851020172558E-3</v>
      </c>
      <c r="AB110" s="61">
        <v>-7.2321159331683593E-3</v>
      </c>
      <c r="AC110" s="156">
        <v>44.402720000000002</v>
      </c>
      <c r="AD110" s="62">
        <v>69.312569999999994</v>
      </c>
      <c r="AE110" s="62">
        <v>52.274980000000006</v>
      </c>
      <c r="AF110" s="62">
        <v>7.8722600000000043</v>
      </c>
      <c r="AG110" s="63">
        <v>-17.037589999999987</v>
      </c>
      <c r="AH110" s="156">
        <v>4.4813000000000001</v>
      </c>
      <c r="AI110" s="62">
        <v>0</v>
      </c>
      <c r="AJ110" s="62">
        <v>0</v>
      </c>
      <c r="AK110" s="62">
        <v>-4.4813000000000001</v>
      </c>
      <c r="AL110" s="63">
        <v>0</v>
      </c>
      <c r="AM110" s="59">
        <v>0.3572956275063674</v>
      </c>
      <c r="AN110" s="60">
        <v>-6.0267938655489017E-2</v>
      </c>
      <c r="AO110" s="61">
        <v>0.22115159808164819</v>
      </c>
      <c r="AP110" s="59">
        <v>0</v>
      </c>
      <c r="AQ110" s="60">
        <v>-4.2142184286033085E-2</v>
      </c>
      <c r="AR110" s="61">
        <v>0</v>
      </c>
      <c r="AS110" s="60">
        <v>0</v>
      </c>
      <c r="AT110" s="60">
        <v>-4.1656991352546635E-2</v>
      </c>
      <c r="AU110" s="60">
        <v>0</v>
      </c>
      <c r="AV110" s="156">
        <v>192</v>
      </c>
      <c r="AW110" s="62">
        <v>720</v>
      </c>
      <c r="AX110" s="63">
        <v>210</v>
      </c>
      <c r="AY110" s="157">
        <v>1</v>
      </c>
      <c r="AZ110" s="158">
        <v>1</v>
      </c>
      <c r="BA110" s="159">
        <v>1</v>
      </c>
      <c r="BB110" s="157">
        <v>6.75</v>
      </c>
      <c r="BC110" s="158">
        <v>7.75</v>
      </c>
      <c r="BD110" s="159">
        <v>7.25</v>
      </c>
      <c r="BE110" s="48">
        <v>70</v>
      </c>
      <c r="BF110" s="48">
        <v>6</v>
      </c>
      <c r="BG110" s="48">
        <v>10</v>
      </c>
      <c r="BH110" s="49">
        <v>9.6551724137931032</v>
      </c>
      <c r="BI110" s="48">
        <v>0.17369093231162225</v>
      </c>
      <c r="BJ110" s="50">
        <v>1.9132369299221352</v>
      </c>
      <c r="BK110" s="62">
        <v>10</v>
      </c>
      <c r="BL110" s="62">
        <v>10</v>
      </c>
      <c r="BM110" s="62">
        <v>10</v>
      </c>
      <c r="BN110" s="156">
        <v>854</v>
      </c>
      <c r="BO110" s="62">
        <v>3436</v>
      </c>
      <c r="BP110" s="63">
        <v>864</v>
      </c>
      <c r="BQ110" s="67">
        <v>167.89767361111112</v>
      </c>
      <c r="BR110" s="67">
        <v>41.930249723523303</v>
      </c>
      <c r="BS110" s="67">
        <v>21.665525764778181</v>
      </c>
      <c r="BT110" s="68">
        <v>690.779</v>
      </c>
      <c r="BU110" s="67">
        <v>130.4863958333334</v>
      </c>
      <c r="BV110" s="69">
        <v>-7.0733055555555211</v>
      </c>
      <c r="BW110" s="64">
        <v>4.1142857142857139</v>
      </c>
      <c r="BX110" s="64">
        <v>-0.33363095238095308</v>
      </c>
      <c r="BY110" s="64">
        <v>-0.65793650793650826</v>
      </c>
      <c r="BZ110" s="43">
        <v>0.97078651685393269</v>
      </c>
      <c r="CA110" s="44">
        <v>2.1897627965043687E-2</v>
      </c>
      <c r="CB110" s="54">
        <v>2.9416653840233953E-2</v>
      </c>
    </row>
    <row r="111" spans="1:80" x14ac:dyDescent="0.25">
      <c r="A111" s="39" t="s">
        <v>140</v>
      </c>
      <c r="B111" s="156">
        <v>85.451130000000006</v>
      </c>
      <c r="C111" s="62">
        <v>414.70957999999996</v>
      </c>
      <c r="D111" s="63">
        <v>112.67186</v>
      </c>
      <c r="E111" s="156">
        <v>96.434440000000009</v>
      </c>
      <c r="F111" s="62">
        <v>409.81012000000004</v>
      </c>
      <c r="G111" s="63">
        <v>113.26568</v>
      </c>
      <c r="H111" s="56">
        <v>0.99475728217055681</v>
      </c>
      <c r="I111" s="57">
        <v>0.10865134325495784</v>
      </c>
      <c r="J111" s="58">
        <v>-1.7198157094827637E-2</v>
      </c>
      <c r="K111" s="156">
        <v>64.442959999999999</v>
      </c>
      <c r="L111" s="62">
        <v>294.91980999999998</v>
      </c>
      <c r="M111" s="62">
        <v>81.651380000000003</v>
      </c>
      <c r="N111" s="59">
        <v>0.72088367809207521</v>
      </c>
      <c r="O111" s="60">
        <v>5.2626984736464988E-2</v>
      </c>
      <c r="P111" s="61">
        <v>1.2337826722159662E-3</v>
      </c>
      <c r="Q111" s="156">
        <v>27.792300000000001</v>
      </c>
      <c r="R111" s="62">
        <v>28.81653</v>
      </c>
      <c r="S111" s="63">
        <v>8.2828800000000005</v>
      </c>
      <c r="T111" s="59">
        <v>7.3127888341817229E-2</v>
      </c>
      <c r="U111" s="60">
        <v>-0.21507101653075733</v>
      </c>
      <c r="V111" s="61">
        <v>2.8111035830611503E-3</v>
      </c>
      <c r="W111" s="156">
        <v>4.1991800000000001</v>
      </c>
      <c r="X111" s="62">
        <v>21.041360000000001</v>
      </c>
      <c r="Y111" s="63">
        <v>4.1187700000000005</v>
      </c>
      <c r="Z111" s="59">
        <v>3.6363795282030709E-2</v>
      </c>
      <c r="AA111" s="60">
        <v>-7.1806064897844205E-3</v>
      </c>
      <c r="AB111" s="61">
        <v>-1.4980373573535863E-2</v>
      </c>
      <c r="AC111" s="156">
        <v>6.0179000000000009</v>
      </c>
      <c r="AD111" s="62">
        <v>6.4769900000000007</v>
      </c>
      <c r="AE111" s="62">
        <v>6.8482000000000003</v>
      </c>
      <c r="AF111" s="62">
        <v>0.83029999999999937</v>
      </c>
      <c r="AG111" s="63">
        <v>0.3712099999999996</v>
      </c>
      <c r="AH111" s="156">
        <v>0</v>
      </c>
      <c r="AI111" s="62">
        <v>0</v>
      </c>
      <c r="AJ111" s="62">
        <v>0</v>
      </c>
      <c r="AK111" s="62">
        <v>0</v>
      </c>
      <c r="AL111" s="63">
        <v>0</v>
      </c>
      <c r="AM111" s="59">
        <v>6.0780038600587588E-2</v>
      </c>
      <c r="AN111" s="60">
        <v>-9.6450101963095475E-3</v>
      </c>
      <c r="AO111" s="61">
        <v>4.5161904097883308E-2</v>
      </c>
      <c r="AP111" s="59">
        <v>0</v>
      </c>
      <c r="AQ111" s="60">
        <v>0</v>
      </c>
      <c r="AR111" s="61">
        <v>0</v>
      </c>
      <c r="AS111" s="60">
        <v>0</v>
      </c>
      <c r="AT111" s="60">
        <v>0</v>
      </c>
      <c r="AU111" s="60">
        <v>0</v>
      </c>
      <c r="AV111" s="156">
        <v>99</v>
      </c>
      <c r="AW111" s="62">
        <v>426</v>
      </c>
      <c r="AX111" s="63">
        <v>113</v>
      </c>
      <c r="AY111" s="157">
        <v>3</v>
      </c>
      <c r="AZ111" s="158">
        <v>3</v>
      </c>
      <c r="BA111" s="159">
        <v>2.129</v>
      </c>
      <c r="BB111" s="157">
        <v>7.5960000000000001</v>
      </c>
      <c r="BC111" s="158">
        <v>7.75</v>
      </c>
      <c r="BD111" s="159">
        <v>8.17</v>
      </c>
      <c r="BE111" s="48">
        <v>17.692187255362455</v>
      </c>
      <c r="BF111" s="48">
        <v>6.6921872553624553</v>
      </c>
      <c r="BG111" s="48">
        <v>5.8588539220291214</v>
      </c>
      <c r="BH111" s="49">
        <v>4.610363117095063</v>
      </c>
      <c r="BI111" s="48">
        <v>0.2659713319449839</v>
      </c>
      <c r="BJ111" s="50">
        <v>2.9717955804740015E-2</v>
      </c>
      <c r="BK111" s="62">
        <v>10</v>
      </c>
      <c r="BL111" s="62">
        <v>10</v>
      </c>
      <c r="BM111" s="62">
        <v>10</v>
      </c>
      <c r="BN111" s="156">
        <v>689</v>
      </c>
      <c r="BO111" s="62">
        <v>2959</v>
      </c>
      <c r="BP111" s="63">
        <v>820</v>
      </c>
      <c r="BQ111" s="67">
        <v>138.12887804878051</v>
      </c>
      <c r="BR111" s="67">
        <v>-1.8340247088392232</v>
      </c>
      <c r="BS111" s="67">
        <v>-0.36727605733645419</v>
      </c>
      <c r="BT111" s="68">
        <v>1002.3511504424779</v>
      </c>
      <c r="BU111" s="67">
        <v>28.265897917225288</v>
      </c>
      <c r="BV111" s="69">
        <v>40.355563588017617</v>
      </c>
      <c r="BW111" s="64">
        <v>7.2566371681415927</v>
      </c>
      <c r="BX111" s="64">
        <v>0.29704120854563332</v>
      </c>
      <c r="BY111" s="64">
        <v>0.31062777847023071</v>
      </c>
      <c r="BZ111" s="43">
        <v>0.9213483146067416</v>
      </c>
      <c r="CA111" s="44">
        <v>0.15579275905118595</v>
      </c>
      <c r="CB111" s="54">
        <v>0.11066338309989232</v>
      </c>
    </row>
    <row r="112" spans="1:80" x14ac:dyDescent="0.25">
      <c r="A112" s="39" t="s">
        <v>141</v>
      </c>
      <c r="B112" s="156">
        <v>170.24600000000001</v>
      </c>
      <c r="C112" s="62">
        <v>724.66499999999996</v>
      </c>
      <c r="D112" s="63">
        <v>191.50800000000001</v>
      </c>
      <c r="E112" s="156">
        <v>170.24600000000001</v>
      </c>
      <c r="F112" s="62">
        <v>737.02</v>
      </c>
      <c r="G112" s="63">
        <v>191.50800000000001</v>
      </c>
      <c r="H112" s="56">
        <v>1</v>
      </c>
      <c r="I112" s="57">
        <v>0</v>
      </c>
      <c r="J112" s="58">
        <v>1.6763452823532643E-2</v>
      </c>
      <c r="K112" s="156">
        <v>122.78400000000001</v>
      </c>
      <c r="L112" s="62">
        <v>485.95499999999998</v>
      </c>
      <c r="M112" s="62">
        <v>147.298</v>
      </c>
      <c r="N112" s="59">
        <v>0.76914802514777447</v>
      </c>
      <c r="O112" s="60">
        <v>4.7932842412203636E-2</v>
      </c>
      <c r="P112" s="61">
        <v>0.10979685421618512</v>
      </c>
      <c r="Q112" s="156">
        <v>32.094000000000001</v>
      </c>
      <c r="R112" s="62">
        <v>105.38900000000001</v>
      </c>
      <c r="S112" s="63">
        <v>1.607</v>
      </c>
      <c r="T112" s="59">
        <v>8.3912943584602204E-3</v>
      </c>
      <c r="U112" s="60">
        <v>-0.18012414800141902</v>
      </c>
      <c r="V112" s="61">
        <v>-0.1346021115192636</v>
      </c>
      <c r="W112" s="156">
        <v>15.367999999999999</v>
      </c>
      <c r="X112" s="62">
        <v>32.730000000000004</v>
      </c>
      <c r="Y112" s="63">
        <v>10.458</v>
      </c>
      <c r="Z112" s="59">
        <v>5.4608684754683876E-2</v>
      </c>
      <c r="AA112" s="60">
        <v>-3.5660690149866003E-2</v>
      </c>
      <c r="AB112" s="61">
        <v>1.0200120536616515E-2</v>
      </c>
      <c r="AC112" s="156">
        <v>96.971999999999994</v>
      </c>
      <c r="AD112" s="62">
        <v>96.488</v>
      </c>
      <c r="AE112" s="62">
        <v>57.247999999999998</v>
      </c>
      <c r="AF112" s="62">
        <v>-39.723999999999997</v>
      </c>
      <c r="AG112" s="63">
        <v>-39.24</v>
      </c>
      <c r="AH112" s="156">
        <v>36.722000000000001</v>
      </c>
      <c r="AI112" s="62">
        <v>37.642000000000003</v>
      </c>
      <c r="AJ112" s="62">
        <v>39.274000000000001</v>
      </c>
      <c r="AK112" s="62">
        <v>2.5519999999999996</v>
      </c>
      <c r="AL112" s="63">
        <v>1.6319999999999979</v>
      </c>
      <c r="AM112" s="59">
        <v>0.29893268166342918</v>
      </c>
      <c r="AN112" s="60">
        <v>-0.2706666040760301</v>
      </c>
      <c r="AO112" s="61">
        <v>0.16578426135887464</v>
      </c>
      <c r="AP112" s="59">
        <v>0.20507759466967437</v>
      </c>
      <c r="AQ112" s="60">
        <v>-1.0622039976660919E-2</v>
      </c>
      <c r="AR112" s="61">
        <v>0.15313359295853887</v>
      </c>
      <c r="AS112" s="60">
        <v>0.20507759466967437</v>
      </c>
      <c r="AT112" s="60">
        <v>-1.0622039976660919E-2</v>
      </c>
      <c r="AU112" s="60">
        <v>0.154004353780689</v>
      </c>
      <c r="AV112" s="156">
        <v>69</v>
      </c>
      <c r="AW112" s="62">
        <v>255</v>
      </c>
      <c r="AX112" s="63">
        <v>101</v>
      </c>
      <c r="AY112" s="157">
        <v>7</v>
      </c>
      <c r="AZ112" s="158">
        <v>7</v>
      </c>
      <c r="BA112" s="159">
        <v>7</v>
      </c>
      <c r="BB112" s="157">
        <v>17</v>
      </c>
      <c r="BC112" s="158">
        <v>17</v>
      </c>
      <c r="BD112" s="159">
        <v>17</v>
      </c>
      <c r="BE112" s="48">
        <v>4.8095238095238093</v>
      </c>
      <c r="BF112" s="48">
        <v>1.5238095238095233</v>
      </c>
      <c r="BG112" s="48">
        <v>1.7738095238095233</v>
      </c>
      <c r="BH112" s="49">
        <v>1.9803921568627452</v>
      </c>
      <c r="BI112" s="48">
        <v>0.62745098039215708</v>
      </c>
      <c r="BJ112" s="50">
        <v>0.73039215686274517</v>
      </c>
      <c r="BK112" s="62">
        <v>10</v>
      </c>
      <c r="BL112" s="62">
        <v>10</v>
      </c>
      <c r="BM112" s="62">
        <v>10</v>
      </c>
      <c r="BN112" s="156">
        <v>579</v>
      </c>
      <c r="BO112" s="62">
        <v>2052</v>
      </c>
      <c r="BP112" s="63">
        <v>717</v>
      </c>
      <c r="BQ112" s="67">
        <v>267.09623430962341</v>
      </c>
      <c r="BR112" s="67">
        <v>-26.938308004711644</v>
      </c>
      <c r="BS112" s="67">
        <v>-92.075305651390238</v>
      </c>
      <c r="BT112" s="68">
        <v>1896.1188118811881</v>
      </c>
      <c r="BU112" s="67">
        <v>-571.21452145214539</v>
      </c>
      <c r="BV112" s="69">
        <v>-994.15569792273368</v>
      </c>
      <c r="BW112" s="64">
        <v>7.0990099009900991</v>
      </c>
      <c r="BX112" s="64">
        <v>-1.2922944468359887</v>
      </c>
      <c r="BY112" s="64">
        <v>-0.9480489225393125</v>
      </c>
      <c r="BZ112" s="43">
        <v>0.80561797752808995</v>
      </c>
      <c r="CA112" s="44">
        <v>0.16228464419475663</v>
      </c>
      <c r="CB112" s="54">
        <v>0.24342619670617216</v>
      </c>
    </row>
    <row r="113" spans="1:80" x14ac:dyDescent="0.25">
      <c r="A113" s="39" t="s">
        <v>142</v>
      </c>
      <c r="B113" s="156">
        <v>413.48</v>
      </c>
      <c r="C113" s="62">
        <v>2212.471</v>
      </c>
      <c r="D113" s="63">
        <v>541.28200000000004</v>
      </c>
      <c r="E113" s="156">
        <v>412.94099999999997</v>
      </c>
      <c r="F113" s="62">
        <v>2159.902</v>
      </c>
      <c r="G113" s="63">
        <v>535.42600000000004</v>
      </c>
      <c r="H113" s="56">
        <v>1.0109370856103364</v>
      </c>
      <c r="I113" s="57">
        <v>9.6318143972573544E-3</v>
      </c>
      <c r="J113" s="58">
        <v>-1.340151864115291E-2</v>
      </c>
      <c r="K113" s="156">
        <v>277.83499999999998</v>
      </c>
      <c r="L113" s="62">
        <v>1630.1659999999999</v>
      </c>
      <c r="M113" s="62">
        <v>396.97500000000002</v>
      </c>
      <c r="N113" s="59">
        <v>0.74141898226832459</v>
      </c>
      <c r="O113" s="60">
        <v>6.85988941685719E-2</v>
      </c>
      <c r="P113" s="61">
        <v>-1.3321742079354104E-2</v>
      </c>
      <c r="Q113" s="156">
        <v>119.15700000000001</v>
      </c>
      <c r="R113" s="62">
        <v>140.089</v>
      </c>
      <c r="S113" s="63">
        <v>35.17</v>
      </c>
      <c r="T113" s="59">
        <v>6.5686014500603254E-2</v>
      </c>
      <c r="U113" s="60">
        <v>-0.222870946421175</v>
      </c>
      <c r="V113" s="61">
        <v>8.2705330699354984E-4</v>
      </c>
      <c r="W113" s="156">
        <v>15.949</v>
      </c>
      <c r="X113" s="62">
        <v>56.765000000000001</v>
      </c>
      <c r="Y113" s="63">
        <v>13.006</v>
      </c>
      <c r="Z113" s="59">
        <v>2.4290938430333975E-2</v>
      </c>
      <c r="AA113" s="60">
        <v>-1.4332012548135105E-2</v>
      </c>
      <c r="AB113" s="61">
        <v>-1.9903465538921618E-3</v>
      </c>
      <c r="AC113" s="156">
        <v>139.05600000000001</v>
      </c>
      <c r="AD113" s="62">
        <v>281.74900000000002</v>
      </c>
      <c r="AE113" s="62">
        <v>183.49100000000001</v>
      </c>
      <c r="AF113" s="62">
        <v>44.435000000000002</v>
      </c>
      <c r="AG113" s="63">
        <v>-98.25800000000001</v>
      </c>
      <c r="AH113" s="156">
        <v>0</v>
      </c>
      <c r="AI113" s="62">
        <v>0</v>
      </c>
      <c r="AJ113" s="62">
        <v>0</v>
      </c>
      <c r="AK113" s="62">
        <v>0</v>
      </c>
      <c r="AL113" s="63">
        <v>0</v>
      </c>
      <c r="AM113" s="59">
        <v>0.33899335281793963</v>
      </c>
      <c r="AN113" s="60">
        <v>2.6868809208708266E-3</v>
      </c>
      <c r="AO113" s="61">
        <v>0.21164750286103623</v>
      </c>
      <c r="AP113" s="59">
        <v>0</v>
      </c>
      <c r="AQ113" s="60">
        <v>0</v>
      </c>
      <c r="AR113" s="61">
        <v>0</v>
      </c>
      <c r="AS113" s="60">
        <v>0</v>
      </c>
      <c r="AT113" s="60">
        <v>0</v>
      </c>
      <c r="AU113" s="60">
        <v>0</v>
      </c>
      <c r="AV113" s="156">
        <v>292</v>
      </c>
      <c r="AW113" s="62">
        <v>958</v>
      </c>
      <c r="AX113" s="63">
        <v>312</v>
      </c>
      <c r="AY113" s="157">
        <v>6</v>
      </c>
      <c r="AZ113" s="158">
        <v>6</v>
      </c>
      <c r="BA113" s="159">
        <v>6</v>
      </c>
      <c r="BB113" s="157">
        <v>19</v>
      </c>
      <c r="BC113" s="158">
        <v>20</v>
      </c>
      <c r="BD113" s="159">
        <v>22</v>
      </c>
      <c r="BE113" s="48">
        <v>17.333333333333332</v>
      </c>
      <c r="BF113" s="48">
        <v>1.1111111111111107</v>
      </c>
      <c r="BG113" s="48">
        <v>4.0277777777777768</v>
      </c>
      <c r="BH113" s="49">
        <v>4.7272727272727275</v>
      </c>
      <c r="BI113" s="48">
        <v>-0.39553429027113207</v>
      </c>
      <c r="BJ113" s="50">
        <v>0.73560606060606082</v>
      </c>
      <c r="BK113" s="62">
        <v>80</v>
      </c>
      <c r="BL113" s="62">
        <v>80</v>
      </c>
      <c r="BM113" s="62">
        <v>80</v>
      </c>
      <c r="BN113" s="156">
        <v>5990</v>
      </c>
      <c r="BO113" s="62">
        <v>25192</v>
      </c>
      <c r="BP113" s="63">
        <v>6347</v>
      </c>
      <c r="BQ113" s="67">
        <v>84.358909721128086</v>
      </c>
      <c r="BR113" s="67">
        <v>15.420512392246621</v>
      </c>
      <c r="BS113" s="67">
        <v>-1.3787053947817327</v>
      </c>
      <c r="BT113" s="68">
        <v>1716.1089743589744</v>
      </c>
      <c r="BU113" s="67">
        <v>301.92746750965921</v>
      </c>
      <c r="BV113" s="69">
        <v>-538.48601520261241</v>
      </c>
      <c r="BW113" s="64">
        <v>20.342948717948719</v>
      </c>
      <c r="BX113" s="64">
        <v>-0.17074991218826696</v>
      </c>
      <c r="BY113" s="64">
        <v>-5.953502221508483</v>
      </c>
      <c r="BZ113" s="43">
        <v>0.89143258426966299</v>
      </c>
      <c r="CA113" s="44">
        <v>5.94881398252185E-2</v>
      </c>
      <c r="CB113" s="54">
        <v>2.8692858242265751E-2</v>
      </c>
    </row>
    <row r="114" spans="1:80" x14ac:dyDescent="0.25">
      <c r="A114" s="39" t="s">
        <v>143</v>
      </c>
      <c r="B114" s="156">
        <v>856.43100000000004</v>
      </c>
      <c r="C114" s="62">
        <v>4232.0429999999997</v>
      </c>
      <c r="D114" s="63">
        <v>1030.63247</v>
      </c>
      <c r="E114" s="156">
        <v>856.65003999999999</v>
      </c>
      <c r="F114" s="62">
        <v>4225.5396599999995</v>
      </c>
      <c r="G114" s="63">
        <v>1012.6068100000001</v>
      </c>
      <c r="H114" s="56">
        <v>1.017801243110344</v>
      </c>
      <c r="I114" s="57">
        <v>1.805693678894349E-2</v>
      </c>
      <c r="J114" s="58">
        <v>1.6262187623168556E-2</v>
      </c>
      <c r="K114" s="156">
        <v>639.53892000000008</v>
      </c>
      <c r="L114" s="62">
        <v>3377.2570099999998</v>
      </c>
      <c r="M114" s="62">
        <v>812.18012999999996</v>
      </c>
      <c r="N114" s="59">
        <v>0.80206860350860165</v>
      </c>
      <c r="O114" s="60">
        <v>5.5510627511775601E-2</v>
      </c>
      <c r="P114" s="61">
        <v>2.8199200871803498E-3</v>
      </c>
      <c r="Q114" s="156">
        <v>197.50385</v>
      </c>
      <c r="R114" s="62">
        <v>189.06049000000002</v>
      </c>
      <c r="S114" s="63">
        <v>51.458710000000004</v>
      </c>
      <c r="T114" s="59">
        <v>5.081805641816689E-2</v>
      </c>
      <c r="U114" s="60">
        <v>-0.17973565954267051</v>
      </c>
      <c r="V114" s="61">
        <v>6.0757263935091524E-3</v>
      </c>
      <c r="W114" s="156">
        <v>19.60727</v>
      </c>
      <c r="X114" s="62">
        <v>71.781009999999995</v>
      </c>
      <c r="Y114" s="63">
        <v>21.496829999999999</v>
      </c>
      <c r="Z114" s="59">
        <v>2.1229197540158749E-2</v>
      </c>
      <c r="AA114" s="60">
        <v>-1.6591105021778844E-3</v>
      </c>
      <c r="AB114" s="61">
        <v>4.2417791804408786E-3</v>
      </c>
      <c r="AC114" s="156">
        <v>277.60129000000001</v>
      </c>
      <c r="AD114" s="62">
        <v>304.93254000000002</v>
      </c>
      <c r="AE114" s="62">
        <v>331.16265999999996</v>
      </c>
      <c r="AF114" s="62">
        <v>53.561369999999954</v>
      </c>
      <c r="AG114" s="63">
        <v>26.230119999999943</v>
      </c>
      <c r="AH114" s="156">
        <v>0</v>
      </c>
      <c r="AI114" s="62">
        <v>0</v>
      </c>
      <c r="AJ114" s="62">
        <v>0</v>
      </c>
      <c r="AK114" s="62">
        <v>0</v>
      </c>
      <c r="AL114" s="63">
        <v>0</v>
      </c>
      <c r="AM114" s="59">
        <v>0.32131983965147143</v>
      </c>
      <c r="AN114" s="60">
        <v>-2.8175280991120655E-3</v>
      </c>
      <c r="AO114" s="61">
        <v>0.24926656892619758</v>
      </c>
      <c r="AP114" s="59">
        <v>0</v>
      </c>
      <c r="AQ114" s="60">
        <v>0</v>
      </c>
      <c r="AR114" s="61">
        <v>0</v>
      </c>
      <c r="AS114" s="60">
        <v>0</v>
      </c>
      <c r="AT114" s="60">
        <v>0</v>
      </c>
      <c r="AU114" s="60">
        <v>0</v>
      </c>
      <c r="AV114" s="156">
        <v>398</v>
      </c>
      <c r="AW114" s="62">
        <v>1432</v>
      </c>
      <c r="AX114" s="63">
        <v>407</v>
      </c>
      <c r="AY114" s="157">
        <v>19</v>
      </c>
      <c r="AZ114" s="158">
        <v>19.420000000000002</v>
      </c>
      <c r="BA114" s="159">
        <v>20</v>
      </c>
      <c r="BB114" s="157">
        <v>49.12</v>
      </c>
      <c r="BC114" s="158">
        <v>47.04</v>
      </c>
      <c r="BD114" s="159">
        <v>48.95</v>
      </c>
      <c r="BE114" s="48">
        <v>6.7833333333333341</v>
      </c>
      <c r="BF114" s="48">
        <v>-0.19912280701754259</v>
      </c>
      <c r="BG114" s="48">
        <v>0.63846549948506848</v>
      </c>
      <c r="BH114" s="49">
        <v>2.7715355805243447</v>
      </c>
      <c r="BI114" s="48">
        <v>7.0666959460283785E-2</v>
      </c>
      <c r="BJ114" s="50">
        <v>0.23468750796198634</v>
      </c>
      <c r="BK114" s="62">
        <v>132</v>
      </c>
      <c r="BL114" s="62">
        <v>132</v>
      </c>
      <c r="BM114" s="62">
        <v>132</v>
      </c>
      <c r="BN114" s="156">
        <v>7658</v>
      </c>
      <c r="BO114" s="62">
        <v>32803</v>
      </c>
      <c r="BP114" s="63">
        <v>7860</v>
      </c>
      <c r="BQ114" s="67">
        <v>128.83038295165395</v>
      </c>
      <c r="BR114" s="67">
        <v>16.966966916135533</v>
      </c>
      <c r="BS114" s="67">
        <v>1.4736212026491557E-2</v>
      </c>
      <c r="BT114" s="68">
        <v>2487.9774201474202</v>
      </c>
      <c r="BU114" s="67">
        <v>335.59038497154052</v>
      </c>
      <c r="BV114" s="69">
        <v>-462.81843180788655</v>
      </c>
      <c r="BW114" s="64">
        <v>19.31203931203931</v>
      </c>
      <c r="BX114" s="64">
        <v>7.0833281888557309E-2</v>
      </c>
      <c r="BY114" s="64">
        <v>-3.5950835929886225</v>
      </c>
      <c r="BZ114" s="43">
        <v>0.66905005107252302</v>
      </c>
      <c r="CA114" s="44">
        <v>2.4437256459728385E-2</v>
      </c>
      <c r="CB114" s="54">
        <v>-1.1792622235903716E-2</v>
      </c>
    </row>
    <row r="115" spans="1:80" x14ac:dyDescent="0.25">
      <c r="A115" s="39" t="s">
        <v>144</v>
      </c>
      <c r="B115" s="156">
        <v>662.92</v>
      </c>
      <c r="C115" s="62">
        <v>3338.1109999999999</v>
      </c>
      <c r="D115" s="63">
        <v>837.17700000000002</v>
      </c>
      <c r="E115" s="156">
        <v>619.971</v>
      </c>
      <c r="F115" s="62">
        <v>3264.2930000000001</v>
      </c>
      <c r="G115" s="63">
        <v>786.48800000000006</v>
      </c>
      <c r="H115" s="56">
        <v>1.0644498072443571</v>
      </c>
      <c r="I115" s="57">
        <v>-4.8260137214621857E-3</v>
      </c>
      <c r="J115" s="58">
        <v>4.1836028395461078E-2</v>
      </c>
      <c r="K115" s="156">
        <v>413.28899999999999</v>
      </c>
      <c r="L115" s="62">
        <v>2228.259</v>
      </c>
      <c r="M115" s="62">
        <v>552.53700000000003</v>
      </c>
      <c r="N115" s="59">
        <v>0.70253710164681471</v>
      </c>
      <c r="O115" s="60">
        <v>3.5910759446937668E-2</v>
      </c>
      <c r="P115" s="61">
        <v>1.9920988448642873E-2</v>
      </c>
      <c r="Q115" s="156">
        <v>187.98399999999998</v>
      </c>
      <c r="R115" s="62">
        <v>381.09399999999999</v>
      </c>
      <c r="S115" s="63">
        <v>88.983000000000004</v>
      </c>
      <c r="T115" s="59">
        <v>0.1131396791813734</v>
      </c>
      <c r="U115" s="60">
        <v>-0.19007450341749005</v>
      </c>
      <c r="V115" s="61">
        <v>-3.6065810348510641E-3</v>
      </c>
      <c r="W115" s="156">
        <v>18.698</v>
      </c>
      <c r="X115" s="62">
        <v>76.072999999999993</v>
      </c>
      <c r="Y115" s="63">
        <v>17.196000000000002</v>
      </c>
      <c r="Z115" s="59">
        <v>2.1864287821301787E-2</v>
      </c>
      <c r="AA115" s="60">
        <v>-8.2951873799576269E-3</v>
      </c>
      <c r="AB115" s="61">
        <v>-1.4402991137558163E-3</v>
      </c>
      <c r="AC115" s="156">
        <v>211.07599999999999</v>
      </c>
      <c r="AD115" s="62">
        <v>363.375</v>
      </c>
      <c r="AE115" s="62">
        <v>247.57499999999999</v>
      </c>
      <c r="AF115" s="62">
        <v>36.498999999999995</v>
      </c>
      <c r="AG115" s="63">
        <v>-115.80000000000001</v>
      </c>
      <c r="AH115" s="156">
        <v>0</v>
      </c>
      <c r="AI115" s="62">
        <v>0</v>
      </c>
      <c r="AJ115" s="62">
        <v>0</v>
      </c>
      <c r="AK115" s="62">
        <v>0</v>
      </c>
      <c r="AL115" s="63">
        <v>0</v>
      </c>
      <c r="AM115" s="59">
        <v>0.29572599342791306</v>
      </c>
      <c r="AN115" s="60">
        <v>-2.2677433833294958E-2</v>
      </c>
      <c r="AO115" s="61">
        <v>0.18686951741498239</v>
      </c>
      <c r="AP115" s="59">
        <v>0</v>
      </c>
      <c r="AQ115" s="60">
        <v>0</v>
      </c>
      <c r="AR115" s="61">
        <v>0</v>
      </c>
      <c r="AS115" s="60">
        <v>0</v>
      </c>
      <c r="AT115" s="60">
        <v>0</v>
      </c>
      <c r="AU115" s="60">
        <v>0</v>
      </c>
      <c r="AV115" s="156">
        <v>558</v>
      </c>
      <c r="AW115" s="62">
        <v>1850</v>
      </c>
      <c r="AX115" s="63">
        <v>537</v>
      </c>
      <c r="AY115" s="157">
        <v>13.25</v>
      </c>
      <c r="AZ115" s="158">
        <v>13.25</v>
      </c>
      <c r="BA115" s="159">
        <v>13.25</v>
      </c>
      <c r="BB115" s="157">
        <v>29.5</v>
      </c>
      <c r="BC115" s="158">
        <v>31</v>
      </c>
      <c r="BD115" s="159">
        <v>32</v>
      </c>
      <c r="BE115" s="48">
        <v>13.509433962264152</v>
      </c>
      <c r="BF115" s="48">
        <v>-0.52830188679245182</v>
      </c>
      <c r="BG115" s="48">
        <v>1.8742138364779883</v>
      </c>
      <c r="BH115" s="49">
        <v>5.59375</v>
      </c>
      <c r="BI115" s="48">
        <v>-0.71133474576271194</v>
      </c>
      <c r="BJ115" s="50">
        <v>0.62063172043010706</v>
      </c>
      <c r="BK115" s="62">
        <v>130</v>
      </c>
      <c r="BL115" s="62">
        <v>130</v>
      </c>
      <c r="BM115" s="62">
        <v>130</v>
      </c>
      <c r="BN115" s="156">
        <v>11180</v>
      </c>
      <c r="BO115" s="62">
        <v>45060</v>
      </c>
      <c r="BP115" s="63">
        <v>11521</v>
      </c>
      <c r="BQ115" s="67">
        <v>68.265601944275673</v>
      </c>
      <c r="BR115" s="67">
        <v>12.812024126744369</v>
      </c>
      <c r="BS115" s="67">
        <v>-4.1776514955822961</v>
      </c>
      <c r="BT115" s="68">
        <v>1464.5959031657355</v>
      </c>
      <c r="BU115" s="67">
        <v>353.53676338078935</v>
      </c>
      <c r="BV115" s="69">
        <v>-299.88679953696715</v>
      </c>
      <c r="BW115" s="64">
        <v>21.45437616387337</v>
      </c>
      <c r="BX115" s="64">
        <v>1.4185338699665593</v>
      </c>
      <c r="BY115" s="64">
        <v>-2.9023805928833859</v>
      </c>
      <c r="BZ115" s="43">
        <v>0.99576490924805527</v>
      </c>
      <c r="CA115" s="44">
        <v>4.0209353692499672E-2</v>
      </c>
      <c r="CB115" s="54">
        <v>4.6133718520974032E-2</v>
      </c>
    </row>
    <row r="116" spans="1:80" x14ac:dyDescent="0.25">
      <c r="A116" s="39" t="s">
        <v>145</v>
      </c>
      <c r="B116" s="156">
        <v>410.79399999999998</v>
      </c>
      <c r="C116" s="62">
        <v>2043.8779999999999</v>
      </c>
      <c r="D116" s="63">
        <v>514.67072999999993</v>
      </c>
      <c r="E116" s="156">
        <v>368.85599999999999</v>
      </c>
      <c r="F116" s="62">
        <v>1877.644</v>
      </c>
      <c r="G116" s="63">
        <v>433.8057</v>
      </c>
      <c r="H116" s="56">
        <v>1.186408408188274</v>
      </c>
      <c r="I116" s="57">
        <v>7.2710921906364634E-2</v>
      </c>
      <c r="J116" s="58">
        <v>9.7875118597702038E-2</v>
      </c>
      <c r="K116" s="156">
        <v>271.90600000000001</v>
      </c>
      <c r="L116" s="62">
        <v>1286.559</v>
      </c>
      <c r="M116" s="62">
        <v>281.34399999999999</v>
      </c>
      <c r="N116" s="59">
        <v>0.64854841695256649</v>
      </c>
      <c r="O116" s="60">
        <v>-8.8611884086321369E-2</v>
      </c>
      <c r="P116" s="61">
        <v>-3.6650161691734517E-2</v>
      </c>
      <c r="Q116" s="156">
        <v>87.387</v>
      </c>
      <c r="R116" s="62">
        <v>275.85599999999999</v>
      </c>
      <c r="S116" s="63">
        <v>69.538299999999992</v>
      </c>
      <c r="T116" s="59">
        <v>0.16029826256317053</v>
      </c>
      <c r="U116" s="60">
        <v>-7.6615329733010107E-2</v>
      </c>
      <c r="V116" s="61">
        <v>1.3382233752597283E-2</v>
      </c>
      <c r="W116" s="156">
        <v>9.5630000000000006</v>
      </c>
      <c r="X116" s="62">
        <v>41.557000000000002</v>
      </c>
      <c r="Y116" s="63">
        <v>10.07</v>
      </c>
      <c r="Z116" s="59">
        <v>2.3213157411255778E-2</v>
      </c>
      <c r="AA116" s="60">
        <v>-2.7129492536757983E-3</v>
      </c>
      <c r="AB116" s="61">
        <v>1.0806338870946453E-3</v>
      </c>
      <c r="AC116" s="156">
        <v>101.82599999999999</v>
      </c>
      <c r="AD116" s="62">
        <v>222.018</v>
      </c>
      <c r="AE116" s="62">
        <v>125.56139999999999</v>
      </c>
      <c r="AF116" s="62">
        <v>23.735399999999998</v>
      </c>
      <c r="AG116" s="63">
        <v>-96.456600000000009</v>
      </c>
      <c r="AH116" s="156">
        <v>0</v>
      </c>
      <c r="AI116" s="62">
        <v>0</v>
      </c>
      <c r="AJ116" s="62">
        <v>0</v>
      </c>
      <c r="AK116" s="62">
        <v>0</v>
      </c>
      <c r="AL116" s="63">
        <v>0</v>
      </c>
      <c r="AM116" s="59">
        <v>0.24396452465831894</v>
      </c>
      <c r="AN116" s="60">
        <v>-3.9115397437901323E-3</v>
      </c>
      <c r="AO116" s="61">
        <v>0.13533866734198205</v>
      </c>
      <c r="AP116" s="59">
        <v>0</v>
      </c>
      <c r="AQ116" s="60">
        <v>0</v>
      </c>
      <c r="AR116" s="61">
        <v>0</v>
      </c>
      <c r="AS116" s="60">
        <v>0</v>
      </c>
      <c r="AT116" s="60">
        <v>0</v>
      </c>
      <c r="AU116" s="60">
        <v>0</v>
      </c>
      <c r="AV116" s="156">
        <v>392</v>
      </c>
      <c r="AW116" s="62">
        <v>1331</v>
      </c>
      <c r="AX116" s="63">
        <v>375</v>
      </c>
      <c r="AY116" s="157">
        <v>7</v>
      </c>
      <c r="AZ116" s="158">
        <v>7</v>
      </c>
      <c r="BA116" s="159">
        <v>7</v>
      </c>
      <c r="BB116" s="157">
        <v>18</v>
      </c>
      <c r="BC116" s="158">
        <v>17</v>
      </c>
      <c r="BD116" s="159">
        <v>17</v>
      </c>
      <c r="BE116" s="48">
        <v>17.857142857142858</v>
      </c>
      <c r="BF116" s="48">
        <v>-0.8095238095238102</v>
      </c>
      <c r="BG116" s="48">
        <v>2.0119047619047628</v>
      </c>
      <c r="BH116" s="49">
        <v>7.3529411764705879</v>
      </c>
      <c r="BI116" s="48">
        <v>9.3681917211328347E-2</v>
      </c>
      <c r="BJ116" s="50">
        <v>0.82843137254901933</v>
      </c>
      <c r="BK116" s="62">
        <v>80</v>
      </c>
      <c r="BL116" s="62">
        <v>80</v>
      </c>
      <c r="BM116" s="62">
        <v>80</v>
      </c>
      <c r="BN116" s="156">
        <v>6825</v>
      </c>
      <c r="BO116" s="62">
        <v>27687</v>
      </c>
      <c r="BP116" s="63">
        <v>6540</v>
      </c>
      <c r="BQ116" s="67">
        <v>66.331146788990822</v>
      </c>
      <c r="BR116" s="67">
        <v>12.286311624155658</v>
      </c>
      <c r="BS116" s="67">
        <v>-1.4856625439091005</v>
      </c>
      <c r="BT116" s="68">
        <v>1156.8152</v>
      </c>
      <c r="BU116" s="67">
        <v>215.85601632653061</v>
      </c>
      <c r="BV116" s="69">
        <v>-253.88652802404204</v>
      </c>
      <c r="BW116" s="64">
        <v>17.440000000000001</v>
      </c>
      <c r="BX116" s="64">
        <v>2.928571428571658E-2</v>
      </c>
      <c r="BY116" s="64">
        <v>-3.3616528925619811</v>
      </c>
      <c r="BZ116" s="43">
        <v>0.9185393258426966</v>
      </c>
      <c r="CA116" s="44">
        <v>-2.9377340823970033E-2</v>
      </c>
      <c r="CB116" s="54">
        <v>-2.9645605664152641E-2</v>
      </c>
    </row>
    <row r="117" spans="1:80" x14ac:dyDescent="0.25">
      <c r="A117" s="39" t="s">
        <v>146</v>
      </c>
      <c r="B117" s="156">
        <v>699.28076999999985</v>
      </c>
      <c r="C117" s="62">
        <v>3608.181</v>
      </c>
      <c r="D117" s="63">
        <v>884.08844999999997</v>
      </c>
      <c r="E117" s="156">
        <v>681.24983999999995</v>
      </c>
      <c r="F117" s="62">
        <v>3407.7176599999998</v>
      </c>
      <c r="G117" s="63">
        <v>875.77359999999999</v>
      </c>
      <c r="H117" s="56">
        <v>1.0094942916753828</v>
      </c>
      <c r="I117" s="57">
        <v>-1.697313472430606E-2</v>
      </c>
      <c r="J117" s="58">
        <v>-4.9331984442809507E-2</v>
      </c>
      <c r="K117" s="156">
        <v>544.36500000000001</v>
      </c>
      <c r="L117" s="62">
        <v>2788.5529999999999</v>
      </c>
      <c r="M117" s="62">
        <v>727.25900000000001</v>
      </c>
      <c r="N117" s="59">
        <v>0.8304189575936064</v>
      </c>
      <c r="O117" s="60">
        <v>3.1350880014314741E-2</v>
      </c>
      <c r="P117" s="61">
        <v>1.2113781454101913E-2</v>
      </c>
      <c r="Q117" s="156">
        <v>120.69486000000001</v>
      </c>
      <c r="R117" s="62">
        <v>156.73101</v>
      </c>
      <c r="S117" s="63">
        <v>50.559959999999997</v>
      </c>
      <c r="T117" s="59">
        <v>5.7731769946022575E-2</v>
      </c>
      <c r="U117" s="60">
        <v>-0.11943503863627378</v>
      </c>
      <c r="V117" s="61">
        <v>1.1738813475561931E-2</v>
      </c>
      <c r="W117" s="156">
        <v>16.189979999999998</v>
      </c>
      <c r="X117" s="62">
        <v>68.084000000000003</v>
      </c>
      <c r="Y117" s="63">
        <v>18.463259999999998</v>
      </c>
      <c r="Z117" s="59">
        <v>2.1082229471178396E-2</v>
      </c>
      <c r="AA117" s="60">
        <v>-2.6828843672336601E-3</v>
      </c>
      <c r="AB117" s="61">
        <v>1.1028747261611661E-3</v>
      </c>
      <c r="AC117" s="156">
        <v>297.57254</v>
      </c>
      <c r="AD117" s="62">
        <v>343.06202000000002</v>
      </c>
      <c r="AE117" s="62">
        <v>267.01443999999998</v>
      </c>
      <c r="AF117" s="62">
        <v>-30.558100000000024</v>
      </c>
      <c r="AG117" s="63">
        <v>-76.047580000000039</v>
      </c>
      <c r="AH117" s="156">
        <v>0</v>
      </c>
      <c r="AI117" s="62">
        <v>0</v>
      </c>
      <c r="AJ117" s="62">
        <v>0</v>
      </c>
      <c r="AK117" s="62">
        <v>0</v>
      </c>
      <c r="AL117" s="63">
        <v>0</v>
      </c>
      <c r="AM117" s="59">
        <v>0.30202231462247919</v>
      </c>
      <c r="AN117" s="60">
        <v>-0.1235185450239259</v>
      </c>
      <c r="AO117" s="61">
        <v>0.20694337595504536</v>
      </c>
      <c r="AP117" s="59">
        <v>0</v>
      </c>
      <c r="AQ117" s="60">
        <v>0</v>
      </c>
      <c r="AR117" s="61">
        <v>0</v>
      </c>
      <c r="AS117" s="60">
        <v>0</v>
      </c>
      <c r="AT117" s="60">
        <v>0</v>
      </c>
      <c r="AU117" s="60">
        <v>0</v>
      </c>
      <c r="AV117" s="156">
        <v>600</v>
      </c>
      <c r="AW117" s="62">
        <v>2181</v>
      </c>
      <c r="AX117" s="63">
        <v>623</v>
      </c>
      <c r="AY117" s="157">
        <v>15</v>
      </c>
      <c r="AZ117" s="158">
        <v>13</v>
      </c>
      <c r="BA117" s="159">
        <v>13</v>
      </c>
      <c r="BB117" s="157">
        <v>35</v>
      </c>
      <c r="BC117" s="158">
        <v>31</v>
      </c>
      <c r="BD117" s="159">
        <v>31</v>
      </c>
      <c r="BE117" s="48">
        <v>15.974358974358973</v>
      </c>
      <c r="BF117" s="48">
        <v>2.6410256410256387</v>
      </c>
      <c r="BG117" s="48">
        <v>1.9935897435897409</v>
      </c>
      <c r="BH117" s="49">
        <v>6.698924731182796</v>
      </c>
      <c r="BI117" s="48">
        <v>0.98463901689708155</v>
      </c>
      <c r="BJ117" s="50">
        <v>0.83602150537634401</v>
      </c>
      <c r="BK117" s="62">
        <v>127</v>
      </c>
      <c r="BL117" s="62">
        <v>121</v>
      </c>
      <c r="BM117" s="62">
        <v>120</v>
      </c>
      <c r="BN117" s="156">
        <v>10816</v>
      </c>
      <c r="BO117" s="62">
        <v>41704</v>
      </c>
      <c r="BP117" s="63">
        <v>10068</v>
      </c>
      <c r="BQ117" s="67">
        <v>86.985856177989675</v>
      </c>
      <c r="BR117" s="67">
        <v>24.000478959054767</v>
      </c>
      <c r="BS117" s="67">
        <v>5.2738462988414057</v>
      </c>
      <c r="BT117" s="68">
        <v>1405.7361155698234</v>
      </c>
      <c r="BU117" s="67">
        <v>270.31971556982353</v>
      </c>
      <c r="BV117" s="69">
        <v>-156.7203997901031</v>
      </c>
      <c r="BW117" s="64">
        <v>16.160513643659712</v>
      </c>
      <c r="BX117" s="64">
        <v>-1.8661530230069552</v>
      </c>
      <c r="BY117" s="64">
        <v>-2.9609902536351065</v>
      </c>
      <c r="BZ117" s="43">
        <v>0.94269662921348318</v>
      </c>
      <c r="CA117" s="44">
        <v>-3.5850855721686337E-3</v>
      </c>
      <c r="CB117" s="54">
        <v>-1.5805133201973742E-3</v>
      </c>
    </row>
    <row r="118" spans="1:80" x14ac:dyDescent="0.25">
      <c r="A118" s="39" t="s">
        <v>147</v>
      </c>
      <c r="B118" s="156">
        <v>1487.5556199999999</v>
      </c>
      <c r="C118" s="62">
        <v>7697.18</v>
      </c>
      <c r="D118" s="63">
        <v>1882.99974</v>
      </c>
      <c r="E118" s="156">
        <v>1364.7163</v>
      </c>
      <c r="F118" s="62">
        <v>7587.9549999999999</v>
      </c>
      <c r="G118" s="63">
        <v>1694.4896799999999</v>
      </c>
      <c r="H118" s="56">
        <v>1.1112488687449547</v>
      </c>
      <c r="I118" s="57">
        <v>2.1237985164242801E-2</v>
      </c>
      <c r="J118" s="58">
        <v>9.6854344792189906E-2</v>
      </c>
      <c r="K118" s="156">
        <v>994.00836000000004</v>
      </c>
      <c r="L118" s="62">
        <v>6099.9040000000005</v>
      </c>
      <c r="M118" s="62">
        <v>1337.74514</v>
      </c>
      <c r="N118" s="59">
        <v>0.78946785913738937</v>
      </c>
      <c r="O118" s="60">
        <v>6.110522435388166E-2</v>
      </c>
      <c r="P118" s="61">
        <v>-1.442515287968249E-2</v>
      </c>
      <c r="Q118" s="156">
        <v>335.21042000000006</v>
      </c>
      <c r="R118" s="62">
        <v>1336.452</v>
      </c>
      <c r="S118" s="63">
        <v>95.819230000000005</v>
      </c>
      <c r="T118" s="59">
        <v>5.6547544155004834E-2</v>
      </c>
      <c r="U118" s="60">
        <v>-0.18907890582584469</v>
      </c>
      <c r="V118" s="61">
        <v>-0.11958054305689876</v>
      </c>
      <c r="W118" s="156">
        <v>35.497520000000002</v>
      </c>
      <c r="X118" s="62">
        <v>151.59899999999999</v>
      </c>
      <c r="Y118" s="63">
        <v>30.58935</v>
      </c>
      <c r="Z118" s="59">
        <v>1.8052249217593345E-2</v>
      </c>
      <c r="AA118" s="60">
        <v>-7.9586660180494019E-3</v>
      </c>
      <c r="AB118" s="61">
        <v>-1.9266515534312571E-3</v>
      </c>
      <c r="AC118" s="156">
        <v>515.55083999999999</v>
      </c>
      <c r="AD118" s="62">
        <v>1019.168</v>
      </c>
      <c r="AE118" s="62">
        <v>587.63496999999995</v>
      </c>
      <c r="AF118" s="62">
        <v>72.084129999999959</v>
      </c>
      <c r="AG118" s="63">
        <v>-431.53303000000005</v>
      </c>
      <c r="AH118" s="156">
        <v>0</v>
      </c>
      <c r="AI118" s="62">
        <v>0</v>
      </c>
      <c r="AJ118" s="62">
        <v>0</v>
      </c>
      <c r="AK118" s="62">
        <v>0</v>
      </c>
      <c r="AL118" s="63">
        <v>0</v>
      </c>
      <c r="AM118" s="59">
        <v>0.31207384553329781</v>
      </c>
      <c r="AN118" s="60">
        <v>-3.4501995442651756E-2</v>
      </c>
      <c r="AO118" s="61">
        <v>0.17966587274326301</v>
      </c>
      <c r="AP118" s="59">
        <v>0</v>
      </c>
      <c r="AQ118" s="60">
        <v>0</v>
      </c>
      <c r="AR118" s="61">
        <v>0</v>
      </c>
      <c r="AS118" s="60">
        <v>0</v>
      </c>
      <c r="AT118" s="60">
        <v>0</v>
      </c>
      <c r="AU118" s="60">
        <v>0</v>
      </c>
      <c r="AV118" s="156">
        <v>1085</v>
      </c>
      <c r="AW118" s="62">
        <v>3551</v>
      </c>
      <c r="AX118" s="63">
        <v>1095</v>
      </c>
      <c r="AY118" s="157">
        <v>24</v>
      </c>
      <c r="AZ118" s="158">
        <v>24</v>
      </c>
      <c r="BA118" s="159">
        <v>22</v>
      </c>
      <c r="BB118" s="157">
        <v>55</v>
      </c>
      <c r="BC118" s="158">
        <v>55</v>
      </c>
      <c r="BD118" s="159">
        <v>54</v>
      </c>
      <c r="BE118" s="48">
        <v>16.59090909090909</v>
      </c>
      <c r="BF118" s="48">
        <v>1.5214646464646453</v>
      </c>
      <c r="BG118" s="48">
        <v>4.2610479797979774</v>
      </c>
      <c r="BH118" s="49">
        <v>6.7592592592592595</v>
      </c>
      <c r="BI118" s="48">
        <v>0.18350168350168428</v>
      </c>
      <c r="BJ118" s="50">
        <v>1.3789562289562296</v>
      </c>
      <c r="BK118" s="62">
        <v>320</v>
      </c>
      <c r="BL118" s="62">
        <v>320</v>
      </c>
      <c r="BM118" s="62">
        <v>330</v>
      </c>
      <c r="BN118" s="156">
        <v>26157</v>
      </c>
      <c r="BO118" s="62">
        <v>108286</v>
      </c>
      <c r="BP118" s="63">
        <v>26976</v>
      </c>
      <c r="BQ118" s="67">
        <v>62.81471233689205</v>
      </c>
      <c r="BR118" s="67">
        <v>10.640674794360415</v>
      </c>
      <c r="BS118" s="67">
        <v>-7.2585658338779453</v>
      </c>
      <c r="BT118" s="68">
        <v>1547.4791598173515</v>
      </c>
      <c r="BU118" s="67">
        <v>289.67611834269701</v>
      </c>
      <c r="BV118" s="69">
        <v>-589.37102322967758</v>
      </c>
      <c r="BW118" s="64">
        <v>24.635616438356163</v>
      </c>
      <c r="BX118" s="64">
        <v>0.52778233697367583</v>
      </c>
      <c r="BY118" s="64">
        <v>-5.8588921507736593</v>
      </c>
      <c r="BZ118" s="43">
        <v>0.91848825331971407</v>
      </c>
      <c r="CA118" s="44">
        <v>1.0259086653047422E-2</v>
      </c>
      <c r="CB118" s="54">
        <v>-8.617911063847572E-3</v>
      </c>
    </row>
    <row r="119" spans="1:80" x14ac:dyDescent="0.25">
      <c r="A119" s="39" t="s">
        <v>148</v>
      </c>
      <c r="B119" s="156">
        <v>1520.2787499999999</v>
      </c>
      <c r="C119" s="62">
        <v>7546.6660000000002</v>
      </c>
      <c r="D119" s="63">
        <v>1889.2537600000001</v>
      </c>
      <c r="E119" s="156">
        <v>1518.0456100000001</v>
      </c>
      <c r="F119" s="62">
        <v>7497.7309999999998</v>
      </c>
      <c r="G119" s="63">
        <v>1992.50316</v>
      </c>
      <c r="H119" s="56">
        <v>0.94818106085211928</v>
      </c>
      <c r="I119" s="57">
        <v>-5.3290001667537057E-2</v>
      </c>
      <c r="J119" s="58">
        <v>-5.8345580341063075E-2</v>
      </c>
      <c r="K119" s="156">
        <v>1154.2175500000001</v>
      </c>
      <c r="L119" s="62">
        <v>5667.3729999999996</v>
      </c>
      <c r="M119" s="62">
        <v>1593.4721299999999</v>
      </c>
      <c r="N119" s="59">
        <v>0.7997338031825254</v>
      </c>
      <c r="O119" s="60">
        <v>3.9402530922530543E-2</v>
      </c>
      <c r="P119" s="61">
        <v>4.3855391433690993E-2</v>
      </c>
      <c r="Q119" s="156">
        <v>349.15986000000004</v>
      </c>
      <c r="R119" s="62">
        <v>335.26299999999998</v>
      </c>
      <c r="S119" s="63">
        <v>98.350580000000008</v>
      </c>
      <c r="T119" s="59">
        <v>4.9360313185149482E-2</v>
      </c>
      <c r="U119" s="60">
        <v>-0.18064585902729147</v>
      </c>
      <c r="V119" s="61">
        <v>4.6450519947973598E-3</v>
      </c>
      <c r="W119" s="156">
        <v>14.668200000000001</v>
      </c>
      <c r="X119" s="62">
        <v>70.438999999999993</v>
      </c>
      <c r="Y119" s="63">
        <v>19.90277</v>
      </c>
      <c r="Z119" s="59">
        <v>9.9888273201032222E-3</v>
      </c>
      <c r="AA119" s="60">
        <v>3.2627179253906687E-4</v>
      </c>
      <c r="AB119" s="61">
        <v>5.9411844084361794E-4</v>
      </c>
      <c r="AC119" s="156">
        <v>593.19033000000013</v>
      </c>
      <c r="AD119" s="62">
        <v>1670.7840000000001</v>
      </c>
      <c r="AE119" s="62">
        <v>730.13165000000004</v>
      </c>
      <c r="AF119" s="62">
        <v>136.94131999999991</v>
      </c>
      <c r="AG119" s="63">
        <v>-940.65235000000007</v>
      </c>
      <c r="AH119" s="156">
        <v>0</v>
      </c>
      <c r="AI119" s="62">
        <v>0</v>
      </c>
      <c r="AJ119" s="62">
        <v>0</v>
      </c>
      <c r="AK119" s="62">
        <v>0</v>
      </c>
      <c r="AL119" s="63">
        <v>0</v>
      </c>
      <c r="AM119" s="59">
        <v>0.38646563286448082</v>
      </c>
      <c r="AN119" s="60">
        <v>-3.7196078356211415E-3</v>
      </c>
      <c r="AO119" s="61">
        <v>0.16507197373076535</v>
      </c>
      <c r="AP119" s="59">
        <v>0</v>
      </c>
      <c r="AQ119" s="60">
        <v>0</v>
      </c>
      <c r="AR119" s="61">
        <v>0</v>
      </c>
      <c r="AS119" s="60">
        <v>0</v>
      </c>
      <c r="AT119" s="60">
        <v>0</v>
      </c>
      <c r="AU119" s="60">
        <v>0</v>
      </c>
      <c r="AV119" s="156">
        <v>581</v>
      </c>
      <c r="AW119" s="62">
        <v>1977</v>
      </c>
      <c r="AX119" s="63">
        <v>588</v>
      </c>
      <c r="AY119" s="157">
        <v>19</v>
      </c>
      <c r="AZ119" s="158">
        <v>19</v>
      </c>
      <c r="BA119" s="159">
        <v>19</v>
      </c>
      <c r="BB119" s="157">
        <v>83</v>
      </c>
      <c r="BC119" s="158">
        <v>78</v>
      </c>
      <c r="BD119" s="159">
        <v>80</v>
      </c>
      <c r="BE119" s="48">
        <v>10.315789473684211</v>
      </c>
      <c r="BF119" s="48">
        <v>0.12280701754385959</v>
      </c>
      <c r="BG119" s="48">
        <v>1.6447368421052637</v>
      </c>
      <c r="BH119" s="49">
        <v>2.4499999999999997</v>
      </c>
      <c r="BI119" s="48">
        <v>0.11666666666666625</v>
      </c>
      <c r="BJ119" s="50">
        <v>0.33782051282051251</v>
      </c>
      <c r="BK119" s="62">
        <v>115</v>
      </c>
      <c r="BL119" s="62">
        <v>115</v>
      </c>
      <c r="BM119" s="62">
        <v>115</v>
      </c>
      <c r="BN119" s="156">
        <v>10192</v>
      </c>
      <c r="BO119" s="62">
        <v>40216</v>
      </c>
      <c r="BP119" s="63">
        <v>9798</v>
      </c>
      <c r="BQ119" s="67">
        <v>203.35815064298836</v>
      </c>
      <c r="BR119" s="67">
        <v>54.413330195578624</v>
      </c>
      <c r="BS119" s="67">
        <v>16.921632839129217</v>
      </c>
      <c r="BT119" s="68">
        <v>3388.6108163265303</v>
      </c>
      <c r="BU119" s="67">
        <v>775.79565281534269</v>
      </c>
      <c r="BV119" s="69">
        <v>-403.86819227235674</v>
      </c>
      <c r="BW119" s="64">
        <v>16.663265306122447</v>
      </c>
      <c r="BX119" s="64">
        <v>-0.87890336857634921</v>
      </c>
      <c r="BY119" s="64">
        <v>-3.6786669144137178</v>
      </c>
      <c r="BZ119" s="43">
        <v>0.95730337078651684</v>
      </c>
      <c r="CA119" s="44">
        <v>-2.7430928730391435E-2</v>
      </c>
      <c r="CB119" s="54">
        <v>-7.9073284659814114E-4</v>
      </c>
    </row>
    <row r="120" spans="1:80" x14ac:dyDescent="0.25">
      <c r="A120" s="39" t="s">
        <v>149</v>
      </c>
      <c r="B120" s="156">
        <v>220.029</v>
      </c>
      <c r="C120" s="62">
        <v>1068.365</v>
      </c>
      <c r="D120" s="63">
        <v>257.608</v>
      </c>
      <c r="E120" s="156">
        <v>204.661</v>
      </c>
      <c r="F120" s="62">
        <v>1009.645</v>
      </c>
      <c r="G120" s="63">
        <v>278.82400000000001</v>
      </c>
      <c r="H120" s="56">
        <v>0.92390898918314057</v>
      </c>
      <c r="I120" s="57">
        <v>-0.15118103773942881</v>
      </c>
      <c r="J120" s="58">
        <v>-0.13425006672264816</v>
      </c>
      <c r="K120" s="156">
        <v>142.477</v>
      </c>
      <c r="L120" s="62">
        <v>761.19100000000003</v>
      </c>
      <c r="M120" s="62">
        <v>195.17099999999999</v>
      </c>
      <c r="N120" s="59">
        <v>0.69997919834734446</v>
      </c>
      <c r="O120" s="60">
        <v>3.8182297211772909E-3</v>
      </c>
      <c r="P120" s="61">
        <v>-5.3940248586974104E-2</v>
      </c>
      <c r="Q120" s="156">
        <v>58.158999999999999</v>
      </c>
      <c r="R120" s="62">
        <v>46.746000000000002</v>
      </c>
      <c r="S120" s="63">
        <v>16.558</v>
      </c>
      <c r="T120" s="59">
        <v>5.9385131839439928E-2</v>
      </c>
      <c r="U120" s="60">
        <v>-0.22478723123901662</v>
      </c>
      <c r="V120" s="61">
        <v>1.308568995640183E-2</v>
      </c>
      <c r="W120" s="156">
        <v>4.0250000000000004</v>
      </c>
      <c r="X120" s="62">
        <v>18.73</v>
      </c>
      <c r="Y120" s="63">
        <v>5.89</v>
      </c>
      <c r="Z120" s="59">
        <v>2.1124436920781565E-2</v>
      </c>
      <c r="AA120" s="60">
        <v>1.457768625405309E-3</v>
      </c>
      <c r="AB120" s="61">
        <v>2.5733620380257449E-3</v>
      </c>
      <c r="AC120" s="156">
        <v>22.936</v>
      </c>
      <c r="AD120" s="62">
        <v>43.244999999999997</v>
      </c>
      <c r="AE120" s="62">
        <v>29.103000000000002</v>
      </c>
      <c r="AF120" s="62">
        <v>6.1670000000000016</v>
      </c>
      <c r="AG120" s="63">
        <v>-14.141999999999996</v>
      </c>
      <c r="AH120" s="156">
        <v>0</v>
      </c>
      <c r="AI120" s="62">
        <v>0</v>
      </c>
      <c r="AJ120" s="62">
        <v>0</v>
      </c>
      <c r="AK120" s="62">
        <v>0</v>
      </c>
      <c r="AL120" s="63">
        <v>0</v>
      </c>
      <c r="AM120" s="59">
        <v>0.1129739759634794</v>
      </c>
      <c r="AN120" s="60">
        <v>8.7331713422703766E-3</v>
      </c>
      <c r="AO120" s="61">
        <v>7.2496236614099735E-2</v>
      </c>
      <c r="AP120" s="59">
        <v>0</v>
      </c>
      <c r="AQ120" s="60">
        <v>0</v>
      </c>
      <c r="AR120" s="61">
        <v>0</v>
      </c>
      <c r="AS120" s="60">
        <v>0</v>
      </c>
      <c r="AT120" s="60">
        <v>0</v>
      </c>
      <c r="AU120" s="60">
        <v>0</v>
      </c>
      <c r="AV120" s="156">
        <v>133</v>
      </c>
      <c r="AW120" s="62">
        <v>468</v>
      </c>
      <c r="AX120" s="63">
        <v>158</v>
      </c>
      <c r="AY120" s="157">
        <v>2</v>
      </c>
      <c r="AZ120" s="158">
        <v>3</v>
      </c>
      <c r="BA120" s="159">
        <v>2</v>
      </c>
      <c r="BB120" s="157">
        <v>12</v>
      </c>
      <c r="BC120" s="158">
        <v>12</v>
      </c>
      <c r="BD120" s="159">
        <v>12</v>
      </c>
      <c r="BE120" s="48">
        <v>26.333333333333332</v>
      </c>
      <c r="BF120" s="48">
        <v>4.1666666666666643</v>
      </c>
      <c r="BG120" s="48">
        <v>13.333333333333332</v>
      </c>
      <c r="BH120" s="49">
        <v>4.3888888888888884</v>
      </c>
      <c r="BI120" s="48">
        <v>0.69444444444444375</v>
      </c>
      <c r="BJ120" s="50">
        <v>1.1388888888888884</v>
      </c>
      <c r="BK120" s="62">
        <v>40</v>
      </c>
      <c r="BL120" s="62">
        <v>40</v>
      </c>
      <c r="BM120" s="62">
        <v>40</v>
      </c>
      <c r="BN120" s="156">
        <v>3046</v>
      </c>
      <c r="BO120" s="62">
        <v>13281</v>
      </c>
      <c r="BP120" s="63">
        <v>3452</v>
      </c>
      <c r="BQ120" s="67">
        <v>80.771726535341827</v>
      </c>
      <c r="BR120" s="67">
        <v>13.58164117749547</v>
      </c>
      <c r="BS120" s="67">
        <v>4.7499661257341188</v>
      </c>
      <c r="BT120" s="68">
        <v>1764.7088607594937</v>
      </c>
      <c r="BU120" s="67">
        <v>225.90434948129837</v>
      </c>
      <c r="BV120" s="69">
        <v>-392.65225035161757</v>
      </c>
      <c r="BW120" s="64">
        <v>21.848101265822784</v>
      </c>
      <c r="BX120" s="64">
        <v>-1.0541543732749616</v>
      </c>
      <c r="BY120" s="64">
        <v>-6.5301038623823437</v>
      </c>
      <c r="BZ120" s="43">
        <v>0.96966292134831455</v>
      </c>
      <c r="CA120" s="44">
        <v>0.12355181023720341</v>
      </c>
      <c r="CB120" s="54">
        <v>6.0005387101739305E-2</v>
      </c>
    </row>
    <row r="121" spans="1:80" x14ac:dyDescent="0.25">
      <c r="A121" s="39" t="s">
        <v>150</v>
      </c>
      <c r="B121" s="156">
        <v>702.61782999999991</v>
      </c>
      <c r="C121" s="62">
        <v>3405.6709999999998</v>
      </c>
      <c r="D121" s="63">
        <v>919.34474999999998</v>
      </c>
      <c r="E121" s="156">
        <v>695.26342</v>
      </c>
      <c r="F121" s="62">
        <v>3372.1963500000002</v>
      </c>
      <c r="G121" s="63">
        <v>912.0557</v>
      </c>
      <c r="H121" s="56">
        <v>1.0079918912847099</v>
      </c>
      <c r="I121" s="57">
        <v>-2.5859843642059843E-3</v>
      </c>
      <c r="J121" s="58">
        <v>-1.9347697176956835E-3</v>
      </c>
      <c r="K121" s="156">
        <v>528.20474999999999</v>
      </c>
      <c r="L121" s="62">
        <v>2609.694</v>
      </c>
      <c r="M121" s="62">
        <v>743.32577000000003</v>
      </c>
      <c r="N121" s="59">
        <v>0.81500041061088702</v>
      </c>
      <c r="O121" s="60">
        <v>5.5281525932616482E-2</v>
      </c>
      <c r="P121" s="61">
        <v>4.1114868625765078E-2</v>
      </c>
      <c r="Q121" s="156">
        <v>154.00941</v>
      </c>
      <c r="R121" s="62">
        <v>133.21343999999999</v>
      </c>
      <c r="S121" s="63">
        <v>31.813089999999995</v>
      </c>
      <c r="T121" s="59">
        <v>3.4880643802785286E-2</v>
      </c>
      <c r="U121" s="60">
        <v>-0.18663167163011929</v>
      </c>
      <c r="V121" s="61">
        <v>-4.6228210532869227E-3</v>
      </c>
      <c r="W121" s="156">
        <v>13.04926</v>
      </c>
      <c r="X121" s="62">
        <v>42.085999999999999</v>
      </c>
      <c r="Y121" s="63">
        <v>9.5262600000000006</v>
      </c>
      <c r="Z121" s="59">
        <v>1.0444822613355742E-2</v>
      </c>
      <c r="AA121" s="60">
        <v>-8.3239772754691282E-3</v>
      </c>
      <c r="AB121" s="61">
        <v>-2.0354708310043393E-3</v>
      </c>
      <c r="AC121" s="156">
        <v>381.14070999999996</v>
      </c>
      <c r="AD121" s="62">
        <v>419.77166999999997</v>
      </c>
      <c r="AE121" s="62">
        <v>458.16583999999995</v>
      </c>
      <c r="AF121" s="62">
        <v>77.02512999999999</v>
      </c>
      <c r="AG121" s="63">
        <v>38.394169999999974</v>
      </c>
      <c r="AH121" s="156">
        <v>0</v>
      </c>
      <c r="AI121" s="62">
        <v>0</v>
      </c>
      <c r="AJ121" s="62">
        <v>0</v>
      </c>
      <c r="AK121" s="62">
        <v>0</v>
      </c>
      <c r="AL121" s="63">
        <v>0</v>
      </c>
      <c r="AM121" s="59">
        <v>0.4983612948243844</v>
      </c>
      <c r="AN121" s="60">
        <v>-4.4096772315756372E-2</v>
      </c>
      <c r="AO121" s="61">
        <v>0.37510462381887621</v>
      </c>
      <c r="AP121" s="59">
        <v>0</v>
      </c>
      <c r="AQ121" s="60">
        <v>0</v>
      </c>
      <c r="AR121" s="61">
        <v>0</v>
      </c>
      <c r="AS121" s="60">
        <v>0</v>
      </c>
      <c r="AT121" s="60">
        <v>0</v>
      </c>
      <c r="AU121" s="60">
        <v>0</v>
      </c>
      <c r="AV121" s="156">
        <v>359</v>
      </c>
      <c r="AW121" s="62">
        <v>1191</v>
      </c>
      <c r="AX121" s="63">
        <v>419</v>
      </c>
      <c r="AY121" s="157">
        <v>22</v>
      </c>
      <c r="AZ121" s="158">
        <v>22</v>
      </c>
      <c r="BA121" s="159">
        <v>25</v>
      </c>
      <c r="BB121" s="157">
        <v>27</v>
      </c>
      <c r="BC121" s="158">
        <v>25</v>
      </c>
      <c r="BD121" s="159">
        <v>21</v>
      </c>
      <c r="BE121" s="48">
        <v>5.5866666666666669</v>
      </c>
      <c r="BF121" s="48">
        <v>0.14727272727272833</v>
      </c>
      <c r="BG121" s="48">
        <v>1.0753030303030311</v>
      </c>
      <c r="BH121" s="49">
        <v>6.6507936507936511</v>
      </c>
      <c r="BI121" s="48">
        <v>2.2186948853615522</v>
      </c>
      <c r="BJ121" s="50">
        <v>2.680793650793651</v>
      </c>
      <c r="BK121" s="62">
        <v>115</v>
      </c>
      <c r="BL121" s="62">
        <v>115</v>
      </c>
      <c r="BM121" s="62">
        <v>115</v>
      </c>
      <c r="BN121" s="156">
        <v>8593</v>
      </c>
      <c r="BO121" s="62">
        <v>36369</v>
      </c>
      <c r="BP121" s="63">
        <v>9638</v>
      </c>
      <c r="BQ121" s="67">
        <v>94.631220170159779</v>
      </c>
      <c r="BR121" s="67">
        <v>13.720779113485733</v>
      </c>
      <c r="BS121" s="67">
        <v>1.9094969993274731</v>
      </c>
      <c r="BT121" s="68">
        <v>2176.7439140811452</v>
      </c>
      <c r="BU121" s="67">
        <v>240.0770060031507</v>
      </c>
      <c r="BV121" s="69">
        <v>-654.65520430676406</v>
      </c>
      <c r="BW121" s="64">
        <v>23.002386634844868</v>
      </c>
      <c r="BX121" s="64">
        <v>-0.93354651278744427</v>
      </c>
      <c r="BY121" s="64">
        <v>-7.5341372946261664</v>
      </c>
      <c r="BZ121" s="43">
        <v>0.94167073766487541</v>
      </c>
      <c r="CA121" s="44">
        <v>0.11142919177115562</v>
      </c>
      <c r="CB121" s="54">
        <v>7.5226425574345335E-2</v>
      </c>
    </row>
    <row r="122" spans="1:80" x14ac:dyDescent="0.25">
      <c r="A122" s="39" t="s">
        <v>151</v>
      </c>
      <c r="B122" s="156">
        <v>313.89400000000001</v>
      </c>
      <c r="C122" s="62">
        <v>1771.7108799999999</v>
      </c>
      <c r="D122" s="63">
        <v>476.07537000000002</v>
      </c>
      <c r="E122" s="156">
        <v>304.69600000000003</v>
      </c>
      <c r="F122" s="62">
        <v>1628.7871900000002</v>
      </c>
      <c r="G122" s="63">
        <v>450.09136999999998</v>
      </c>
      <c r="H122" s="56">
        <v>1.0577305003648483</v>
      </c>
      <c r="I122" s="57">
        <v>2.7543034825425528E-2</v>
      </c>
      <c r="J122" s="58">
        <v>-3.0018034789090153E-2</v>
      </c>
      <c r="K122" s="156">
        <v>236.215</v>
      </c>
      <c r="L122" s="62">
        <v>1309.009</v>
      </c>
      <c r="M122" s="62">
        <v>369.81274999999999</v>
      </c>
      <c r="N122" s="59">
        <v>0.82163928181960033</v>
      </c>
      <c r="O122" s="60">
        <v>4.639116566448187E-2</v>
      </c>
      <c r="P122" s="61">
        <v>1.7968300099760137E-2</v>
      </c>
      <c r="Q122" s="156">
        <v>64.99799999999999</v>
      </c>
      <c r="R122" s="62">
        <v>87.330089999999998</v>
      </c>
      <c r="S122" s="63">
        <v>21.035299999999999</v>
      </c>
      <c r="T122" s="59">
        <v>4.6735621702766711E-2</v>
      </c>
      <c r="U122" s="60">
        <v>-0.16658519642415318</v>
      </c>
      <c r="V122" s="61">
        <v>-6.8810143661846845E-3</v>
      </c>
      <c r="W122" s="156">
        <v>3.4830000000000001</v>
      </c>
      <c r="X122" s="62">
        <v>16.907</v>
      </c>
      <c r="Y122" s="63">
        <v>4.9628999999999994</v>
      </c>
      <c r="Z122" s="59">
        <v>1.102642781175742E-2</v>
      </c>
      <c r="AA122" s="60">
        <v>-4.0463790620408856E-4</v>
      </c>
      <c r="AB122" s="61">
        <v>6.4631179426835952E-4</v>
      </c>
      <c r="AC122" s="156">
        <v>119.845</v>
      </c>
      <c r="AD122" s="62">
        <v>209.53121000000002</v>
      </c>
      <c r="AE122" s="62">
        <v>218.09453999999999</v>
      </c>
      <c r="AF122" s="62">
        <v>98.249539999999996</v>
      </c>
      <c r="AG122" s="63">
        <v>8.5633299999999792</v>
      </c>
      <c r="AH122" s="156">
        <v>0</v>
      </c>
      <c r="AI122" s="62">
        <v>0</v>
      </c>
      <c r="AJ122" s="62">
        <v>0</v>
      </c>
      <c r="AK122" s="62">
        <v>0</v>
      </c>
      <c r="AL122" s="63">
        <v>0</v>
      </c>
      <c r="AM122" s="59">
        <v>0.45810926954696268</v>
      </c>
      <c r="AN122" s="60">
        <v>7.6308406835346676E-2</v>
      </c>
      <c r="AO122" s="61">
        <v>0.33984436957637604</v>
      </c>
      <c r="AP122" s="59">
        <v>0</v>
      </c>
      <c r="AQ122" s="60">
        <v>0</v>
      </c>
      <c r="AR122" s="61">
        <v>0</v>
      </c>
      <c r="AS122" s="60">
        <v>0</v>
      </c>
      <c r="AT122" s="60">
        <v>0</v>
      </c>
      <c r="AU122" s="60">
        <v>0</v>
      </c>
      <c r="AV122" s="156">
        <v>264</v>
      </c>
      <c r="AW122" s="62">
        <v>890</v>
      </c>
      <c r="AX122" s="63">
        <v>299</v>
      </c>
      <c r="AY122" s="157">
        <v>9</v>
      </c>
      <c r="AZ122" s="158">
        <v>9.8000000000000007</v>
      </c>
      <c r="BA122" s="159">
        <v>10</v>
      </c>
      <c r="BB122" s="157">
        <v>19</v>
      </c>
      <c r="BC122" s="158">
        <v>18.329999999999998</v>
      </c>
      <c r="BD122" s="159">
        <v>17.77</v>
      </c>
      <c r="BE122" s="48">
        <v>9.9666666666666668</v>
      </c>
      <c r="BF122" s="48">
        <v>0.18888888888888999</v>
      </c>
      <c r="BG122" s="48">
        <v>2.3986394557823134</v>
      </c>
      <c r="BH122" s="49">
        <v>5.6087038079159628</v>
      </c>
      <c r="BI122" s="48">
        <v>0.97712486054754155</v>
      </c>
      <c r="BJ122" s="50">
        <v>1.56251359151298</v>
      </c>
      <c r="BK122" s="62">
        <v>70</v>
      </c>
      <c r="BL122" s="62">
        <v>70</v>
      </c>
      <c r="BM122" s="62">
        <v>80</v>
      </c>
      <c r="BN122" s="156">
        <v>5036</v>
      </c>
      <c r="BO122" s="62">
        <v>23192</v>
      </c>
      <c r="BP122" s="63">
        <v>6364</v>
      </c>
      <c r="BQ122" s="67">
        <v>70.72460245128849</v>
      </c>
      <c r="BR122" s="67">
        <v>10.221028185998577</v>
      </c>
      <c r="BS122" s="67">
        <v>0.49404061962239609</v>
      </c>
      <c r="BT122" s="68">
        <v>1505.3223076923077</v>
      </c>
      <c r="BU122" s="67">
        <v>351.17079254079249</v>
      </c>
      <c r="BV122" s="69">
        <v>-324.77565859982724</v>
      </c>
      <c r="BW122" s="64">
        <v>21.284280936454849</v>
      </c>
      <c r="BX122" s="64">
        <v>2.2085233606972743</v>
      </c>
      <c r="BY122" s="64">
        <v>-4.7741460298372864</v>
      </c>
      <c r="BZ122" s="43">
        <v>0.89382022471910105</v>
      </c>
      <c r="CA122" s="44">
        <v>9.4455145354021774E-2</v>
      </c>
      <c r="CB122" s="54">
        <v>-1.3890147100859784E-2</v>
      </c>
    </row>
    <row r="123" spans="1:80" ht="15.75" thickBot="1" x14ac:dyDescent="0.3">
      <c r="A123" s="71" t="s">
        <v>152</v>
      </c>
      <c r="B123" s="160">
        <v>47.466999999999999</v>
      </c>
      <c r="C123" s="78">
        <v>1722.5070000000001</v>
      </c>
      <c r="D123" s="79">
        <v>435.637</v>
      </c>
      <c r="E123" s="160">
        <v>345.839</v>
      </c>
      <c r="F123" s="78">
        <v>1712.067</v>
      </c>
      <c r="G123" s="79">
        <v>438.35300000000001</v>
      </c>
      <c r="H123" s="72">
        <v>0.99380408027320444</v>
      </c>
      <c r="I123" s="73">
        <v>0.85655235331354984</v>
      </c>
      <c r="J123" s="74">
        <v>-1.2293811923771436E-2</v>
      </c>
      <c r="K123" s="160">
        <v>243.14400000000001</v>
      </c>
      <c r="L123" s="78">
        <v>1320.1510000000001</v>
      </c>
      <c r="M123" s="78">
        <v>346.00799999999998</v>
      </c>
      <c r="N123" s="75">
        <v>0.78933644802248415</v>
      </c>
      <c r="O123" s="76">
        <v>8.6280980015694841E-2</v>
      </c>
      <c r="P123" s="77">
        <v>1.8250386554095277E-2</v>
      </c>
      <c r="Q123" s="160">
        <v>90.478999999999985</v>
      </c>
      <c r="R123" s="78">
        <v>140.08000000000001</v>
      </c>
      <c r="S123" s="79">
        <v>2.7450000000000001</v>
      </c>
      <c r="T123" s="75">
        <v>6.2620764543644047E-3</v>
      </c>
      <c r="U123" s="76">
        <v>-0.25535966082801265</v>
      </c>
      <c r="V123" s="77">
        <v>-7.5557151414638396E-2</v>
      </c>
      <c r="W123" s="160">
        <v>12.216000000000001</v>
      </c>
      <c r="X123" s="78">
        <v>48.034999999999997</v>
      </c>
      <c r="Y123" s="79">
        <v>12.030999999999999</v>
      </c>
      <c r="Z123" s="75">
        <v>2.7445916875212438E-2</v>
      </c>
      <c r="AA123" s="76">
        <v>-7.8768778356212224E-3</v>
      </c>
      <c r="AB123" s="77">
        <v>-6.1081221307674599E-4</v>
      </c>
      <c r="AC123" s="160">
        <v>430.185</v>
      </c>
      <c r="AD123" s="78">
        <v>35.703000000000003</v>
      </c>
      <c r="AE123" s="78">
        <v>35.911999999999999</v>
      </c>
      <c r="AF123" s="78">
        <v>-394.27300000000002</v>
      </c>
      <c r="AG123" s="79">
        <v>0.20899999999999608</v>
      </c>
      <c r="AH123" s="160">
        <v>0</v>
      </c>
      <c r="AI123" s="78">
        <v>0</v>
      </c>
      <c r="AJ123" s="78">
        <v>0</v>
      </c>
      <c r="AK123" s="78">
        <v>0</v>
      </c>
      <c r="AL123" s="79">
        <v>0</v>
      </c>
      <c r="AM123" s="75">
        <v>8.243560579105999E-2</v>
      </c>
      <c r="AN123" s="76">
        <v>-8.9803869867469146</v>
      </c>
      <c r="AO123" s="77">
        <v>6.1708258964602969E-2</v>
      </c>
      <c r="AP123" s="75">
        <v>0</v>
      </c>
      <c r="AQ123" s="76">
        <v>0</v>
      </c>
      <c r="AR123" s="77">
        <v>0</v>
      </c>
      <c r="AS123" s="76">
        <v>0</v>
      </c>
      <c r="AT123" s="76">
        <v>0</v>
      </c>
      <c r="AU123" s="76">
        <v>0</v>
      </c>
      <c r="AV123" s="160">
        <v>177</v>
      </c>
      <c r="AW123" s="78">
        <v>649</v>
      </c>
      <c r="AX123" s="79">
        <v>189</v>
      </c>
      <c r="AY123" s="161">
        <v>6</v>
      </c>
      <c r="AZ123" s="162">
        <v>7</v>
      </c>
      <c r="BA123" s="163">
        <v>6</v>
      </c>
      <c r="BB123" s="161">
        <v>21</v>
      </c>
      <c r="BC123" s="162">
        <v>20</v>
      </c>
      <c r="BD123" s="163">
        <v>20</v>
      </c>
      <c r="BE123" s="80">
        <v>10.5</v>
      </c>
      <c r="BF123" s="80">
        <v>0.66666666666666607</v>
      </c>
      <c r="BG123" s="80">
        <v>2.7738095238095246</v>
      </c>
      <c r="BH123" s="81">
        <v>3.15</v>
      </c>
      <c r="BI123" s="80">
        <v>0.34047619047619015</v>
      </c>
      <c r="BJ123" s="82">
        <v>0.44583333333333286</v>
      </c>
      <c r="BK123" s="78">
        <v>80</v>
      </c>
      <c r="BL123" s="78">
        <v>80</v>
      </c>
      <c r="BM123" s="78">
        <v>80</v>
      </c>
      <c r="BN123" s="160">
        <v>4749</v>
      </c>
      <c r="BO123" s="78">
        <v>19207</v>
      </c>
      <c r="BP123" s="79">
        <v>4920</v>
      </c>
      <c r="BQ123" s="83">
        <v>89.096138211382112</v>
      </c>
      <c r="BR123" s="83">
        <v>16.272596413108786</v>
      </c>
      <c r="BS123" s="83">
        <v>-4.151993408568444E-2</v>
      </c>
      <c r="BT123" s="84">
        <v>2319.3280423280421</v>
      </c>
      <c r="BU123" s="83">
        <v>365.43538696081055</v>
      </c>
      <c r="BV123" s="85">
        <v>-318.6796618322046</v>
      </c>
      <c r="BW123" s="86">
        <v>26.031746031746032</v>
      </c>
      <c r="BX123" s="86">
        <v>-0.79876244283023823</v>
      </c>
      <c r="BY123" s="86">
        <v>-3.5630151392863247</v>
      </c>
      <c r="BZ123" s="87">
        <v>0.6910112359550562</v>
      </c>
      <c r="CA123" s="88">
        <v>3.1427902621722903E-2</v>
      </c>
      <c r="CB123" s="89">
        <v>3.3237263352316471E-2</v>
      </c>
    </row>
  </sheetData>
  <sheetProtection algorithmName="SHA-512" hashValue="aTMaYGRn/SoV5AsA9pflZ89oMXpjNUw8ri5KBs7/tkjvkDmJSSddbJB4KZGfS8/WBWzaJS2jwiy+b8zrOCtT6g==" saltValue="N/1eyjtlqqrsIp9+F1jpw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B385"/>
  <sheetViews>
    <sheetView showGridLines="0" showZeros="0" zoomScaleNormal="100" zoomScaleSheetLayoutView="100" workbookViewId="0">
      <selection activeCell="S10" sqref="S10"/>
    </sheetView>
  </sheetViews>
  <sheetFormatPr defaultRowHeight="11.25" x14ac:dyDescent="0.2"/>
  <cols>
    <col min="1" max="1" width="6.85546875" style="147" customWidth="1"/>
    <col min="2" max="2" width="12.7109375" style="147" customWidth="1"/>
    <col min="3" max="3" width="50.42578125" style="148" customWidth="1"/>
    <col min="4" max="15" width="12.85546875" style="148" hidden="1" customWidth="1"/>
    <col min="16" max="16" width="13.7109375" style="151" customWidth="1"/>
    <col min="17" max="18" width="15.42578125" style="151" customWidth="1"/>
    <col min="19" max="19" width="13.7109375" style="151" customWidth="1"/>
    <col min="20" max="20" width="12.85546875" style="151" customWidth="1"/>
    <col min="21" max="28" width="12.85546875" style="90" customWidth="1"/>
    <col min="29" max="16384" width="9.140625" style="90"/>
  </cols>
  <sheetData>
    <row r="1" spans="1:28" ht="28.5" customHeight="1" x14ac:dyDescent="0.2">
      <c r="A1" s="327" t="s">
        <v>153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</row>
    <row r="2" spans="1:28" ht="87" customHeight="1" thickBot="1" x14ac:dyDescent="0.25">
      <c r="A2" s="328" t="s">
        <v>924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</row>
    <row r="3" spans="1:28" ht="22.5" customHeight="1" x14ac:dyDescent="0.2">
      <c r="A3" s="329" t="s">
        <v>154</v>
      </c>
      <c r="B3" s="332" t="s">
        <v>155</v>
      </c>
      <c r="C3" s="335" t="s">
        <v>156</v>
      </c>
      <c r="D3" s="338" t="s">
        <v>920</v>
      </c>
      <c r="E3" s="339"/>
      <c r="F3" s="339"/>
      <c r="G3" s="339"/>
      <c r="H3" s="339"/>
      <c r="I3" s="340"/>
      <c r="J3" s="338" t="s">
        <v>157</v>
      </c>
      <c r="K3" s="339"/>
      <c r="L3" s="339"/>
      <c r="M3" s="339"/>
      <c r="N3" s="339"/>
      <c r="O3" s="340"/>
      <c r="P3" s="338" t="s">
        <v>921</v>
      </c>
      <c r="Q3" s="339"/>
      <c r="R3" s="339"/>
      <c r="S3" s="339"/>
      <c r="T3" s="340"/>
      <c r="U3" s="341" t="s">
        <v>922</v>
      </c>
      <c r="V3" s="342"/>
      <c r="W3" s="342"/>
      <c r="X3" s="343"/>
      <c r="Y3" s="344" t="s">
        <v>923</v>
      </c>
      <c r="Z3" s="345"/>
      <c r="AA3" s="345"/>
      <c r="AB3" s="346"/>
    </row>
    <row r="4" spans="1:28" ht="55.5" customHeight="1" x14ac:dyDescent="0.2">
      <c r="A4" s="330"/>
      <c r="B4" s="333"/>
      <c r="C4" s="336"/>
      <c r="D4" s="315" t="s">
        <v>158</v>
      </c>
      <c r="E4" s="317" t="s">
        <v>159</v>
      </c>
      <c r="F4" s="317" t="s">
        <v>160</v>
      </c>
      <c r="G4" s="317" t="s">
        <v>161</v>
      </c>
      <c r="H4" s="317" t="s">
        <v>162</v>
      </c>
      <c r="I4" s="319" t="s">
        <v>163</v>
      </c>
      <c r="J4" s="323" t="s">
        <v>158</v>
      </c>
      <c r="K4" s="317" t="s">
        <v>159</v>
      </c>
      <c r="L4" s="317" t="s">
        <v>160</v>
      </c>
      <c r="M4" s="317" t="s">
        <v>161</v>
      </c>
      <c r="N4" s="317" t="s">
        <v>162</v>
      </c>
      <c r="O4" s="325" t="s">
        <v>163</v>
      </c>
      <c r="P4" s="315" t="s">
        <v>158</v>
      </c>
      <c r="Q4" s="317" t="s">
        <v>159</v>
      </c>
      <c r="R4" s="317" t="s">
        <v>160</v>
      </c>
      <c r="S4" s="317" t="s">
        <v>162</v>
      </c>
      <c r="T4" s="319" t="s">
        <v>163</v>
      </c>
      <c r="U4" s="315" t="s">
        <v>158</v>
      </c>
      <c r="V4" s="317" t="s">
        <v>164</v>
      </c>
      <c r="W4" s="317" t="s">
        <v>165</v>
      </c>
      <c r="X4" s="319" t="s">
        <v>166</v>
      </c>
      <c r="Y4" s="321" t="s">
        <v>158</v>
      </c>
      <c r="Z4" s="311" t="s">
        <v>164</v>
      </c>
      <c r="AA4" s="311" t="s">
        <v>165</v>
      </c>
      <c r="AB4" s="313" t="s">
        <v>166</v>
      </c>
    </row>
    <row r="5" spans="1:28" ht="35.25" customHeight="1" thickBot="1" x14ac:dyDescent="0.25">
      <c r="A5" s="331"/>
      <c r="B5" s="334"/>
      <c r="C5" s="337"/>
      <c r="D5" s="316"/>
      <c r="E5" s="318"/>
      <c r="F5" s="318"/>
      <c r="G5" s="318"/>
      <c r="H5" s="318"/>
      <c r="I5" s="320"/>
      <c r="J5" s="324"/>
      <c r="K5" s="318"/>
      <c r="L5" s="318"/>
      <c r="M5" s="318"/>
      <c r="N5" s="318"/>
      <c r="O5" s="326"/>
      <c r="P5" s="316"/>
      <c r="Q5" s="318"/>
      <c r="R5" s="318"/>
      <c r="S5" s="318"/>
      <c r="T5" s="320"/>
      <c r="U5" s="316"/>
      <c r="V5" s="318"/>
      <c r="W5" s="318"/>
      <c r="X5" s="320"/>
      <c r="Y5" s="322"/>
      <c r="Z5" s="312"/>
      <c r="AA5" s="312"/>
      <c r="AB5" s="314"/>
    </row>
    <row r="6" spans="1:28" s="100" customFormat="1" ht="12" thickBot="1" x14ac:dyDescent="0.25">
      <c r="A6" s="91"/>
      <c r="B6" s="92"/>
      <c r="C6" s="93" t="s">
        <v>167</v>
      </c>
      <c r="D6" s="167">
        <f t="shared" ref="D6" si="0">SUM(D7:D381)</f>
        <v>416972</v>
      </c>
      <c r="E6" s="168">
        <f t="shared" ref="E6" si="1">SUM(E7:E381)</f>
        <v>612919657.85000002</v>
      </c>
      <c r="F6" s="168">
        <f t="shared" ref="F6" si="2">SUM(F7:F381)</f>
        <v>559598637.50000036</v>
      </c>
      <c r="G6" s="168">
        <f t="shared" ref="G6" si="3">SUM(G7:G381)</f>
        <v>53321020.350000001</v>
      </c>
      <c r="H6" s="168">
        <f t="shared" ref="H6" si="4">SUM(H7:H381)</f>
        <v>7999696.8000000007</v>
      </c>
      <c r="I6" s="169">
        <f t="shared" ref="I6" si="5">SUM(I7:I381)</f>
        <v>192073336.02000004</v>
      </c>
      <c r="J6" s="170">
        <f t="shared" ref="J6" si="6">SUM(J7:J381)</f>
        <v>518018</v>
      </c>
      <c r="K6" s="168">
        <f t="shared" ref="K6" si="7">SUM(K7:K381)</f>
        <v>939769584.63000035</v>
      </c>
      <c r="L6" s="168">
        <f t="shared" ref="L6" si="8">SUM(L7:L381)</f>
        <v>939769584.63000035</v>
      </c>
      <c r="M6" s="168">
        <f t="shared" ref="M6" si="9">SUM(M7:M381)</f>
        <v>0</v>
      </c>
      <c r="N6" s="168">
        <f t="shared" ref="N6" si="10">SUM(N7:N381)</f>
        <v>21754317.969999999</v>
      </c>
      <c r="O6" s="171">
        <f t="shared" ref="O6" si="11">SUM(O7:O381)</f>
        <v>230688965.16999999</v>
      </c>
      <c r="P6" s="94">
        <f t="shared" ref="P6:AB6" si="12">SUM(P7:P381)</f>
        <v>508722</v>
      </c>
      <c r="Q6" s="95">
        <f t="shared" si="12"/>
        <v>742492429.11000025</v>
      </c>
      <c r="R6" s="95">
        <f t="shared" si="12"/>
        <v>742671066.51000023</v>
      </c>
      <c r="S6" s="95">
        <f t="shared" si="12"/>
        <v>10089347.080000002</v>
      </c>
      <c r="T6" s="96">
        <f t="shared" si="12"/>
        <v>241994181.96999997</v>
      </c>
      <c r="U6" s="97">
        <f t="shared" si="12"/>
        <v>91750</v>
      </c>
      <c r="V6" s="98">
        <f t="shared" si="12"/>
        <v>129572771.25999993</v>
      </c>
      <c r="W6" s="98">
        <f t="shared" si="12"/>
        <v>2089650.2800000003</v>
      </c>
      <c r="X6" s="99">
        <f t="shared" si="12"/>
        <v>49920845.950000025</v>
      </c>
      <c r="Y6" s="97">
        <f t="shared" si="12"/>
        <v>-9296</v>
      </c>
      <c r="Z6" s="98">
        <f t="shared" si="12"/>
        <v>-197277155.52000019</v>
      </c>
      <c r="AA6" s="98">
        <f t="shared" si="12"/>
        <v>-11664970.890000002</v>
      </c>
      <c r="AB6" s="99">
        <f t="shared" si="12"/>
        <v>11305216.800000008</v>
      </c>
    </row>
    <row r="7" spans="1:28" s="115" customFormat="1" ht="13.5" customHeight="1" x14ac:dyDescent="0.2">
      <c r="A7" s="101" t="s">
        <v>168</v>
      </c>
      <c r="B7" s="102" t="s">
        <v>169</v>
      </c>
      <c r="C7" s="103" t="s">
        <v>170</v>
      </c>
      <c r="D7" s="104">
        <v>0</v>
      </c>
      <c r="E7" s="105">
        <v>34233</v>
      </c>
      <c r="F7" s="105">
        <v>34233</v>
      </c>
      <c r="G7" s="105">
        <v>0</v>
      </c>
      <c r="H7" s="105">
        <v>0</v>
      </c>
      <c r="I7" s="106">
        <v>0</v>
      </c>
      <c r="J7" s="107">
        <v>0</v>
      </c>
      <c r="K7" s="105">
        <v>67999.489999999991</v>
      </c>
      <c r="L7" s="105">
        <v>67999.489999999991</v>
      </c>
      <c r="M7" s="105">
        <v>0</v>
      </c>
      <c r="N7" s="105">
        <v>0</v>
      </c>
      <c r="O7" s="108">
        <v>0</v>
      </c>
      <c r="P7" s="109">
        <v>0</v>
      </c>
      <c r="Q7" s="110">
        <v>42452.799999999996</v>
      </c>
      <c r="R7" s="110">
        <v>42452.799999999996</v>
      </c>
      <c r="S7" s="110">
        <v>0</v>
      </c>
      <c r="T7" s="111">
        <v>0</v>
      </c>
      <c r="U7" s="112">
        <f t="shared" ref="U7:U70" si="13">P7-D7</f>
        <v>0</v>
      </c>
      <c r="V7" s="113">
        <f t="shared" ref="V7:V70" si="14">Q7-E7</f>
        <v>8219.7999999999956</v>
      </c>
      <c r="W7" s="113">
        <f t="shared" ref="W7:W70" si="15">S7-H7</f>
        <v>0</v>
      </c>
      <c r="X7" s="114">
        <f t="shared" ref="X7:X70" si="16">T7-I7</f>
        <v>0</v>
      </c>
      <c r="Y7" s="112">
        <f t="shared" ref="Y7:Y70" si="17">IFERROR((P7-J7),"")</f>
        <v>0</v>
      </c>
      <c r="Z7" s="113">
        <f t="shared" ref="Z7:Z70" si="18">IFERROR((Q7-K7),"")</f>
        <v>-25546.689999999995</v>
      </c>
      <c r="AA7" s="113">
        <f t="shared" ref="AA7:AA70" si="19">IFERROR((S7-N7),"")</f>
        <v>0</v>
      </c>
      <c r="AB7" s="114">
        <f t="shared" ref="AB7:AB70" si="20">IFERROR((T7-O7),"")</f>
        <v>0</v>
      </c>
    </row>
    <row r="8" spans="1:28" s="115" customFormat="1" ht="13.5" customHeight="1" x14ac:dyDescent="0.2">
      <c r="A8" s="116" t="s">
        <v>168</v>
      </c>
      <c r="B8" s="117" t="s">
        <v>171</v>
      </c>
      <c r="C8" s="118" t="s">
        <v>172</v>
      </c>
      <c r="D8" s="119">
        <v>0</v>
      </c>
      <c r="E8" s="120">
        <v>32192</v>
      </c>
      <c r="F8" s="120">
        <v>32192</v>
      </c>
      <c r="G8" s="120">
        <v>0</v>
      </c>
      <c r="H8" s="120">
        <v>0</v>
      </c>
      <c r="I8" s="121">
        <v>0</v>
      </c>
      <c r="J8" s="122">
        <v>0</v>
      </c>
      <c r="K8" s="120">
        <v>46118.400000000009</v>
      </c>
      <c r="L8" s="120">
        <v>46118.400000000009</v>
      </c>
      <c r="M8" s="120">
        <v>0</v>
      </c>
      <c r="N8" s="120">
        <v>0</v>
      </c>
      <c r="O8" s="123">
        <v>0</v>
      </c>
      <c r="P8" s="124">
        <v>0</v>
      </c>
      <c r="Q8" s="125">
        <v>40071.400000000023</v>
      </c>
      <c r="R8" s="125">
        <v>40071.400000000023</v>
      </c>
      <c r="S8" s="125">
        <v>0</v>
      </c>
      <c r="T8" s="126">
        <v>0</v>
      </c>
      <c r="U8" s="127">
        <f t="shared" si="13"/>
        <v>0</v>
      </c>
      <c r="V8" s="128">
        <f t="shared" si="14"/>
        <v>7879.4000000000233</v>
      </c>
      <c r="W8" s="128">
        <f t="shared" si="15"/>
        <v>0</v>
      </c>
      <c r="X8" s="129">
        <f t="shared" si="16"/>
        <v>0</v>
      </c>
      <c r="Y8" s="127">
        <f t="shared" si="17"/>
        <v>0</v>
      </c>
      <c r="Z8" s="128">
        <f t="shared" si="18"/>
        <v>-6046.9999999999854</v>
      </c>
      <c r="AA8" s="128">
        <f t="shared" si="19"/>
        <v>0</v>
      </c>
      <c r="AB8" s="129">
        <f t="shared" si="20"/>
        <v>0</v>
      </c>
    </row>
    <row r="9" spans="1:28" s="115" customFormat="1" ht="13.5" customHeight="1" x14ac:dyDescent="0.2">
      <c r="A9" s="116" t="s">
        <v>168</v>
      </c>
      <c r="B9" s="117" t="s">
        <v>173</v>
      </c>
      <c r="C9" s="118" t="s">
        <v>174</v>
      </c>
      <c r="D9" s="119">
        <v>2134</v>
      </c>
      <c r="E9" s="120">
        <v>3258970.5</v>
      </c>
      <c r="F9" s="120">
        <v>2902330.5</v>
      </c>
      <c r="G9" s="120">
        <v>356640</v>
      </c>
      <c r="H9" s="120">
        <v>8298</v>
      </c>
      <c r="I9" s="121">
        <v>0</v>
      </c>
      <c r="J9" s="122">
        <v>2642</v>
      </c>
      <c r="K9" s="120">
        <v>4233547.6400000006</v>
      </c>
      <c r="L9" s="120">
        <v>4233547.6400000006</v>
      </c>
      <c r="M9" s="120">
        <v>0</v>
      </c>
      <c r="N9" s="120">
        <v>28538</v>
      </c>
      <c r="O9" s="123">
        <v>0</v>
      </c>
      <c r="P9" s="124">
        <v>2599</v>
      </c>
      <c r="Q9" s="125">
        <v>3560445.6000000006</v>
      </c>
      <c r="R9" s="125">
        <v>3560445.6000000006</v>
      </c>
      <c r="S9" s="125">
        <v>2635</v>
      </c>
      <c r="T9" s="126">
        <v>0</v>
      </c>
      <c r="U9" s="127">
        <f t="shared" si="13"/>
        <v>465</v>
      </c>
      <c r="V9" s="128">
        <f t="shared" si="14"/>
        <v>301475.10000000056</v>
      </c>
      <c r="W9" s="128">
        <f t="shared" si="15"/>
        <v>-5663</v>
      </c>
      <c r="X9" s="129">
        <f t="shared" si="16"/>
        <v>0</v>
      </c>
      <c r="Y9" s="127">
        <f t="shared" si="17"/>
        <v>-43</v>
      </c>
      <c r="Z9" s="128">
        <f t="shared" si="18"/>
        <v>-673102.04</v>
      </c>
      <c r="AA9" s="128">
        <f t="shared" si="19"/>
        <v>-25903</v>
      </c>
      <c r="AB9" s="129">
        <f t="shared" si="20"/>
        <v>0</v>
      </c>
    </row>
    <row r="10" spans="1:28" s="115" customFormat="1" ht="13.5" customHeight="1" x14ac:dyDescent="0.2">
      <c r="A10" s="116" t="s">
        <v>168</v>
      </c>
      <c r="B10" s="117" t="s">
        <v>175</v>
      </c>
      <c r="C10" s="118" t="s">
        <v>176</v>
      </c>
      <c r="D10" s="119">
        <v>2558</v>
      </c>
      <c r="E10" s="120">
        <v>3559050.7399999993</v>
      </c>
      <c r="F10" s="120">
        <v>3315570.7399999993</v>
      </c>
      <c r="G10" s="120">
        <v>243480</v>
      </c>
      <c r="H10" s="120">
        <v>39313</v>
      </c>
      <c r="I10" s="121">
        <v>0</v>
      </c>
      <c r="J10" s="122">
        <v>2861</v>
      </c>
      <c r="K10" s="120">
        <v>4929586.92</v>
      </c>
      <c r="L10" s="120">
        <v>4929586.92</v>
      </c>
      <c r="M10" s="120">
        <v>0</v>
      </c>
      <c r="N10" s="120">
        <v>115504</v>
      </c>
      <c r="O10" s="123">
        <v>0</v>
      </c>
      <c r="P10" s="124">
        <v>2842</v>
      </c>
      <c r="Q10" s="125">
        <v>4279250.1100000003</v>
      </c>
      <c r="R10" s="125">
        <v>4279250.1100000003</v>
      </c>
      <c r="S10" s="125">
        <v>61954</v>
      </c>
      <c r="T10" s="126">
        <v>0</v>
      </c>
      <c r="U10" s="127">
        <f t="shared" si="13"/>
        <v>284</v>
      </c>
      <c r="V10" s="128">
        <f t="shared" si="14"/>
        <v>720199.37000000104</v>
      </c>
      <c r="W10" s="128">
        <f t="shared" si="15"/>
        <v>22641</v>
      </c>
      <c r="X10" s="129">
        <f t="shared" si="16"/>
        <v>0</v>
      </c>
      <c r="Y10" s="127">
        <f t="shared" si="17"/>
        <v>-19</v>
      </c>
      <c r="Z10" s="128">
        <f t="shared" si="18"/>
        <v>-650336.80999999959</v>
      </c>
      <c r="AA10" s="128">
        <f t="shared" si="19"/>
        <v>-53550</v>
      </c>
      <c r="AB10" s="129">
        <f t="shared" si="20"/>
        <v>0</v>
      </c>
    </row>
    <row r="11" spans="1:28" s="115" customFormat="1" ht="13.5" customHeight="1" x14ac:dyDescent="0.2">
      <c r="A11" s="116" t="s">
        <v>168</v>
      </c>
      <c r="B11" s="117" t="s">
        <v>177</v>
      </c>
      <c r="C11" s="118" t="s">
        <v>178</v>
      </c>
      <c r="D11" s="119">
        <v>742</v>
      </c>
      <c r="E11" s="120">
        <v>895274.20000000007</v>
      </c>
      <c r="F11" s="120">
        <v>772634.20000000007</v>
      </c>
      <c r="G11" s="120">
        <v>122640</v>
      </c>
      <c r="H11" s="120">
        <v>0</v>
      </c>
      <c r="I11" s="121">
        <v>1501245.89</v>
      </c>
      <c r="J11" s="122">
        <v>1030</v>
      </c>
      <c r="K11" s="120">
        <v>1421642.7799999996</v>
      </c>
      <c r="L11" s="120">
        <v>1421642.7799999996</v>
      </c>
      <c r="M11" s="120">
        <v>0</v>
      </c>
      <c r="N11" s="120">
        <v>0</v>
      </c>
      <c r="O11" s="123">
        <v>1670113.88</v>
      </c>
      <c r="P11" s="124">
        <v>1087</v>
      </c>
      <c r="Q11" s="125">
        <v>1223048.9699999986</v>
      </c>
      <c r="R11" s="125">
        <v>1223048.9699999986</v>
      </c>
      <c r="S11" s="125">
        <v>0</v>
      </c>
      <c r="T11" s="126">
        <v>1654209.15</v>
      </c>
      <c r="U11" s="127">
        <f t="shared" si="13"/>
        <v>345</v>
      </c>
      <c r="V11" s="128">
        <f t="shared" si="14"/>
        <v>327774.76999999851</v>
      </c>
      <c r="W11" s="128">
        <f t="shared" si="15"/>
        <v>0</v>
      </c>
      <c r="X11" s="129">
        <f t="shared" si="16"/>
        <v>152963.26</v>
      </c>
      <c r="Y11" s="127">
        <f t="shared" si="17"/>
        <v>57</v>
      </c>
      <c r="Z11" s="128">
        <f t="shared" si="18"/>
        <v>-198593.81000000099</v>
      </c>
      <c r="AA11" s="128">
        <f t="shared" si="19"/>
        <v>0</v>
      </c>
      <c r="AB11" s="129">
        <f t="shared" si="20"/>
        <v>-15904.729999999981</v>
      </c>
    </row>
    <row r="12" spans="1:28" s="115" customFormat="1" ht="13.5" customHeight="1" x14ac:dyDescent="0.2">
      <c r="A12" s="116" t="s">
        <v>168</v>
      </c>
      <c r="B12" s="117" t="s">
        <v>179</v>
      </c>
      <c r="C12" s="118" t="s">
        <v>180</v>
      </c>
      <c r="D12" s="119">
        <v>286</v>
      </c>
      <c r="E12" s="120">
        <v>303030.90000000002</v>
      </c>
      <c r="F12" s="120">
        <v>276270.90000000002</v>
      </c>
      <c r="G12" s="120">
        <v>26760</v>
      </c>
      <c r="H12" s="120">
        <v>0</v>
      </c>
      <c r="I12" s="121">
        <v>0</v>
      </c>
      <c r="J12" s="122">
        <v>284</v>
      </c>
      <c r="K12" s="120">
        <v>398625.38</v>
      </c>
      <c r="L12" s="120">
        <v>398625.38</v>
      </c>
      <c r="M12" s="120">
        <v>0</v>
      </c>
      <c r="N12" s="120">
        <v>0</v>
      </c>
      <c r="O12" s="123">
        <v>0</v>
      </c>
      <c r="P12" s="124">
        <v>309</v>
      </c>
      <c r="Q12" s="125">
        <v>380757.14</v>
      </c>
      <c r="R12" s="125">
        <v>380757.14</v>
      </c>
      <c r="S12" s="125">
        <v>0</v>
      </c>
      <c r="T12" s="126">
        <v>0</v>
      </c>
      <c r="U12" s="127">
        <f t="shared" si="13"/>
        <v>23</v>
      </c>
      <c r="V12" s="128">
        <f t="shared" si="14"/>
        <v>77726.239999999991</v>
      </c>
      <c r="W12" s="128">
        <f t="shared" si="15"/>
        <v>0</v>
      </c>
      <c r="X12" s="129">
        <f t="shared" si="16"/>
        <v>0</v>
      </c>
      <c r="Y12" s="127">
        <f t="shared" si="17"/>
        <v>25</v>
      </c>
      <c r="Z12" s="128">
        <f t="shared" si="18"/>
        <v>-17868.239999999991</v>
      </c>
      <c r="AA12" s="128">
        <f t="shared" si="19"/>
        <v>0</v>
      </c>
      <c r="AB12" s="129">
        <f t="shared" si="20"/>
        <v>0</v>
      </c>
    </row>
    <row r="13" spans="1:28" s="115" customFormat="1" ht="13.5" customHeight="1" x14ac:dyDescent="0.2">
      <c r="A13" s="116" t="s">
        <v>168</v>
      </c>
      <c r="B13" s="117" t="s">
        <v>181</v>
      </c>
      <c r="C13" s="118" t="s">
        <v>182</v>
      </c>
      <c r="D13" s="119">
        <v>0</v>
      </c>
      <c r="E13" s="120">
        <v>40000</v>
      </c>
      <c r="F13" s="120">
        <v>40000</v>
      </c>
      <c r="G13" s="120">
        <v>0</v>
      </c>
      <c r="H13" s="120">
        <v>0</v>
      </c>
      <c r="I13" s="121">
        <v>0</v>
      </c>
      <c r="J13" s="122">
        <v>0</v>
      </c>
      <c r="K13" s="120">
        <v>53985.999999999985</v>
      </c>
      <c r="L13" s="120">
        <v>53985.999999999985</v>
      </c>
      <c r="M13" s="120">
        <v>0</v>
      </c>
      <c r="N13" s="120">
        <v>0</v>
      </c>
      <c r="O13" s="123">
        <v>0</v>
      </c>
      <c r="P13" s="124">
        <v>0</v>
      </c>
      <c r="Q13" s="125">
        <v>46891.999999999956</v>
      </c>
      <c r="R13" s="125">
        <v>46891.999999999956</v>
      </c>
      <c r="S13" s="125">
        <v>0</v>
      </c>
      <c r="T13" s="126">
        <v>0</v>
      </c>
      <c r="U13" s="127">
        <f t="shared" si="13"/>
        <v>0</v>
      </c>
      <c r="V13" s="128">
        <f t="shared" si="14"/>
        <v>6891.9999999999563</v>
      </c>
      <c r="W13" s="128">
        <f t="shared" si="15"/>
        <v>0</v>
      </c>
      <c r="X13" s="129">
        <f t="shared" si="16"/>
        <v>0</v>
      </c>
      <c r="Y13" s="127">
        <f t="shared" si="17"/>
        <v>0</v>
      </c>
      <c r="Z13" s="128">
        <f t="shared" si="18"/>
        <v>-7094.0000000000291</v>
      </c>
      <c r="AA13" s="128">
        <f t="shared" si="19"/>
        <v>0</v>
      </c>
      <c r="AB13" s="129">
        <f t="shared" si="20"/>
        <v>0</v>
      </c>
    </row>
    <row r="14" spans="1:28" s="115" customFormat="1" ht="13.5" customHeight="1" x14ac:dyDescent="0.2">
      <c r="A14" s="116" t="s">
        <v>168</v>
      </c>
      <c r="B14" s="117" t="s">
        <v>183</v>
      </c>
      <c r="C14" s="118" t="s">
        <v>184</v>
      </c>
      <c r="D14" s="119">
        <v>1696</v>
      </c>
      <c r="E14" s="120">
        <v>2303732</v>
      </c>
      <c r="F14" s="120">
        <v>2078252</v>
      </c>
      <c r="G14" s="120">
        <v>225480</v>
      </c>
      <c r="H14" s="120">
        <v>4228</v>
      </c>
      <c r="I14" s="121">
        <v>0</v>
      </c>
      <c r="J14" s="122">
        <v>1708</v>
      </c>
      <c r="K14" s="120">
        <v>3382132.29</v>
      </c>
      <c r="L14" s="120">
        <v>3382132.29</v>
      </c>
      <c r="M14" s="120">
        <v>0</v>
      </c>
      <c r="N14" s="120">
        <v>26666</v>
      </c>
      <c r="O14" s="123">
        <v>0</v>
      </c>
      <c r="P14" s="124">
        <v>1776</v>
      </c>
      <c r="Q14" s="125">
        <v>2826928</v>
      </c>
      <c r="R14" s="125">
        <v>2826928</v>
      </c>
      <c r="S14" s="125">
        <v>20428</v>
      </c>
      <c r="T14" s="126">
        <v>0</v>
      </c>
      <c r="U14" s="127">
        <f t="shared" si="13"/>
        <v>80</v>
      </c>
      <c r="V14" s="128">
        <f t="shared" si="14"/>
        <v>523196</v>
      </c>
      <c r="W14" s="128">
        <f t="shared" si="15"/>
        <v>16200</v>
      </c>
      <c r="X14" s="129">
        <f t="shared" si="16"/>
        <v>0</v>
      </c>
      <c r="Y14" s="127">
        <f t="shared" si="17"/>
        <v>68</v>
      </c>
      <c r="Z14" s="128">
        <f t="shared" si="18"/>
        <v>-555204.29</v>
      </c>
      <c r="AA14" s="128">
        <f t="shared" si="19"/>
        <v>-6238</v>
      </c>
      <c r="AB14" s="129">
        <f t="shared" si="20"/>
        <v>0</v>
      </c>
    </row>
    <row r="15" spans="1:28" s="115" customFormat="1" ht="13.5" customHeight="1" x14ac:dyDescent="0.2">
      <c r="A15" s="116" t="s">
        <v>168</v>
      </c>
      <c r="B15" s="117" t="s">
        <v>185</v>
      </c>
      <c r="C15" s="118" t="s">
        <v>186</v>
      </c>
      <c r="D15" s="119">
        <v>230</v>
      </c>
      <c r="E15" s="120">
        <v>177329</v>
      </c>
      <c r="F15" s="120">
        <v>153089</v>
      </c>
      <c r="G15" s="120">
        <v>24240</v>
      </c>
      <c r="H15" s="120">
        <v>0</v>
      </c>
      <c r="I15" s="121">
        <v>0</v>
      </c>
      <c r="J15" s="122">
        <v>622</v>
      </c>
      <c r="K15" s="120">
        <v>326039.14</v>
      </c>
      <c r="L15" s="120">
        <v>326039.14</v>
      </c>
      <c r="M15" s="120">
        <v>0</v>
      </c>
      <c r="N15" s="120">
        <v>0</v>
      </c>
      <c r="O15" s="123">
        <v>0</v>
      </c>
      <c r="P15" s="124">
        <v>338</v>
      </c>
      <c r="Q15" s="125">
        <v>146211.06</v>
      </c>
      <c r="R15" s="125">
        <v>146211.06</v>
      </c>
      <c r="S15" s="125">
        <v>0</v>
      </c>
      <c r="T15" s="126">
        <v>0</v>
      </c>
      <c r="U15" s="127">
        <f t="shared" si="13"/>
        <v>108</v>
      </c>
      <c r="V15" s="128">
        <f t="shared" si="14"/>
        <v>-31117.940000000002</v>
      </c>
      <c r="W15" s="128">
        <f t="shared" si="15"/>
        <v>0</v>
      </c>
      <c r="X15" s="129">
        <f t="shared" si="16"/>
        <v>0</v>
      </c>
      <c r="Y15" s="127">
        <f t="shared" si="17"/>
        <v>-284</v>
      </c>
      <c r="Z15" s="128">
        <f t="shared" si="18"/>
        <v>-179828.08000000002</v>
      </c>
      <c r="AA15" s="128">
        <f t="shared" si="19"/>
        <v>0</v>
      </c>
      <c r="AB15" s="129">
        <f t="shared" si="20"/>
        <v>0</v>
      </c>
    </row>
    <row r="16" spans="1:28" s="115" customFormat="1" ht="13.5" customHeight="1" x14ac:dyDescent="0.2">
      <c r="A16" s="116" t="s">
        <v>168</v>
      </c>
      <c r="B16" s="117" t="s">
        <v>187</v>
      </c>
      <c r="C16" s="118" t="s">
        <v>188</v>
      </c>
      <c r="D16" s="119">
        <v>844</v>
      </c>
      <c r="E16" s="120">
        <v>337376.6</v>
      </c>
      <c r="F16" s="120">
        <v>325496.59999999998</v>
      </c>
      <c r="G16" s="120">
        <v>11880</v>
      </c>
      <c r="H16" s="120">
        <v>0</v>
      </c>
      <c r="I16" s="121">
        <v>0</v>
      </c>
      <c r="J16" s="122">
        <v>992</v>
      </c>
      <c r="K16" s="120">
        <v>514042.45999999996</v>
      </c>
      <c r="L16" s="120">
        <v>514042.45999999996</v>
      </c>
      <c r="M16" s="120">
        <v>0</v>
      </c>
      <c r="N16" s="120">
        <v>0</v>
      </c>
      <c r="O16" s="123">
        <v>0</v>
      </c>
      <c r="P16" s="124">
        <v>944</v>
      </c>
      <c r="Q16" s="125">
        <v>429875.25</v>
      </c>
      <c r="R16" s="125">
        <v>429875.25</v>
      </c>
      <c r="S16" s="125">
        <v>0</v>
      </c>
      <c r="T16" s="126">
        <v>0</v>
      </c>
      <c r="U16" s="127">
        <f t="shared" si="13"/>
        <v>100</v>
      </c>
      <c r="V16" s="128">
        <f t="shared" si="14"/>
        <v>92498.650000000023</v>
      </c>
      <c r="W16" s="128">
        <f t="shared" si="15"/>
        <v>0</v>
      </c>
      <c r="X16" s="129">
        <f t="shared" si="16"/>
        <v>0</v>
      </c>
      <c r="Y16" s="127">
        <f t="shared" si="17"/>
        <v>-48</v>
      </c>
      <c r="Z16" s="128">
        <f t="shared" si="18"/>
        <v>-84167.209999999963</v>
      </c>
      <c r="AA16" s="128">
        <f t="shared" si="19"/>
        <v>0</v>
      </c>
      <c r="AB16" s="129">
        <f t="shared" si="20"/>
        <v>0</v>
      </c>
    </row>
    <row r="17" spans="1:28" s="115" customFormat="1" ht="13.5" customHeight="1" x14ac:dyDescent="0.2">
      <c r="A17" s="116" t="s">
        <v>168</v>
      </c>
      <c r="B17" s="117" t="s">
        <v>189</v>
      </c>
      <c r="C17" s="118" t="s">
        <v>34</v>
      </c>
      <c r="D17" s="119">
        <v>1546</v>
      </c>
      <c r="E17" s="120">
        <v>1467833.8800000001</v>
      </c>
      <c r="F17" s="120">
        <v>1313393.8800000001</v>
      </c>
      <c r="G17" s="120">
        <v>154440</v>
      </c>
      <c r="H17" s="120">
        <v>0</v>
      </c>
      <c r="I17" s="121">
        <v>0</v>
      </c>
      <c r="J17" s="122">
        <v>1646</v>
      </c>
      <c r="K17" s="120">
        <v>1854044.0499999998</v>
      </c>
      <c r="L17" s="120">
        <v>1854044.0499999998</v>
      </c>
      <c r="M17" s="120">
        <v>0</v>
      </c>
      <c r="N17" s="120">
        <v>0</v>
      </c>
      <c r="O17" s="123">
        <v>0</v>
      </c>
      <c r="P17" s="124">
        <v>1704</v>
      </c>
      <c r="Q17" s="125">
        <v>1718728.1300000004</v>
      </c>
      <c r="R17" s="125">
        <v>1718728.1300000004</v>
      </c>
      <c r="S17" s="125">
        <v>0</v>
      </c>
      <c r="T17" s="126">
        <v>0</v>
      </c>
      <c r="U17" s="127">
        <f t="shared" si="13"/>
        <v>158</v>
      </c>
      <c r="V17" s="128">
        <f t="shared" si="14"/>
        <v>250894.25000000023</v>
      </c>
      <c r="W17" s="128">
        <f t="shared" si="15"/>
        <v>0</v>
      </c>
      <c r="X17" s="129">
        <f t="shared" si="16"/>
        <v>0</v>
      </c>
      <c r="Y17" s="127">
        <f t="shared" si="17"/>
        <v>58</v>
      </c>
      <c r="Z17" s="128">
        <f t="shared" si="18"/>
        <v>-135315.91999999946</v>
      </c>
      <c r="AA17" s="128">
        <f t="shared" si="19"/>
        <v>0</v>
      </c>
      <c r="AB17" s="129">
        <f t="shared" si="20"/>
        <v>0</v>
      </c>
    </row>
    <row r="18" spans="1:28" s="115" customFormat="1" ht="13.5" customHeight="1" x14ac:dyDescent="0.2">
      <c r="A18" s="116" t="s">
        <v>168</v>
      </c>
      <c r="B18" s="117" t="s">
        <v>190</v>
      </c>
      <c r="C18" s="118" t="s">
        <v>191</v>
      </c>
      <c r="D18" s="119">
        <v>2426</v>
      </c>
      <c r="E18" s="120">
        <v>3327703.16</v>
      </c>
      <c r="F18" s="120">
        <v>2981623.16</v>
      </c>
      <c r="G18" s="120">
        <v>346080</v>
      </c>
      <c r="H18" s="120">
        <v>0</v>
      </c>
      <c r="I18" s="121">
        <v>0</v>
      </c>
      <c r="J18" s="122">
        <v>2703</v>
      </c>
      <c r="K18" s="120">
        <v>4410361.29</v>
      </c>
      <c r="L18" s="120">
        <v>4410361.29</v>
      </c>
      <c r="M18" s="120">
        <v>0</v>
      </c>
      <c r="N18" s="120">
        <v>3840</v>
      </c>
      <c r="O18" s="123">
        <v>0</v>
      </c>
      <c r="P18" s="124">
        <v>2826</v>
      </c>
      <c r="Q18" s="125">
        <v>3928793.6</v>
      </c>
      <c r="R18" s="125">
        <v>3928793.6</v>
      </c>
      <c r="S18" s="125">
        <v>1440</v>
      </c>
      <c r="T18" s="126">
        <v>0</v>
      </c>
      <c r="U18" s="127">
        <f t="shared" si="13"/>
        <v>400</v>
      </c>
      <c r="V18" s="128">
        <f t="shared" si="14"/>
        <v>601090.43999999994</v>
      </c>
      <c r="W18" s="128">
        <f t="shared" si="15"/>
        <v>1440</v>
      </c>
      <c r="X18" s="129">
        <f t="shared" si="16"/>
        <v>0</v>
      </c>
      <c r="Y18" s="127">
        <f t="shared" si="17"/>
        <v>123</v>
      </c>
      <c r="Z18" s="128">
        <f t="shared" si="18"/>
        <v>-481567.68999999994</v>
      </c>
      <c r="AA18" s="128">
        <f t="shared" si="19"/>
        <v>-2400</v>
      </c>
      <c r="AB18" s="129">
        <f t="shared" si="20"/>
        <v>0</v>
      </c>
    </row>
    <row r="19" spans="1:28" s="115" customFormat="1" ht="13.5" customHeight="1" x14ac:dyDescent="0.2">
      <c r="A19" s="116" t="s">
        <v>168</v>
      </c>
      <c r="B19" s="117" t="s">
        <v>192</v>
      </c>
      <c r="C19" s="118" t="s">
        <v>193</v>
      </c>
      <c r="D19" s="119">
        <v>275</v>
      </c>
      <c r="E19" s="120">
        <v>323751</v>
      </c>
      <c r="F19" s="120">
        <v>275751</v>
      </c>
      <c r="G19" s="120">
        <v>48000</v>
      </c>
      <c r="H19" s="120">
        <v>0</v>
      </c>
      <c r="I19" s="121">
        <v>0</v>
      </c>
      <c r="J19" s="122">
        <v>1072</v>
      </c>
      <c r="K19" s="120">
        <v>533307.51</v>
      </c>
      <c r="L19" s="120">
        <v>533307.51</v>
      </c>
      <c r="M19" s="120">
        <v>0</v>
      </c>
      <c r="N19" s="120">
        <v>0</v>
      </c>
      <c r="O19" s="123">
        <v>0</v>
      </c>
      <c r="P19" s="124">
        <v>505</v>
      </c>
      <c r="Q19" s="125">
        <v>249960.01</v>
      </c>
      <c r="R19" s="125">
        <v>249960.01</v>
      </c>
      <c r="S19" s="125">
        <v>0</v>
      </c>
      <c r="T19" s="126">
        <v>0</v>
      </c>
      <c r="U19" s="127">
        <f t="shared" si="13"/>
        <v>230</v>
      </c>
      <c r="V19" s="128">
        <f t="shared" si="14"/>
        <v>-73790.989999999991</v>
      </c>
      <c r="W19" s="128">
        <f t="shared" si="15"/>
        <v>0</v>
      </c>
      <c r="X19" s="129">
        <f t="shared" si="16"/>
        <v>0</v>
      </c>
      <c r="Y19" s="127">
        <f t="shared" si="17"/>
        <v>-567</v>
      </c>
      <c r="Z19" s="128">
        <f t="shared" si="18"/>
        <v>-283347.5</v>
      </c>
      <c r="AA19" s="128">
        <f t="shared" si="19"/>
        <v>0</v>
      </c>
      <c r="AB19" s="129">
        <f t="shared" si="20"/>
        <v>0</v>
      </c>
    </row>
    <row r="20" spans="1:28" x14ac:dyDescent="0.2">
      <c r="A20" s="130" t="s">
        <v>194</v>
      </c>
      <c r="B20" s="131" t="s">
        <v>195</v>
      </c>
      <c r="C20" s="132" t="s">
        <v>196</v>
      </c>
      <c r="D20" s="133">
        <v>502</v>
      </c>
      <c r="E20" s="134">
        <v>518531.1</v>
      </c>
      <c r="F20" s="134">
        <v>448211.1</v>
      </c>
      <c r="G20" s="134">
        <v>70320</v>
      </c>
      <c r="H20" s="134">
        <v>0</v>
      </c>
      <c r="I20" s="135">
        <v>0</v>
      </c>
      <c r="J20" s="136">
        <v>552</v>
      </c>
      <c r="K20" s="134">
        <v>656909.65</v>
      </c>
      <c r="L20" s="134">
        <v>656909.65</v>
      </c>
      <c r="M20" s="134">
        <v>0</v>
      </c>
      <c r="N20" s="134">
        <v>0</v>
      </c>
      <c r="O20" s="137">
        <v>0</v>
      </c>
      <c r="P20" s="124">
        <v>585</v>
      </c>
      <c r="Q20" s="125">
        <v>693966.48</v>
      </c>
      <c r="R20" s="125">
        <v>693966.48</v>
      </c>
      <c r="S20" s="125">
        <v>0</v>
      </c>
      <c r="T20" s="126">
        <v>0</v>
      </c>
      <c r="U20" s="127">
        <f t="shared" si="13"/>
        <v>83</v>
      </c>
      <c r="V20" s="128">
        <f t="shared" si="14"/>
        <v>175435.38</v>
      </c>
      <c r="W20" s="128">
        <f t="shared" si="15"/>
        <v>0</v>
      </c>
      <c r="X20" s="129">
        <f t="shared" si="16"/>
        <v>0</v>
      </c>
      <c r="Y20" s="127">
        <f t="shared" si="17"/>
        <v>33</v>
      </c>
      <c r="Z20" s="128">
        <f t="shared" si="18"/>
        <v>37056.829999999958</v>
      </c>
      <c r="AA20" s="128">
        <f t="shared" si="19"/>
        <v>0</v>
      </c>
      <c r="AB20" s="129">
        <f t="shared" si="20"/>
        <v>0</v>
      </c>
    </row>
    <row r="21" spans="1:28" ht="12.75" customHeight="1" x14ac:dyDescent="0.2">
      <c r="A21" s="130" t="s">
        <v>194</v>
      </c>
      <c r="B21" s="131" t="s">
        <v>197</v>
      </c>
      <c r="C21" s="132" t="s">
        <v>198</v>
      </c>
      <c r="D21" s="133">
        <v>0</v>
      </c>
      <c r="E21" s="134">
        <v>109378</v>
      </c>
      <c r="F21" s="134">
        <v>109378</v>
      </c>
      <c r="G21" s="134">
        <v>0</v>
      </c>
      <c r="H21" s="134">
        <v>0</v>
      </c>
      <c r="I21" s="135">
        <v>0</v>
      </c>
      <c r="J21" s="136">
        <v>0</v>
      </c>
      <c r="K21" s="134">
        <v>162400.80000000019</v>
      </c>
      <c r="L21" s="134">
        <v>162400.80000000019</v>
      </c>
      <c r="M21" s="134">
        <v>0</v>
      </c>
      <c r="N21" s="134">
        <v>0</v>
      </c>
      <c r="O21" s="137">
        <v>0</v>
      </c>
      <c r="P21" s="124">
        <v>0</v>
      </c>
      <c r="Q21" s="125">
        <v>129770.20000000042</v>
      </c>
      <c r="R21" s="125">
        <v>129770.20000000042</v>
      </c>
      <c r="S21" s="125">
        <v>0</v>
      </c>
      <c r="T21" s="126">
        <v>0</v>
      </c>
      <c r="U21" s="127">
        <f t="shared" si="13"/>
        <v>0</v>
      </c>
      <c r="V21" s="128">
        <f t="shared" si="14"/>
        <v>20392.200000000419</v>
      </c>
      <c r="W21" s="128">
        <f t="shared" si="15"/>
        <v>0</v>
      </c>
      <c r="X21" s="129">
        <f t="shared" si="16"/>
        <v>0</v>
      </c>
      <c r="Y21" s="127">
        <f t="shared" si="17"/>
        <v>0</v>
      </c>
      <c r="Z21" s="128">
        <f t="shared" si="18"/>
        <v>-32630.599999999773</v>
      </c>
      <c r="AA21" s="128">
        <f t="shared" si="19"/>
        <v>0</v>
      </c>
      <c r="AB21" s="129">
        <f t="shared" si="20"/>
        <v>0</v>
      </c>
    </row>
    <row r="22" spans="1:28" ht="12.75" customHeight="1" x14ac:dyDescent="0.2">
      <c r="A22" s="130" t="s">
        <v>194</v>
      </c>
      <c r="B22" s="131" t="s">
        <v>199</v>
      </c>
      <c r="C22" s="132" t="s">
        <v>200</v>
      </c>
      <c r="D22" s="133">
        <v>0</v>
      </c>
      <c r="E22" s="134">
        <v>16762</v>
      </c>
      <c r="F22" s="134">
        <v>16762</v>
      </c>
      <c r="G22" s="134">
        <v>0</v>
      </c>
      <c r="H22" s="134">
        <v>0</v>
      </c>
      <c r="I22" s="135">
        <v>0</v>
      </c>
      <c r="J22" s="136">
        <v>0</v>
      </c>
      <c r="K22" s="134">
        <v>25019.600000000006</v>
      </c>
      <c r="L22" s="134">
        <v>25019.600000000006</v>
      </c>
      <c r="M22" s="134">
        <v>0</v>
      </c>
      <c r="N22" s="134">
        <v>0</v>
      </c>
      <c r="O22" s="137">
        <v>0</v>
      </c>
      <c r="P22" s="124">
        <v>0</v>
      </c>
      <c r="Q22" s="125">
        <v>16750.800000000003</v>
      </c>
      <c r="R22" s="125">
        <v>16750.800000000003</v>
      </c>
      <c r="S22" s="125">
        <v>0</v>
      </c>
      <c r="T22" s="126">
        <v>0</v>
      </c>
      <c r="U22" s="127">
        <f t="shared" si="13"/>
        <v>0</v>
      </c>
      <c r="V22" s="128">
        <f t="shared" si="14"/>
        <v>-11.19999999999709</v>
      </c>
      <c r="W22" s="128">
        <f t="shared" si="15"/>
        <v>0</v>
      </c>
      <c r="X22" s="129">
        <f t="shared" si="16"/>
        <v>0</v>
      </c>
      <c r="Y22" s="127">
        <f t="shared" si="17"/>
        <v>0</v>
      </c>
      <c r="Z22" s="128">
        <f t="shared" si="18"/>
        <v>-8268.8000000000029</v>
      </c>
      <c r="AA22" s="128">
        <f t="shared" si="19"/>
        <v>0</v>
      </c>
      <c r="AB22" s="129">
        <f t="shared" si="20"/>
        <v>0</v>
      </c>
    </row>
    <row r="23" spans="1:28" x14ac:dyDescent="0.2">
      <c r="A23" s="130" t="s">
        <v>194</v>
      </c>
      <c r="B23" s="131" t="s">
        <v>201</v>
      </c>
      <c r="C23" s="132" t="s">
        <v>202</v>
      </c>
      <c r="D23" s="133">
        <v>0</v>
      </c>
      <c r="E23" s="134">
        <v>110668</v>
      </c>
      <c r="F23" s="134">
        <v>110668</v>
      </c>
      <c r="G23" s="134">
        <v>0</v>
      </c>
      <c r="H23" s="134">
        <v>0</v>
      </c>
      <c r="I23" s="135">
        <v>0</v>
      </c>
      <c r="J23" s="136">
        <v>0</v>
      </c>
      <c r="K23" s="134">
        <v>140203.80000000005</v>
      </c>
      <c r="L23" s="134">
        <v>140203.80000000005</v>
      </c>
      <c r="M23" s="134">
        <v>0</v>
      </c>
      <c r="N23" s="134">
        <v>0</v>
      </c>
      <c r="O23" s="137">
        <v>0</v>
      </c>
      <c r="P23" s="124">
        <v>0</v>
      </c>
      <c r="Q23" s="125">
        <v>166968.00000000003</v>
      </c>
      <c r="R23" s="125">
        <v>166968.00000000003</v>
      </c>
      <c r="S23" s="125">
        <v>0</v>
      </c>
      <c r="T23" s="126">
        <v>0</v>
      </c>
      <c r="U23" s="127">
        <f t="shared" si="13"/>
        <v>0</v>
      </c>
      <c r="V23" s="128">
        <f t="shared" si="14"/>
        <v>56300.000000000029</v>
      </c>
      <c r="W23" s="128">
        <f t="shared" si="15"/>
        <v>0</v>
      </c>
      <c r="X23" s="129">
        <f t="shared" si="16"/>
        <v>0</v>
      </c>
      <c r="Y23" s="127">
        <f t="shared" si="17"/>
        <v>0</v>
      </c>
      <c r="Z23" s="128">
        <f t="shared" si="18"/>
        <v>26764.199999999983</v>
      </c>
      <c r="AA23" s="128">
        <f t="shared" si="19"/>
        <v>0</v>
      </c>
      <c r="AB23" s="129">
        <f t="shared" si="20"/>
        <v>0</v>
      </c>
    </row>
    <row r="24" spans="1:28" ht="12.75" customHeight="1" x14ac:dyDescent="0.2">
      <c r="A24" s="130" t="s">
        <v>194</v>
      </c>
      <c r="B24" s="131" t="s">
        <v>203</v>
      </c>
      <c r="C24" s="132" t="s">
        <v>204</v>
      </c>
      <c r="D24" s="133">
        <v>0</v>
      </c>
      <c r="E24" s="134">
        <v>2950</v>
      </c>
      <c r="F24" s="134">
        <v>2950</v>
      </c>
      <c r="G24" s="134">
        <v>0</v>
      </c>
      <c r="H24" s="134">
        <v>0</v>
      </c>
      <c r="I24" s="135">
        <v>0</v>
      </c>
      <c r="J24" s="136">
        <v>0</v>
      </c>
      <c r="K24" s="134">
        <v>5455</v>
      </c>
      <c r="L24" s="134">
        <v>5455</v>
      </c>
      <c r="M24" s="134">
        <v>0</v>
      </c>
      <c r="N24" s="134">
        <v>0</v>
      </c>
      <c r="O24" s="137">
        <v>0</v>
      </c>
      <c r="P24" s="124">
        <v>0</v>
      </c>
      <c r="Q24" s="125">
        <v>6318</v>
      </c>
      <c r="R24" s="125">
        <v>6318</v>
      </c>
      <c r="S24" s="125">
        <v>0</v>
      </c>
      <c r="T24" s="126">
        <v>0</v>
      </c>
      <c r="U24" s="127">
        <f t="shared" si="13"/>
        <v>0</v>
      </c>
      <c r="V24" s="128">
        <f t="shared" si="14"/>
        <v>3368</v>
      </c>
      <c r="W24" s="128">
        <f t="shared" si="15"/>
        <v>0</v>
      </c>
      <c r="X24" s="129">
        <f t="shared" si="16"/>
        <v>0</v>
      </c>
      <c r="Y24" s="127">
        <f t="shared" si="17"/>
        <v>0</v>
      </c>
      <c r="Z24" s="128">
        <f t="shared" si="18"/>
        <v>863</v>
      </c>
      <c r="AA24" s="128">
        <f t="shared" si="19"/>
        <v>0</v>
      </c>
      <c r="AB24" s="129">
        <f t="shared" si="20"/>
        <v>0</v>
      </c>
    </row>
    <row r="25" spans="1:28" ht="12.75" customHeight="1" x14ac:dyDescent="0.2">
      <c r="A25" s="130" t="s">
        <v>194</v>
      </c>
      <c r="B25" s="131" t="s">
        <v>205</v>
      </c>
      <c r="C25" s="132" t="s">
        <v>206</v>
      </c>
      <c r="D25" s="133">
        <v>5149</v>
      </c>
      <c r="E25" s="134">
        <v>7186664.2000000002</v>
      </c>
      <c r="F25" s="134">
        <v>6495944.2000000002</v>
      </c>
      <c r="G25" s="134">
        <v>690720</v>
      </c>
      <c r="H25" s="134">
        <v>59139</v>
      </c>
      <c r="I25" s="135">
        <v>0</v>
      </c>
      <c r="J25" s="136">
        <v>5310</v>
      </c>
      <c r="K25" s="134">
        <v>9907685.9099999946</v>
      </c>
      <c r="L25" s="134">
        <v>9907685.9099999946</v>
      </c>
      <c r="M25" s="134">
        <v>0</v>
      </c>
      <c r="N25" s="134">
        <v>315837</v>
      </c>
      <c r="O25" s="137">
        <v>0</v>
      </c>
      <c r="P25" s="124">
        <v>5382</v>
      </c>
      <c r="Q25" s="125">
        <v>7736172.7099999981</v>
      </c>
      <c r="R25" s="125">
        <v>7736172.7099999981</v>
      </c>
      <c r="S25" s="125">
        <v>70276</v>
      </c>
      <c r="T25" s="126">
        <v>0</v>
      </c>
      <c r="U25" s="127">
        <f t="shared" si="13"/>
        <v>233</v>
      </c>
      <c r="V25" s="128">
        <f t="shared" si="14"/>
        <v>549508.50999999791</v>
      </c>
      <c r="W25" s="128">
        <f t="shared" si="15"/>
        <v>11137</v>
      </c>
      <c r="X25" s="129">
        <f t="shared" si="16"/>
        <v>0</v>
      </c>
      <c r="Y25" s="127">
        <f t="shared" si="17"/>
        <v>72</v>
      </c>
      <c r="Z25" s="128">
        <f t="shared" si="18"/>
        <v>-2171513.1999999965</v>
      </c>
      <c r="AA25" s="128">
        <f t="shared" si="19"/>
        <v>-245561</v>
      </c>
      <c r="AB25" s="129">
        <f t="shared" si="20"/>
        <v>0</v>
      </c>
    </row>
    <row r="26" spans="1:28" ht="12.75" customHeight="1" x14ac:dyDescent="0.2">
      <c r="A26" s="130" t="s">
        <v>194</v>
      </c>
      <c r="B26" s="131" t="s">
        <v>207</v>
      </c>
      <c r="C26" s="132" t="s">
        <v>208</v>
      </c>
      <c r="D26" s="133">
        <v>1529</v>
      </c>
      <c r="E26" s="134">
        <v>1670204.32</v>
      </c>
      <c r="F26" s="134">
        <v>1594844.32</v>
      </c>
      <c r="G26" s="134">
        <v>75360</v>
      </c>
      <c r="H26" s="134">
        <v>1920</v>
      </c>
      <c r="I26" s="135">
        <v>0</v>
      </c>
      <c r="J26" s="136">
        <v>2014</v>
      </c>
      <c r="K26" s="134">
        <v>2462913.3500000006</v>
      </c>
      <c r="L26" s="134">
        <v>2462913.3500000006</v>
      </c>
      <c r="M26" s="134">
        <v>0</v>
      </c>
      <c r="N26" s="134">
        <v>5520</v>
      </c>
      <c r="O26" s="137">
        <v>0</v>
      </c>
      <c r="P26" s="124">
        <v>1744</v>
      </c>
      <c r="Q26" s="125">
        <v>2286656.64</v>
      </c>
      <c r="R26" s="125">
        <v>2286656.64</v>
      </c>
      <c r="S26" s="125">
        <v>2400</v>
      </c>
      <c r="T26" s="126">
        <v>0</v>
      </c>
      <c r="U26" s="127">
        <f t="shared" si="13"/>
        <v>215</v>
      </c>
      <c r="V26" s="128">
        <f t="shared" si="14"/>
        <v>616452.32000000007</v>
      </c>
      <c r="W26" s="128">
        <f t="shared" si="15"/>
        <v>480</v>
      </c>
      <c r="X26" s="129">
        <f t="shared" si="16"/>
        <v>0</v>
      </c>
      <c r="Y26" s="127">
        <f t="shared" si="17"/>
        <v>-270</v>
      </c>
      <c r="Z26" s="128">
        <f t="shared" si="18"/>
        <v>-176256.71000000043</v>
      </c>
      <c r="AA26" s="128">
        <f t="shared" si="19"/>
        <v>-3120</v>
      </c>
      <c r="AB26" s="129">
        <f t="shared" si="20"/>
        <v>0</v>
      </c>
    </row>
    <row r="27" spans="1:28" ht="12.75" customHeight="1" x14ac:dyDescent="0.2">
      <c r="A27" s="130" t="s">
        <v>194</v>
      </c>
      <c r="B27" s="131" t="s">
        <v>209</v>
      </c>
      <c r="C27" s="132" t="s">
        <v>210</v>
      </c>
      <c r="D27" s="133">
        <v>2621</v>
      </c>
      <c r="E27" s="134">
        <v>4117126.44</v>
      </c>
      <c r="F27" s="134">
        <v>3855166.44</v>
      </c>
      <c r="G27" s="134">
        <v>261960</v>
      </c>
      <c r="H27" s="134">
        <v>39852</v>
      </c>
      <c r="I27" s="135">
        <v>1119545.98</v>
      </c>
      <c r="J27" s="136">
        <v>2834</v>
      </c>
      <c r="K27" s="134">
        <v>5078717.870000001</v>
      </c>
      <c r="L27" s="134">
        <v>5078717.870000001</v>
      </c>
      <c r="M27" s="134">
        <v>0</v>
      </c>
      <c r="N27" s="134">
        <v>45799</v>
      </c>
      <c r="O27" s="137">
        <v>1467383.86</v>
      </c>
      <c r="P27" s="124">
        <v>2770</v>
      </c>
      <c r="Q27" s="125">
        <v>4610541.1100000003</v>
      </c>
      <c r="R27" s="125">
        <v>4610541.1100000003</v>
      </c>
      <c r="S27" s="125">
        <v>10030</v>
      </c>
      <c r="T27" s="126">
        <v>1539007.1400000001</v>
      </c>
      <c r="U27" s="127">
        <f t="shared" si="13"/>
        <v>149</v>
      </c>
      <c r="V27" s="128">
        <f t="shared" si="14"/>
        <v>493414.67000000039</v>
      </c>
      <c r="W27" s="128">
        <f t="shared" si="15"/>
        <v>-29822</v>
      </c>
      <c r="X27" s="129">
        <f t="shared" si="16"/>
        <v>419461.16000000015</v>
      </c>
      <c r="Y27" s="127">
        <f t="shared" si="17"/>
        <v>-64</v>
      </c>
      <c r="Z27" s="128">
        <f t="shared" si="18"/>
        <v>-468176.76000000071</v>
      </c>
      <c r="AA27" s="128">
        <f t="shared" si="19"/>
        <v>-35769</v>
      </c>
      <c r="AB27" s="129">
        <f t="shared" si="20"/>
        <v>71623.280000000028</v>
      </c>
    </row>
    <row r="28" spans="1:28" ht="12.75" customHeight="1" x14ac:dyDescent="0.2">
      <c r="A28" s="130" t="s">
        <v>194</v>
      </c>
      <c r="B28" s="131" t="s">
        <v>211</v>
      </c>
      <c r="C28" s="132" t="s">
        <v>212</v>
      </c>
      <c r="D28" s="133">
        <v>671</v>
      </c>
      <c r="E28" s="134">
        <v>870451</v>
      </c>
      <c r="F28" s="134">
        <v>797251</v>
      </c>
      <c r="G28" s="134">
        <v>73200</v>
      </c>
      <c r="H28" s="134">
        <v>0</v>
      </c>
      <c r="I28" s="135">
        <v>0</v>
      </c>
      <c r="J28" s="136">
        <v>753</v>
      </c>
      <c r="K28" s="134">
        <v>1017285.8599999999</v>
      </c>
      <c r="L28" s="134">
        <v>1017285.8599999999</v>
      </c>
      <c r="M28" s="134">
        <v>0</v>
      </c>
      <c r="N28" s="134">
        <v>0</v>
      </c>
      <c r="O28" s="137">
        <v>0</v>
      </c>
      <c r="P28" s="124">
        <v>783</v>
      </c>
      <c r="Q28" s="125">
        <v>1132830.53</v>
      </c>
      <c r="R28" s="125">
        <v>1132830.53</v>
      </c>
      <c r="S28" s="125">
        <v>1200</v>
      </c>
      <c r="T28" s="126">
        <v>0</v>
      </c>
      <c r="U28" s="138">
        <f t="shared" si="13"/>
        <v>112</v>
      </c>
      <c r="V28" s="139">
        <f t="shared" si="14"/>
        <v>262379.53000000003</v>
      </c>
      <c r="W28" s="139">
        <f t="shared" si="15"/>
        <v>1200</v>
      </c>
      <c r="X28" s="140">
        <f t="shared" si="16"/>
        <v>0</v>
      </c>
      <c r="Y28" s="138">
        <f t="shared" si="17"/>
        <v>30</v>
      </c>
      <c r="Z28" s="139">
        <f t="shared" si="18"/>
        <v>115544.67000000016</v>
      </c>
      <c r="AA28" s="139">
        <f t="shared" si="19"/>
        <v>1200</v>
      </c>
      <c r="AB28" s="140">
        <f t="shared" si="20"/>
        <v>0</v>
      </c>
    </row>
    <row r="29" spans="1:28" x14ac:dyDescent="0.2">
      <c r="A29" s="130" t="s">
        <v>194</v>
      </c>
      <c r="B29" s="131" t="s">
        <v>213</v>
      </c>
      <c r="C29" s="132" t="s">
        <v>214</v>
      </c>
      <c r="D29" s="133">
        <v>2606</v>
      </c>
      <c r="E29" s="134">
        <v>4626078.1000000006</v>
      </c>
      <c r="F29" s="134">
        <v>4417518.1000000006</v>
      </c>
      <c r="G29" s="134">
        <v>208560</v>
      </c>
      <c r="H29" s="134">
        <v>61726</v>
      </c>
      <c r="I29" s="135">
        <v>0</v>
      </c>
      <c r="J29" s="136">
        <v>2743</v>
      </c>
      <c r="K29" s="134">
        <v>6910178.0700000003</v>
      </c>
      <c r="L29" s="134">
        <v>6910178.0700000003</v>
      </c>
      <c r="M29" s="134">
        <v>0</v>
      </c>
      <c r="N29" s="134">
        <v>147570</v>
      </c>
      <c r="O29" s="137">
        <v>0</v>
      </c>
      <c r="P29" s="124">
        <v>2865</v>
      </c>
      <c r="Q29" s="125">
        <v>5240279.7299999995</v>
      </c>
      <c r="R29" s="125">
        <v>5240279.7299999995</v>
      </c>
      <c r="S29" s="125">
        <v>97410</v>
      </c>
      <c r="T29" s="126">
        <v>0</v>
      </c>
      <c r="U29" s="138">
        <f t="shared" si="13"/>
        <v>259</v>
      </c>
      <c r="V29" s="139">
        <f t="shared" si="14"/>
        <v>614201.62999999896</v>
      </c>
      <c r="W29" s="139">
        <f t="shared" si="15"/>
        <v>35684</v>
      </c>
      <c r="X29" s="140">
        <f t="shared" si="16"/>
        <v>0</v>
      </c>
      <c r="Y29" s="138">
        <f t="shared" si="17"/>
        <v>122</v>
      </c>
      <c r="Z29" s="139">
        <f t="shared" si="18"/>
        <v>-1669898.3400000008</v>
      </c>
      <c r="AA29" s="139">
        <f t="shared" si="19"/>
        <v>-50160</v>
      </c>
      <c r="AB29" s="140">
        <f t="shared" si="20"/>
        <v>0</v>
      </c>
    </row>
    <row r="30" spans="1:28" ht="12.75" customHeight="1" x14ac:dyDescent="0.2">
      <c r="A30" s="130" t="s">
        <v>194</v>
      </c>
      <c r="B30" s="131" t="s">
        <v>215</v>
      </c>
      <c r="C30" s="132" t="s">
        <v>216</v>
      </c>
      <c r="D30" s="133">
        <v>339</v>
      </c>
      <c r="E30" s="134">
        <v>391491</v>
      </c>
      <c r="F30" s="134">
        <v>348531</v>
      </c>
      <c r="G30" s="134">
        <v>42960</v>
      </c>
      <c r="H30" s="134">
        <v>0</v>
      </c>
      <c r="I30" s="135">
        <v>0</v>
      </c>
      <c r="J30" s="136">
        <v>481</v>
      </c>
      <c r="K30" s="134">
        <v>676903.79</v>
      </c>
      <c r="L30" s="134">
        <v>676903.79</v>
      </c>
      <c r="M30" s="134">
        <v>0</v>
      </c>
      <c r="N30" s="134">
        <v>0</v>
      </c>
      <c r="O30" s="137">
        <v>0</v>
      </c>
      <c r="P30" s="124">
        <v>462</v>
      </c>
      <c r="Q30" s="125">
        <v>467955.58</v>
      </c>
      <c r="R30" s="125">
        <v>467955.58</v>
      </c>
      <c r="S30" s="125">
        <v>0</v>
      </c>
      <c r="T30" s="126">
        <v>0</v>
      </c>
      <c r="U30" s="138">
        <f t="shared" si="13"/>
        <v>123</v>
      </c>
      <c r="V30" s="139">
        <f t="shared" si="14"/>
        <v>76464.580000000016</v>
      </c>
      <c r="W30" s="139">
        <f t="shared" si="15"/>
        <v>0</v>
      </c>
      <c r="X30" s="140">
        <f t="shared" si="16"/>
        <v>0</v>
      </c>
      <c r="Y30" s="138">
        <f t="shared" si="17"/>
        <v>-19</v>
      </c>
      <c r="Z30" s="139">
        <f t="shared" si="18"/>
        <v>-208948.21000000002</v>
      </c>
      <c r="AA30" s="139">
        <f t="shared" si="19"/>
        <v>0</v>
      </c>
      <c r="AB30" s="140">
        <f t="shared" si="20"/>
        <v>0</v>
      </c>
    </row>
    <row r="31" spans="1:28" x14ac:dyDescent="0.2">
      <c r="A31" s="130" t="s">
        <v>194</v>
      </c>
      <c r="B31" s="131" t="s">
        <v>217</v>
      </c>
      <c r="C31" s="132" t="s">
        <v>218</v>
      </c>
      <c r="D31" s="133">
        <v>244</v>
      </c>
      <c r="E31" s="134">
        <v>267604.2</v>
      </c>
      <c r="F31" s="134">
        <v>247084.2</v>
      </c>
      <c r="G31" s="134">
        <v>20520</v>
      </c>
      <c r="H31" s="134">
        <v>0</v>
      </c>
      <c r="I31" s="135">
        <v>0</v>
      </c>
      <c r="J31" s="136">
        <v>291</v>
      </c>
      <c r="K31" s="134">
        <v>463024.37000000023</v>
      </c>
      <c r="L31" s="134">
        <v>463024.37000000023</v>
      </c>
      <c r="M31" s="134">
        <v>0</v>
      </c>
      <c r="N31" s="134">
        <v>0</v>
      </c>
      <c r="O31" s="137">
        <v>0</v>
      </c>
      <c r="P31" s="124">
        <v>278</v>
      </c>
      <c r="Q31" s="125">
        <v>357265.85000000021</v>
      </c>
      <c r="R31" s="125">
        <v>357265.85000000021</v>
      </c>
      <c r="S31" s="125">
        <v>0</v>
      </c>
      <c r="T31" s="126">
        <v>0</v>
      </c>
      <c r="U31" s="138">
        <f t="shared" si="13"/>
        <v>34</v>
      </c>
      <c r="V31" s="139">
        <f t="shared" si="14"/>
        <v>89661.650000000198</v>
      </c>
      <c r="W31" s="139">
        <f t="shared" si="15"/>
        <v>0</v>
      </c>
      <c r="X31" s="140">
        <f t="shared" si="16"/>
        <v>0</v>
      </c>
      <c r="Y31" s="138">
        <f t="shared" si="17"/>
        <v>-13</v>
      </c>
      <c r="Z31" s="139">
        <f t="shared" si="18"/>
        <v>-105758.52000000002</v>
      </c>
      <c r="AA31" s="139">
        <f t="shared" si="19"/>
        <v>0</v>
      </c>
      <c r="AB31" s="140">
        <f t="shared" si="20"/>
        <v>0</v>
      </c>
    </row>
    <row r="32" spans="1:28" x14ac:dyDescent="0.2">
      <c r="A32" s="130" t="s">
        <v>194</v>
      </c>
      <c r="B32" s="131" t="s">
        <v>219</v>
      </c>
      <c r="C32" s="132" t="s">
        <v>220</v>
      </c>
      <c r="D32" s="133">
        <v>600</v>
      </c>
      <c r="E32" s="134">
        <v>244913.00000000003</v>
      </c>
      <c r="F32" s="134">
        <v>204593.00000000003</v>
      </c>
      <c r="G32" s="134">
        <v>40320</v>
      </c>
      <c r="H32" s="134">
        <v>0</v>
      </c>
      <c r="I32" s="135">
        <v>0</v>
      </c>
      <c r="J32" s="136">
        <v>656</v>
      </c>
      <c r="K32" s="134">
        <v>328499.33</v>
      </c>
      <c r="L32" s="134">
        <v>328499.33</v>
      </c>
      <c r="M32" s="134">
        <v>0</v>
      </c>
      <c r="N32" s="134">
        <v>0</v>
      </c>
      <c r="O32" s="137">
        <v>0</v>
      </c>
      <c r="P32" s="124">
        <v>643</v>
      </c>
      <c r="Q32" s="125">
        <v>306190.43</v>
      </c>
      <c r="R32" s="125">
        <v>306190.43</v>
      </c>
      <c r="S32" s="125">
        <v>0</v>
      </c>
      <c r="T32" s="126">
        <v>0</v>
      </c>
      <c r="U32" s="138">
        <f t="shared" si="13"/>
        <v>43</v>
      </c>
      <c r="V32" s="139">
        <f t="shared" si="14"/>
        <v>61277.429999999964</v>
      </c>
      <c r="W32" s="139">
        <f t="shared" si="15"/>
        <v>0</v>
      </c>
      <c r="X32" s="140">
        <f t="shared" si="16"/>
        <v>0</v>
      </c>
      <c r="Y32" s="138">
        <f t="shared" si="17"/>
        <v>-13</v>
      </c>
      <c r="Z32" s="139">
        <f t="shared" si="18"/>
        <v>-22308.900000000023</v>
      </c>
      <c r="AA32" s="139">
        <f t="shared" si="19"/>
        <v>0</v>
      </c>
      <c r="AB32" s="140">
        <f t="shared" si="20"/>
        <v>0</v>
      </c>
    </row>
    <row r="33" spans="1:28" x14ac:dyDescent="0.2">
      <c r="A33" s="130" t="s">
        <v>194</v>
      </c>
      <c r="B33" s="131" t="s">
        <v>221</v>
      </c>
      <c r="C33" s="132" t="s">
        <v>222</v>
      </c>
      <c r="D33" s="133">
        <v>0</v>
      </c>
      <c r="E33" s="134">
        <v>84</v>
      </c>
      <c r="F33" s="134">
        <v>84</v>
      </c>
      <c r="G33" s="134">
        <v>0</v>
      </c>
      <c r="H33" s="134">
        <v>0</v>
      </c>
      <c r="I33" s="135">
        <v>0</v>
      </c>
      <c r="J33" s="136">
        <v>0</v>
      </c>
      <c r="K33" s="134">
        <v>165</v>
      </c>
      <c r="L33" s="134">
        <v>165</v>
      </c>
      <c r="M33" s="134">
        <v>0</v>
      </c>
      <c r="N33" s="134">
        <v>0</v>
      </c>
      <c r="O33" s="137">
        <v>0</v>
      </c>
      <c r="P33" s="124">
        <v>0</v>
      </c>
      <c r="Q33" s="125">
        <v>162</v>
      </c>
      <c r="R33" s="125">
        <v>162</v>
      </c>
      <c r="S33" s="125">
        <v>0</v>
      </c>
      <c r="T33" s="126">
        <v>0</v>
      </c>
      <c r="U33" s="138">
        <f t="shared" si="13"/>
        <v>0</v>
      </c>
      <c r="V33" s="139">
        <f t="shared" si="14"/>
        <v>78</v>
      </c>
      <c r="W33" s="139">
        <f t="shared" si="15"/>
        <v>0</v>
      </c>
      <c r="X33" s="140">
        <f t="shared" si="16"/>
        <v>0</v>
      </c>
      <c r="Y33" s="138">
        <f t="shared" si="17"/>
        <v>0</v>
      </c>
      <c r="Z33" s="139">
        <f t="shared" si="18"/>
        <v>-3</v>
      </c>
      <c r="AA33" s="139">
        <f t="shared" si="19"/>
        <v>0</v>
      </c>
      <c r="AB33" s="140">
        <f t="shared" si="20"/>
        <v>0</v>
      </c>
    </row>
    <row r="34" spans="1:28" x14ac:dyDescent="0.2">
      <c r="A34" s="130" t="s">
        <v>194</v>
      </c>
      <c r="B34" s="131" t="s">
        <v>223</v>
      </c>
      <c r="C34" s="132" t="s">
        <v>224</v>
      </c>
      <c r="D34" s="133">
        <v>2707</v>
      </c>
      <c r="E34" s="134">
        <v>3961955.5</v>
      </c>
      <c r="F34" s="134">
        <v>3753515.5</v>
      </c>
      <c r="G34" s="134">
        <v>208440</v>
      </c>
      <c r="H34" s="134">
        <v>4050</v>
      </c>
      <c r="I34" s="135">
        <v>7951215.1300000008</v>
      </c>
      <c r="J34" s="136">
        <v>2948</v>
      </c>
      <c r="K34" s="134">
        <v>7410625.96</v>
      </c>
      <c r="L34" s="134">
        <v>7410625.96</v>
      </c>
      <c r="M34" s="134">
        <v>0</v>
      </c>
      <c r="N34" s="134">
        <v>16939.989999999998</v>
      </c>
      <c r="O34" s="137">
        <v>9836030.2200000007</v>
      </c>
      <c r="P34" s="124">
        <v>3011</v>
      </c>
      <c r="Q34" s="125">
        <v>4549254</v>
      </c>
      <c r="R34" s="125">
        <v>4549254</v>
      </c>
      <c r="S34" s="125">
        <v>600</v>
      </c>
      <c r="T34" s="126">
        <v>9963022.9199999999</v>
      </c>
      <c r="U34" s="138">
        <f t="shared" si="13"/>
        <v>304</v>
      </c>
      <c r="V34" s="139">
        <f t="shared" si="14"/>
        <v>587298.5</v>
      </c>
      <c r="W34" s="139">
        <f t="shared" si="15"/>
        <v>-3450</v>
      </c>
      <c r="X34" s="140">
        <f t="shared" si="16"/>
        <v>2011807.7899999991</v>
      </c>
      <c r="Y34" s="138">
        <f t="shared" si="17"/>
        <v>63</v>
      </c>
      <c r="Z34" s="139">
        <f t="shared" si="18"/>
        <v>-2861371.96</v>
      </c>
      <c r="AA34" s="139">
        <f t="shared" si="19"/>
        <v>-16339.989999999998</v>
      </c>
      <c r="AB34" s="140">
        <f t="shared" si="20"/>
        <v>126992.69999999925</v>
      </c>
    </row>
    <row r="35" spans="1:28" ht="12.75" customHeight="1" x14ac:dyDescent="0.2">
      <c r="A35" s="130" t="s">
        <v>194</v>
      </c>
      <c r="B35" s="131" t="s">
        <v>225</v>
      </c>
      <c r="C35" s="132" t="s">
        <v>226</v>
      </c>
      <c r="D35" s="133">
        <v>0</v>
      </c>
      <c r="E35" s="134">
        <v>335780</v>
      </c>
      <c r="F35" s="134">
        <v>319940</v>
      </c>
      <c r="G35" s="134">
        <v>15840</v>
      </c>
      <c r="H35" s="134">
        <v>0</v>
      </c>
      <c r="I35" s="135">
        <v>0</v>
      </c>
      <c r="J35" s="136">
        <v>0</v>
      </c>
      <c r="K35" s="134">
        <v>397395.99999999988</v>
      </c>
      <c r="L35" s="134">
        <v>397395.99999999988</v>
      </c>
      <c r="M35" s="134">
        <v>0</v>
      </c>
      <c r="N35" s="134">
        <v>0</v>
      </c>
      <c r="O35" s="137">
        <v>0</v>
      </c>
      <c r="P35" s="124">
        <v>0</v>
      </c>
      <c r="Q35" s="125">
        <v>386337.5999999991</v>
      </c>
      <c r="R35" s="125">
        <v>386337.5999999991</v>
      </c>
      <c r="S35" s="125">
        <v>0</v>
      </c>
      <c r="T35" s="126">
        <v>0</v>
      </c>
      <c r="U35" s="138">
        <f t="shared" si="13"/>
        <v>0</v>
      </c>
      <c r="V35" s="139">
        <f t="shared" si="14"/>
        <v>50557.599999999104</v>
      </c>
      <c r="W35" s="139">
        <f t="shared" si="15"/>
        <v>0</v>
      </c>
      <c r="X35" s="140">
        <f t="shared" si="16"/>
        <v>0</v>
      </c>
      <c r="Y35" s="138">
        <f t="shared" si="17"/>
        <v>0</v>
      </c>
      <c r="Z35" s="139">
        <f t="shared" si="18"/>
        <v>-11058.40000000078</v>
      </c>
      <c r="AA35" s="139">
        <f t="shared" si="19"/>
        <v>0</v>
      </c>
      <c r="AB35" s="140">
        <f t="shared" si="20"/>
        <v>0</v>
      </c>
    </row>
    <row r="36" spans="1:28" ht="12.75" customHeight="1" x14ac:dyDescent="0.2">
      <c r="A36" s="130" t="s">
        <v>194</v>
      </c>
      <c r="B36" s="131" t="s">
        <v>227</v>
      </c>
      <c r="C36" s="132" t="s">
        <v>228</v>
      </c>
      <c r="D36" s="133">
        <v>0</v>
      </c>
      <c r="E36" s="134">
        <v>288190</v>
      </c>
      <c r="F36" s="134">
        <v>275230</v>
      </c>
      <c r="G36" s="134">
        <v>12960</v>
      </c>
      <c r="H36" s="134">
        <v>0</v>
      </c>
      <c r="I36" s="135">
        <v>0</v>
      </c>
      <c r="J36" s="136">
        <v>0</v>
      </c>
      <c r="K36" s="134">
        <v>419668.80000000016</v>
      </c>
      <c r="L36" s="134">
        <v>419668.80000000016</v>
      </c>
      <c r="M36" s="134">
        <v>0</v>
      </c>
      <c r="N36" s="134">
        <v>0</v>
      </c>
      <c r="O36" s="137">
        <v>0</v>
      </c>
      <c r="P36" s="124">
        <v>0</v>
      </c>
      <c r="Q36" s="125">
        <v>399168.00000000035</v>
      </c>
      <c r="R36" s="125">
        <v>399168.00000000035</v>
      </c>
      <c r="S36" s="125">
        <v>0</v>
      </c>
      <c r="T36" s="126">
        <v>0</v>
      </c>
      <c r="U36" s="138">
        <f t="shared" si="13"/>
        <v>0</v>
      </c>
      <c r="V36" s="139">
        <f t="shared" si="14"/>
        <v>110978.00000000035</v>
      </c>
      <c r="W36" s="139">
        <f t="shared" si="15"/>
        <v>0</v>
      </c>
      <c r="X36" s="140">
        <f t="shared" si="16"/>
        <v>0</v>
      </c>
      <c r="Y36" s="138">
        <f t="shared" si="17"/>
        <v>0</v>
      </c>
      <c r="Z36" s="139">
        <f t="shared" si="18"/>
        <v>-20500.799999999814</v>
      </c>
      <c r="AA36" s="139">
        <f t="shared" si="19"/>
        <v>0</v>
      </c>
      <c r="AB36" s="140">
        <f t="shared" si="20"/>
        <v>0</v>
      </c>
    </row>
    <row r="37" spans="1:28" ht="12.75" customHeight="1" x14ac:dyDescent="0.2">
      <c r="A37" s="130" t="s">
        <v>194</v>
      </c>
      <c r="B37" s="131" t="s">
        <v>229</v>
      </c>
      <c r="C37" s="132" t="s">
        <v>230</v>
      </c>
      <c r="D37" s="133">
        <v>0</v>
      </c>
      <c r="E37" s="134">
        <v>386210</v>
      </c>
      <c r="F37" s="134">
        <v>376490</v>
      </c>
      <c r="G37" s="134">
        <v>9720</v>
      </c>
      <c r="H37" s="134">
        <v>0</v>
      </c>
      <c r="I37" s="135">
        <v>0</v>
      </c>
      <c r="J37" s="136">
        <v>0</v>
      </c>
      <c r="K37" s="134">
        <v>557622.19999999995</v>
      </c>
      <c r="L37" s="134">
        <v>557622.19999999995</v>
      </c>
      <c r="M37" s="134">
        <v>0</v>
      </c>
      <c r="N37" s="134">
        <v>0</v>
      </c>
      <c r="O37" s="137">
        <v>0</v>
      </c>
      <c r="P37" s="124">
        <v>0</v>
      </c>
      <c r="Q37" s="125">
        <v>619228.79999999981</v>
      </c>
      <c r="R37" s="125">
        <v>619228.79999999981</v>
      </c>
      <c r="S37" s="125">
        <v>0</v>
      </c>
      <c r="T37" s="126">
        <v>0</v>
      </c>
      <c r="U37" s="138">
        <f t="shared" si="13"/>
        <v>0</v>
      </c>
      <c r="V37" s="139">
        <f t="shared" si="14"/>
        <v>233018.79999999981</v>
      </c>
      <c r="W37" s="139">
        <f t="shared" si="15"/>
        <v>0</v>
      </c>
      <c r="X37" s="140">
        <f t="shared" si="16"/>
        <v>0</v>
      </c>
      <c r="Y37" s="138">
        <f t="shared" si="17"/>
        <v>0</v>
      </c>
      <c r="Z37" s="139">
        <f t="shared" si="18"/>
        <v>61606.59999999986</v>
      </c>
      <c r="AA37" s="139">
        <f t="shared" si="19"/>
        <v>0</v>
      </c>
      <c r="AB37" s="140">
        <f t="shared" si="20"/>
        <v>0</v>
      </c>
    </row>
    <row r="38" spans="1:28" ht="12.75" customHeight="1" x14ac:dyDescent="0.2">
      <c r="A38" s="130" t="s">
        <v>194</v>
      </c>
      <c r="B38" s="131" t="s">
        <v>231</v>
      </c>
      <c r="C38" s="132" t="s">
        <v>232</v>
      </c>
      <c r="D38" s="133">
        <v>197</v>
      </c>
      <c r="E38" s="134">
        <v>195512.5</v>
      </c>
      <c r="F38" s="134">
        <v>168392.5</v>
      </c>
      <c r="G38" s="134">
        <v>27120</v>
      </c>
      <c r="H38" s="134">
        <v>0</v>
      </c>
      <c r="I38" s="135">
        <v>0</v>
      </c>
      <c r="J38" s="136">
        <v>194</v>
      </c>
      <c r="K38" s="134">
        <v>282265.31999999995</v>
      </c>
      <c r="L38" s="134">
        <v>282265.31999999995</v>
      </c>
      <c r="M38" s="134">
        <v>0</v>
      </c>
      <c r="N38" s="134">
        <v>0</v>
      </c>
      <c r="O38" s="137">
        <v>0</v>
      </c>
      <c r="P38" s="124">
        <v>243</v>
      </c>
      <c r="Q38" s="125">
        <v>345460.66000000003</v>
      </c>
      <c r="R38" s="125">
        <v>345460.66000000003</v>
      </c>
      <c r="S38" s="125">
        <v>0</v>
      </c>
      <c r="T38" s="126">
        <v>0</v>
      </c>
      <c r="U38" s="138">
        <f t="shared" si="13"/>
        <v>46</v>
      </c>
      <c r="V38" s="139">
        <f t="shared" si="14"/>
        <v>149948.16000000003</v>
      </c>
      <c r="W38" s="139">
        <f t="shared" si="15"/>
        <v>0</v>
      </c>
      <c r="X38" s="140">
        <f t="shared" si="16"/>
        <v>0</v>
      </c>
      <c r="Y38" s="138">
        <f t="shared" si="17"/>
        <v>49</v>
      </c>
      <c r="Z38" s="139">
        <f t="shared" si="18"/>
        <v>63195.340000000084</v>
      </c>
      <c r="AA38" s="139">
        <f t="shared" si="19"/>
        <v>0</v>
      </c>
      <c r="AB38" s="140">
        <f t="shared" si="20"/>
        <v>0</v>
      </c>
    </row>
    <row r="39" spans="1:28" ht="12.75" customHeight="1" x14ac:dyDescent="0.2">
      <c r="A39" s="130" t="s">
        <v>194</v>
      </c>
      <c r="B39" s="131" t="s">
        <v>233</v>
      </c>
      <c r="C39" s="132" t="s">
        <v>234</v>
      </c>
      <c r="D39" s="133">
        <v>486</v>
      </c>
      <c r="E39" s="134">
        <v>660048.80000000005</v>
      </c>
      <c r="F39" s="134">
        <v>610368.80000000005</v>
      </c>
      <c r="G39" s="134">
        <v>49680</v>
      </c>
      <c r="H39" s="134">
        <v>0</v>
      </c>
      <c r="I39" s="135">
        <v>0</v>
      </c>
      <c r="J39" s="136">
        <v>639</v>
      </c>
      <c r="K39" s="134">
        <v>919063.29</v>
      </c>
      <c r="L39" s="134">
        <v>919063.29</v>
      </c>
      <c r="M39" s="134">
        <v>0</v>
      </c>
      <c r="N39" s="134">
        <v>0</v>
      </c>
      <c r="O39" s="137">
        <v>0</v>
      </c>
      <c r="P39" s="124">
        <v>636</v>
      </c>
      <c r="Q39" s="125">
        <v>912861.51000000047</v>
      </c>
      <c r="R39" s="125">
        <v>912861.51000000047</v>
      </c>
      <c r="S39" s="125">
        <v>0</v>
      </c>
      <c r="T39" s="126">
        <v>0</v>
      </c>
      <c r="U39" s="138">
        <f t="shared" si="13"/>
        <v>150</v>
      </c>
      <c r="V39" s="139">
        <f t="shared" si="14"/>
        <v>252812.71000000043</v>
      </c>
      <c r="W39" s="139">
        <f t="shared" si="15"/>
        <v>0</v>
      </c>
      <c r="X39" s="140">
        <f t="shared" si="16"/>
        <v>0</v>
      </c>
      <c r="Y39" s="138">
        <f t="shared" si="17"/>
        <v>-3</v>
      </c>
      <c r="Z39" s="139">
        <f t="shared" si="18"/>
        <v>-6201.7799999995623</v>
      </c>
      <c r="AA39" s="139">
        <f t="shared" si="19"/>
        <v>0</v>
      </c>
      <c r="AB39" s="140">
        <f t="shared" si="20"/>
        <v>0</v>
      </c>
    </row>
    <row r="40" spans="1:28" x14ac:dyDescent="0.2">
      <c r="A40" s="130" t="s">
        <v>194</v>
      </c>
      <c r="B40" s="131" t="s">
        <v>235</v>
      </c>
      <c r="C40" s="132" t="s">
        <v>236</v>
      </c>
      <c r="D40" s="133">
        <v>1268</v>
      </c>
      <c r="E40" s="134">
        <v>697409.5</v>
      </c>
      <c r="F40" s="134">
        <v>642929.5</v>
      </c>
      <c r="G40" s="134">
        <v>54480</v>
      </c>
      <c r="H40" s="134">
        <v>0</v>
      </c>
      <c r="I40" s="135">
        <v>0</v>
      </c>
      <c r="J40" s="136">
        <v>2568</v>
      </c>
      <c r="K40" s="134">
        <v>1293817.79</v>
      </c>
      <c r="L40" s="134">
        <v>1293817.79</v>
      </c>
      <c r="M40" s="134">
        <v>0</v>
      </c>
      <c r="N40" s="134">
        <v>0</v>
      </c>
      <c r="O40" s="137">
        <v>0</v>
      </c>
      <c r="P40" s="124">
        <v>2940</v>
      </c>
      <c r="Q40" s="125">
        <v>1366933.8399999999</v>
      </c>
      <c r="R40" s="125">
        <v>1366933.8399999999</v>
      </c>
      <c r="S40" s="125">
        <v>0</v>
      </c>
      <c r="T40" s="126">
        <v>0</v>
      </c>
      <c r="U40" s="138">
        <f t="shared" si="13"/>
        <v>1672</v>
      </c>
      <c r="V40" s="139">
        <f t="shared" si="14"/>
        <v>669524.33999999985</v>
      </c>
      <c r="W40" s="139">
        <f t="shared" si="15"/>
        <v>0</v>
      </c>
      <c r="X40" s="140">
        <f t="shared" si="16"/>
        <v>0</v>
      </c>
      <c r="Y40" s="138">
        <f t="shared" si="17"/>
        <v>372</v>
      </c>
      <c r="Z40" s="139">
        <f t="shared" si="18"/>
        <v>73116.049999999814</v>
      </c>
      <c r="AA40" s="139">
        <f t="shared" si="19"/>
        <v>0</v>
      </c>
      <c r="AB40" s="140">
        <f t="shared" si="20"/>
        <v>0</v>
      </c>
    </row>
    <row r="41" spans="1:28" x14ac:dyDescent="0.2">
      <c r="A41" s="130" t="s">
        <v>194</v>
      </c>
      <c r="B41" s="131" t="s">
        <v>237</v>
      </c>
      <c r="C41" s="132" t="s">
        <v>238</v>
      </c>
      <c r="D41" s="133">
        <v>172</v>
      </c>
      <c r="E41" s="134">
        <v>121614.9</v>
      </c>
      <c r="F41" s="134">
        <v>107214.9</v>
      </c>
      <c r="G41" s="134">
        <v>14400</v>
      </c>
      <c r="H41" s="134">
        <v>0</v>
      </c>
      <c r="I41" s="135">
        <v>0</v>
      </c>
      <c r="J41" s="136">
        <v>513</v>
      </c>
      <c r="K41" s="134">
        <v>304958.77</v>
      </c>
      <c r="L41" s="134">
        <v>304958.77</v>
      </c>
      <c r="M41" s="134">
        <v>0</v>
      </c>
      <c r="N41" s="134">
        <v>0</v>
      </c>
      <c r="O41" s="137">
        <v>0</v>
      </c>
      <c r="P41" s="124">
        <v>320</v>
      </c>
      <c r="Q41" s="125">
        <v>105099.84000000001</v>
      </c>
      <c r="R41" s="125">
        <v>105099.84000000001</v>
      </c>
      <c r="S41" s="125">
        <v>0</v>
      </c>
      <c r="T41" s="126">
        <v>0</v>
      </c>
      <c r="U41" s="138">
        <f t="shared" si="13"/>
        <v>148</v>
      </c>
      <c r="V41" s="139">
        <f t="shared" si="14"/>
        <v>-16515.059999999983</v>
      </c>
      <c r="W41" s="139">
        <f t="shared" si="15"/>
        <v>0</v>
      </c>
      <c r="X41" s="140">
        <f t="shared" si="16"/>
        <v>0</v>
      </c>
      <c r="Y41" s="138">
        <f t="shared" si="17"/>
        <v>-193</v>
      </c>
      <c r="Z41" s="139">
        <f t="shared" si="18"/>
        <v>-199858.93</v>
      </c>
      <c r="AA41" s="139">
        <f t="shared" si="19"/>
        <v>0</v>
      </c>
      <c r="AB41" s="140">
        <f t="shared" si="20"/>
        <v>0</v>
      </c>
    </row>
    <row r="42" spans="1:28" x14ac:dyDescent="0.2">
      <c r="A42" s="130" t="s">
        <v>194</v>
      </c>
      <c r="B42" s="131" t="s">
        <v>239</v>
      </c>
      <c r="C42" s="132" t="s">
        <v>240</v>
      </c>
      <c r="D42" s="133">
        <v>1666</v>
      </c>
      <c r="E42" s="134">
        <v>628856.19999999995</v>
      </c>
      <c r="F42" s="134">
        <v>569696.19999999995</v>
      </c>
      <c r="G42" s="134">
        <v>59160</v>
      </c>
      <c r="H42" s="134">
        <v>0</v>
      </c>
      <c r="I42" s="135">
        <v>0</v>
      </c>
      <c r="J42" s="136">
        <v>2717</v>
      </c>
      <c r="K42" s="134">
        <v>1704280.5499999998</v>
      </c>
      <c r="L42" s="134">
        <v>1704280.5499999998</v>
      </c>
      <c r="M42" s="134">
        <v>0</v>
      </c>
      <c r="N42" s="134">
        <v>0</v>
      </c>
      <c r="O42" s="137">
        <v>0</v>
      </c>
      <c r="P42" s="124">
        <v>2675</v>
      </c>
      <c r="Q42" s="125">
        <v>1303225.8799999999</v>
      </c>
      <c r="R42" s="125">
        <v>1303225.8799999999</v>
      </c>
      <c r="S42" s="125">
        <v>0</v>
      </c>
      <c r="T42" s="126">
        <v>0</v>
      </c>
      <c r="U42" s="138">
        <f t="shared" si="13"/>
        <v>1009</v>
      </c>
      <c r="V42" s="139">
        <f t="shared" si="14"/>
        <v>674369.67999999993</v>
      </c>
      <c r="W42" s="139">
        <f t="shared" si="15"/>
        <v>0</v>
      </c>
      <c r="X42" s="140">
        <f t="shared" si="16"/>
        <v>0</v>
      </c>
      <c r="Y42" s="138">
        <f t="shared" si="17"/>
        <v>-42</v>
      </c>
      <c r="Z42" s="139">
        <f t="shared" si="18"/>
        <v>-401054.66999999993</v>
      </c>
      <c r="AA42" s="139">
        <f t="shared" si="19"/>
        <v>0</v>
      </c>
      <c r="AB42" s="140">
        <f t="shared" si="20"/>
        <v>0</v>
      </c>
    </row>
    <row r="43" spans="1:28" x14ac:dyDescent="0.2">
      <c r="A43" s="130" t="s">
        <v>194</v>
      </c>
      <c r="B43" s="131" t="s">
        <v>241</v>
      </c>
      <c r="C43" s="132" t="s">
        <v>242</v>
      </c>
      <c r="D43" s="133">
        <v>0</v>
      </c>
      <c r="E43" s="134">
        <v>115100</v>
      </c>
      <c r="F43" s="134">
        <v>105740</v>
      </c>
      <c r="G43" s="134">
        <v>9360</v>
      </c>
      <c r="H43" s="134">
        <v>0</v>
      </c>
      <c r="I43" s="135">
        <v>0</v>
      </c>
      <c r="J43" s="136">
        <v>0</v>
      </c>
      <c r="K43" s="134">
        <v>166935.19999999998</v>
      </c>
      <c r="L43" s="134">
        <v>166935.19999999998</v>
      </c>
      <c r="M43" s="134">
        <v>0</v>
      </c>
      <c r="N43" s="134">
        <v>0</v>
      </c>
      <c r="O43" s="137">
        <v>0</v>
      </c>
      <c r="P43" s="124">
        <v>0</v>
      </c>
      <c r="Q43" s="125">
        <v>185090.4000000002</v>
      </c>
      <c r="R43" s="125">
        <v>185090.4000000002</v>
      </c>
      <c r="S43" s="125">
        <v>0</v>
      </c>
      <c r="T43" s="126">
        <v>0</v>
      </c>
      <c r="U43" s="138">
        <f t="shared" si="13"/>
        <v>0</v>
      </c>
      <c r="V43" s="139">
        <f t="shared" si="14"/>
        <v>69990.400000000198</v>
      </c>
      <c r="W43" s="139">
        <f t="shared" si="15"/>
        <v>0</v>
      </c>
      <c r="X43" s="140">
        <f t="shared" si="16"/>
        <v>0</v>
      </c>
      <c r="Y43" s="138">
        <f t="shared" si="17"/>
        <v>0</v>
      </c>
      <c r="Z43" s="139">
        <f t="shared" si="18"/>
        <v>18155.200000000215</v>
      </c>
      <c r="AA43" s="139">
        <f t="shared" si="19"/>
        <v>0</v>
      </c>
      <c r="AB43" s="140">
        <f t="shared" si="20"/>
        <v>0</v>
      </c>
    </row>
    <row r="44" spans="1:28" x14ac:dyDescent="0.2">
      <c r="A44" s="130" t="s">
        <v>194</v>
      </c>
      <c r="B44" s="131" t="s">
        <v>243</v>
      </c>
      <c r="C44" s="132" t="s">
        <v>244</v>
      </c>
      <c r="D44" s="133">
        <v>355</v>
      </c>
      <c r="E44" s="134">
        <v>334781.7</v>
      </c>
      <c r="F44" s="134">
        <v>275621.7</v>
      </c>
      <c r="G44" s="134">
        <v>59160</v>
      </c>
      <c r="H44" s="134">
        <v>0</v>
      </c>
      <c r="I44" s="135">
        <v>0</v>
      </c>
      <c r="J44" s="136">
        <v>287</v>
      </c>
      <c r="K44" s="134">
        <v>290945.43000000005</v>
      </c>
      <c r="L44" s="134">
        <v>290945.43000000005</v>
      </c>
      <c r="M44" s="134">
        <v>0</v>
      </c>
      <c r="N44" s="134">
        <v>0</v>
      </c>
      <c r="O44" s="137">
        <v>0</v>
      </c>
      <c r="P44" s="124">
        <v>273</v>
      </c>
      <c r="Q44" s="125">
        <v>279781.68</v>
      </c>
      <c r="R44" s="125">
        <v>279781.68</v>
      </c>
      <c r="S44" s="125">
        <v>0</v>
      </c>
      <c r="T44" s="126">
        <v>0</v>
      </c>
      <c r="U44" s="138">
        <f t="shared" si="13"/>
        <v>-82</v>
      </c>
      <c r="V44" s="139">
        <f t="shared" si="14"/>
        <v>-55000.020000000019</v>
      </c>
      <c r="W44" s="139">
        <f t="shared" si="15"/>
        <v>0</v>
      </c>
      <c r="X44" s="140">
        <f t="shared" si="16"/>
        <v>0</v>
      </c>
      <c r="Y44" s="138">
        <f t="shared" si="17"/>
        <v>-14</v>
      </c>
      <c r="Z44" s="139">
        <f t="shared" si="18"/>
        <v>-11163.750000000058</v>
      </c>
      <c r="AA44" s="139">
        <f t="shared" si="19"/>
        <v>0</v>
      </c>
      <c r="AB44" s="140">
        <f t="shared" si="20"/>
        <v>0</v>
      </c>
    </row>
    <row r="45" spans="1:28" ht="12.75" customHeight="1" x14ac:dyDescent="0.2">
      <c r="A45" s="130" t="s">
        <v>194</v>
      </c>
      <c r="B45" s="131" t="s">
        <v>245</v>
      </c>
      <c r="C45" s="132" t="s">
        <v>246</v>
      </c>
      <c r="D45" s="133">
        <v>655</v>
      </c>
      <c r="E45" s="134">
        <v>333162.09999999998</v>
      </c>
      <c r="F45" s="134">
        <v>262842.09999999998</v>
      </c>
      <c r="G45" s="134">
        <v>70320</v>
      </c>
      <c r="H45" s="134">
        <v>0</v>
      </c>
      <c r="I45" s="135">
        <v>0</v>
      </c>
      <c r="J45" s="136">
        <v>1225</v>
      </c>
      <c r="K45" s="134">
        <v>627310.5</v>
      </c>
      <c r="L45" s="134">
        <v>627310.5</v>
      </c>
      <c r="M45" s="134">
        <v>0</v>
      </c>
      <c r="N45" s="134">
        <v>0</v>
      </c>
      <c r="O45" s="137">
        <v>0</v>
      </c>
      <c r="P45" s="124">
        <v>845</v>
      </c>
      <c r="Q45" s="125">
        <v>412260.04999999993</v>
      </c>
      <c r="R45" s="125">
        <v>412260.04999999993</v>
      </c>
      <c r="S45" s="125">
        <v>0</v>
      </c>
      <c r="T45" s="126">
        <v>0</v>
      </c>
      <c r="U45" s="138">
        <f t="shared" si="13"/>
        <v>190</v>
      </c>
      <c r="V45" s="139">
        <f t="shared" si="14"/>
        <v>79097.949999999953</v>
      </c>
      <c r="W45" s="139">
        <f t="shared" si="15"/>
        <v>0</v>
      </c>
      <c r="X45" s="140">
        <f t="shared" si="16"/>
        <v>0</v>
      </c>
      <c r="Y45" s="138">
        <f t="shared" si="17"/>
        <v>-380</v>
      </c>
      <c r="Z45" s="139">
        <f t="shared" si="18"/>
        <v>-215050.45000000007</v>
      </c>
      <c r="AA45" s="139">
        <f t="shared" si="19"/>
        <v>0</v>
      </c>
      <c r="AB45" s="140">
        <f t="shared" si="20"/>
        <v>0</v>
      </c>
    </row>
    <row r="46" spans="1:28" ht="12.75" customHeight="1" x14ac:dyDescent="0.2">
      <c r="A46" s="130" t="s">
        <v>194</v>
      </c>
      <c r="B46" s="131" t="s">
        <v>247</v>
      </c>
      <c r="C46" s="132" t="s">
        <v>248</v>
      </c>
      <c r="D46" s="133">
        <v>1231</v>
      </c>
      <c r="E46" s="134">
        <v>3161167.5</v>
      </c>
      <c r="F46" s="134">
        <v>2946247.5</v>
      </c>
      <c r="G46" s="134">
        <v>214920</v>
      </c>
      <c r="H46" s="134">
        <v>29170</v>
      </c>
      <c r="I46" s="135">
        <v>0</v>
      </c>
      <c r="J46" s="136">
        <v>4507</v>
      </c>
      <c r="K46" s="134">
        <v>26390870.439999998</v>
      </c>
      <c r="L46" s="134">
        <v>26390870.439999998</v>
      </c>
      <c r="M46" s="134">
        <v>0</v>
      </c>
      <c r="N46" s="134">
        <v>399480</v>
      </c>
      <c r="O46" s="137">
        <v>0</v>
      </c>
      <c r="P46" s="124">
        <v>5284</v>
      </c>
      <c r="Q46" s="125">
        <v>12182674.259999998</v>
      </c>
      <c r="R46" s="125">
        <v>12182674.259999998</v>
      </c>
      <c r="S46" s="125">
        <v>223296.76</v>
      </c>
      <c r="T46" s="126">
        <v>0</v>
      </c>
      <c r="U46" s="138">
        <f t="shared" si="13"/>
        <v>4053</v>
      </c>
      <c r="V46" s="139">
        <f t="shared" si="14"/>
        <v>9021506.7599999979</v>
      </c>
      <c r="W46" s="139">
        <f t="shared" si="15"/>
        <v>194126.76</v>
      </c>
      <c r="X46" s="140">
        <f t="shared" si="16"/>
        <v>0</v>
      </c>
      <c r="Y46" s="138">
        <f t="shared" si="17"/>
        <v>777</v>
      </c>
      <c r="Z46" s="139">
        <f t="shared" si="18"/>
        <v>-14208196.18</v>
      </c>
      <c r="AA46" s="139">
        <f t="shared" si="19"/>
        <v>-176183.24</v>
      </c>
      <c r="AB46" s="140">
        <f t="shared" si="20"/>
        <v>0</v>
      </c>
    </row>
    <row r="47" spans="1:28" x14ac:dyDescent="0.2">
      <c r="A47" s="130" t="s">
        <v>194</v>
      </c>
      <c r="B47" s="131" t="s">
        <v>249</v>
      </c>
      <c r="C47" s="132" t="s">
        <v>250</v>
      </c>
      <c r="D47" s="133">
        <v>421</v>
      </c>
      <c r="E47" s="134">
        <v>172434.4</v>
      </c>
      <c r="F47" s="134">
        <v>138354.4</v>
      </c>
      <c r="G47" s="134">
        <v>34080</v>
      </c>
      <c r="H47" s="134">
        <v>0</v>
      </c>
      <c r="I47" s="135">
        <v>0</v>
      </c>
      <c r="J47" s="136">
        <v>383</v>
      </c>
      <c r="K47" s="134">
        <v>514619.91</v>
      </c>
      <c r="L47" s="134">
        <v>514619.91</v>
      </c>
      <c r="M47" s="134">
        <v>0</v>
      </c>
      <c r="N47" s="134">
        <v>0</v>
      </c>
      <c r="O47" s="137">
        <v>0</v>
      </c>
      <c r="P47" s="124">
        <v>524</v>
      </c>
      <c r="Q47" s="125">
        <v>254857.88</v>
      </c>
      <c r="R47" s="125">
        <v>254857.88</v>
      </c>
      <c r="S47" s="125">
        <v>0</v>
      </c>
      <c r="T47" s="126">
        <v>0</v>
      </c>
      <c r="U47" s="138">
        <f t="shared" si="13"/>
        <v>103</v>
      </c>
      <c r="V47" s="139">
        <f t="shared" si="14"/>
        <v>82423.48000000001</v>
      </c>
      <c r="W47" s="139">
        <f t="shared" si="15"/>
        <v>0</v>
      </c>
      <c r="X47" s="140">
        <f t="shared" si="16"/>
        <v>0</v>
      </c>
      <c r="Y47" s="138">
        <f t="shared" si="17"/>
        <v>141</v>
      </c>
      <c r="Z47" s="139">
        <f t="shared" si="18"/>
        <v>-259762.02999999997</v>
      </c>
      <c r="AA47" s="139">
        <f t="shared" si="19"/>
        <v>0</v>
      </c>
      <c r="AB47" s="140">
        <f t="shared" si="20"/>
        <v>0</v>
      </c>
    </row>
    <row r="48" spans="1:28" x14ac:dyDescent="0.2">
      <c r="A48" s="130" t="s">
        <v>251</v>
      </c>
      <c r="B48" s="131" t="s">
        <v>252</v>
      </c>
      <c r="C48" s="132" t="s">
        <v>253</v>
      </c>
      <c r="D48" s="133">
        <v>0</v>
      </c>
      <c r="E48" s="134">
        <v>113772</v>
      </c>
      <c r="F48" s="134">
        <v>113772</v>
      </c>
      <c r="G48" s="134">
        <v>0</v>
      </c>
      <c r="H48" s="134">
        <v>0</v>
      </c>
      <c r="I48" s="135">
        <v>0</v>
      </c>
      <c r="J48" s="136">
        <v>0</v>
      </c>
      <c r="K48" s="134">
        <v>210979.1999999999</v>
      </c>
      <c r="L48" s="134">
        <v>210979.1999999999</v>
      </c>
      <c r="M48" s="134">
        <v>0</v>
      </c>
      <c r="N48" s="134">
        <v>0</v>
      </c>
      <c r="O48" s="137">
        <v>0</v>
      </c>
      <c r="P48" s="124">
        <v>0</v>
      </c>
      <c r="Q48" s="125">
        <v>163447.19999999972</v>
      </c>
      <c r="R48" s="125">
        <v>163447.19999999972</v>
      </c>
      <c r="S48" s="125">
        <v>0</v>
      </c>
      <c r="T48" s="126">
        <v>0</v>
      </c>
      <c r="U48" s="138">
        <f t="shared" si="13"/>
        <v>0</v>
      </c>
      <c r="V48" s="139">
        <f t="shared" si="14"/>
        <v>49675.199999999721</v>
      </c>
      <c r="W48" s="139">
        <f t="shared" si="15"/>
        <v>0</v>
      </c>
      <c r="X48" s="140">
        <f t="shared" si="16"/>
        <v>0</v>
      </c>
      <c r="Y48" s="138">
        <f t="shared" si="17"/>
        <v>0</v>
      </c>
      <c r="Z48" s="139">
        <f t="shared" si="18"/>
        <v>-47532.000000000175</v>
      </c>
      <c r="AA48" s="139">
        <f t="shared" si="19"/>
        <v>0</v>
      </c>
      <c r="AB48" s="140">
        <f t="shared" si="20"/>
        <v>0</v>
      </c>
    </row>
    <row r="49" spans="1:28" ht="12.75" customHeight="1" x14ac:dyDescent="0.2">
      <c r="A49" s="141" t="s">
        <v>251</v>
      </c>
      <c r="B49" s="142" t="s">
        <v>254</v>
      </c>
      <c r="C49" s="132" t="s">
        <v>255</v>
      </c>
      <c r="D49" s="133">
        <v>0</v>
      </c>
      <c r="E49" s="134">
        <v>213398</v>
      </c>
      <c r="F49" s="134">
        <v>213398</v>
      </c>
      <c r="G49" s="134">
        <v>0</v>
      </c>
      <c r="H49" s="134">
        <v>0</v>
      </c>
      <c r="I49" s="135">
        <v>0</v>
      </c>
      <c r="J49" s="136">
        <v>0</v>
      </c>
      <c r="K49" s="134">
        <v>352108.80000000045</v>
      </c>
      <c r="L49" s="134">
        <v>352108.80000000045</v>
      </c>
      <c r="M49" s="134">
        <v>0</v>
      </c>
      <c r="N49" s="134">
        <v>0</v>
      </c>
      <c r="O49" s="137">
        <v>0</v>
      </c>
      <c r="P49" s="124">
        <v>0</v>
      </c>
      <c r="Q49" s="125">
        <v>349255.80000000133</v>
      </c>
      <c r="R49" s="125">
        <v>349255.80000000133</v>
      </c>
      <c r="S49" s="125">
        <v>0</v>
      </c>
      <c r="T49" s="126">
        <v>0</v>
      </c>
      <c r="U49" s="138">
        <f t="shared" si="13"/>
        <v>0</v>
      </c>
      <c r="V49" s="139">
        <f t="shared" si="14"/>
        <v>135857.80000000133</v>
      </c>
      <c r="W49" s="139">
        <f t="shared" si="15"/>
        <v>0</v>
      </c>
      <c r="X49" s="140">
        <f t="shared" si="16"/>
        <v>0</v>
      </c>
      <c r="Y49" s="138">
        <f t="shared" si="17"/>
        <v>0</v>
      </c>
      <c r="Z49" s="139">
        <f t="shared" si="18"/>
        <v>-2852.9999999991269</v>
      </c>
      <c r="AA49" s="139">
        <f t="shared" si="19"/>
        <v>0</v>
      </c>
      <c r="AB49" s="140">
        <f t="shared" si="20"/>
        <v>0</v>
      </c>
    </row>
    <row r="50" spans="1:28" ht="12.75" customHeight="1" x14ac:dyDescent="0.2">
      <c r="A50" s="141" t="s">
        <v>251</v>
      </c>
      <c r="B50" s="142" t="s">
        <v>256</v>
      </c>
      <c r="C50" s="132" t="s">
        <v>257</v>
      </c>
      <c r="D50" s="133">
        <v>0</v>
      </c>
      <c r="E50" s="134">
        <v>163350</v>
      </c>
      <c r="F50" s="134">
        <v>163350</v>
      </c>
      <c r="G50" s="134">
        <v>0</v>
      </c>
      <c r="H50" s="134">
        <v>0</v>
      </c>
      <c r="I50" s="135">
        <v>0</v>
      </c>
      <c r="J50" s="136">
        <v>0</v>
      </c>
      <c r="K50" s="134">
        <v>293932.2000000003</v>
      </c>
      <c r="L50" s="134">
        <v>293932.2000000003</v>
      </c>
      <c r="M50" s="134">
        <v>0</v>
      </c>
      <c r="N50" s="134">
        <v>0</v>
      </c>
      <c r="O50" s="137">
        <v>0</v>
      </c>
      <c r="P50" s="124">
        <v>0</v>
      </c>
      <c r="Q50" s="125">
        <v>243356.40000000008</v>
      </c>
      <c r="R50" s="125">
        <v>243356.40000000008</v>
      </c>
      <c r="S50" s="125">
        <v>0</v>
      </c>
      <c r="T50" s="126">
        <v>0</v>
      </c>
      <c r="U50" s="138">
        <f t="shared" si="13"/>
        <v>0</v>
      </c>
      <c r="V50" s="139">
        <f t="shared" si="14"/>
        <v>80006.400000000081</v>
      </c>
      <c r="W50" s="139">
        <f t="shared" si="15"/>
        <v>0</v>
      </c>
      <c r="X50" s="140">
        <f t="shared" si="16"/>
        <v>0</v>
      </c>
      <c r="Y50" s="138">
        <f t="shared" si="17"/>
        <v>0</v>
      </c>
      <c r="Z50" s="139">
        <f t="shared" si="18"/>
        <v>-50575.800000000221</v>
      </c>
      <c r="AA50" s="139">
        <f t="shared" si="19"/>
        <v>0</v>
      </c>
      <c r="AB50" s="140">
        <f t="shared" si="20"/>
        <v>0</v>
      </c>
    </row>
    <row r="51" spans="1:28" ht="12.75" customHeight="1" x14ac:dyDescent="0.2">
      <c r="A51" s="141" t="s">
        <v>251</v>
      </c>
      <c r="B51" s="142" t="s">
        <v>258</v>
      </c>
      <c r="C51" s="132" t="s">
        <v>259</v>
      </c>
      <c r="D51" s="133">
        <v>0</v>
      </c>
      <c r="E51" s="134">
        <v>56110</v>
      </c>
      <c r="F51" s="134">
        <v>56110</v>
      </c>
      <c r="G51" s="134">
        <v>0</v>
      </c>
      <c r="H51" s="134">
        <v>0</v>
      </c>
      <c r="I51" s="135">
        <v>0</v>
      </c>
      <c r="J51" s="136">
        <v>0</v>
      </c>
      <c r="K51" s="134">
        <v>87412.399999999965</v>
      </c>
      <c r="L51" s="134">
        <v>87412.399999999965</v>
      </c>
      <c r="M51" s="134">
        <v>0</v>
      </c>
      <c r="N51" s="134">
        <v>0</v>
      </c>
      <c r="O51" s="137">
        <v>0</v>
      </c>
      <c r="P51" s="124">
        <v>0</v>
      </c>
      <c r="Q51" s="125">
        <v>79833.599999999933</v>
      </c>
      <c r="R51" s="125">
        <v>79833.599999999933</v>
      </c>
      <c r="S51" s="125">
        <v>0</v>
      </c>
      <c r="T51" s="126">
        <v>0</v>
      </c>
      <c r="U51" s="138">
        <f t="shared" si="13"/>
        <v>0</v>
      </c>
      <c r="V51" s="139">
        <f t="shared" si="14"/>
        <v>23723.599999999933</v>
      </c>
      <c r="W51" s="139">
        <f t="shared" si="15"/>
        <v>0</v>
      </c>
      <c r="X51" s="140">
        <f t="shared" si="16"/>
        <v>0</v>
      </c>
      <c r="Y51" s="138">
        <f t="shared" si="17"/>
        <v>0</v>
      </c>
      <c r="Z51" s="139">
        <f t="shared" si="18"/>
        <v>-7578.800000000032</v>
      </c>
      <c r="AA51" s="139">
        <f t="shared" si="19"/>
        <v>0</v>
      </c>
      <c r="AB51" s="140">
        <f t="shared" si="20"/>
        <v>0</v>
      </c>
    </row>
    <row r="52" spans="1:28" ht="12.75" customHeight="1" x14ac:dyDescent="0.2">
      <c r="A52" s="141" t="s">
        <v>251</v>
      </c>
      <c r="B52" s="142" t="s">
        <v>260</v>
      </c>
      <c r="C52" s="132" t="s">
        <v>261</v>
      </c>
      <c r="D52" s="133">
        <v>0</v>
      </c>
      <c r="E52" s="134">
        <v>14812</v>
      </c>
      <c r="F52" s="134">
        <v>14812</v>
      </c>
      <c r="G52" s="134">
        <v>0</v>
      </c>
      <c r="H52" s="134">
        <v>0</v>
      </c>
      <c r="I52" s="135">
        <v>0</v>
      </c>
      <c r="J52" s="136">
        <v>0</v>
      </c>
      <c r="K52" s="134">
        <v>20513.8</v>
      </c>
      <c r="L52" s="134">
        <v>20513.8</v>
      </c>
      <c r="M52" s="134">
        <v>0</v>
      </c>
      <c r="N52" s="134">
        <v>0</v>
      </c>
      <c r="O52" s="137">
        <v>0</v>
      </c>
      <c r="P52" s="124">
        <v>0</v>
      </c>
      <c r="Q52" s="125">
        <v>18273.600000000002</v>
      </c>
      <c r="R52" s="125">
        <v>18273.600000000002</v>
      </c>
      <c r="S52" s="125">
        <v>0</v>
      </c>
      <c r="T52" s="126">
        <v>0</v>
      </c>
      <c r="U52" s="138">
        <f t="shared" si="13"/>
        <v>0</v>
      </c>
      <c r="V52" s="139">
        <f t="shared" si="14"/>
        <v>3461.6000000000022</v>
      </c>
      <c r="W52" s="139">
        <f t="shared" si="15"/>
        <v>0</v>
      </c>
      <c r="X52" s="140">
        <f t="shared" si="16"/>
        <v>0</v>
      </c>
      <c r="Y52" s="138">
        <f t="shared" si="17"/>
        <v>0</v>
      </c>
      <c r="Z52" s="139">
        <f t="shared" si="18"/>
        <v>-2240.1999999999971</v>
      </c>
      <c r="AA52" s="139">
        <f t="shared" si="19"/>
        <v>0</v>
      </c>
      <c r="AB52" s="140">
        <f t="shared" si="20"/>
        <v>0</v>
      </c>
    </row>
    <row r="53" spans="1:28" ht="12.75" customHeight="1" x14ac:dyDescent="0.2">
      <c r="A53" s="141" t="s">
        <v>251</v>
      </c>
      <c r="B53" s="142" t="s">
        <v>262</v>
      </c>
      <c r="C53" s="132" t="s">
        <v>263</v>
      </c>
      <c r="D53" s="133">
        <v>9551</v>
      </c>
      <c r="E53" s="134">
        <v>17824163.160000004</v>
      </c>
      <c r="F53" s="134">
        <v>16228043.160000004</v>
      </c>
      <c r="G53" s="134">
        <v>1596120</v>
      </c>
      <c r="H53" s="134">
        <v>166977.52999999997</v>
      </c>
      <c r="I53" s="135">
        <v>8965545.200000003</v>
      </c>
      <c r="J53" s="136">
        <v>12597</v>
      </c>
      <c r="K53" s="134">
        <v>24272522.44000002</v>
      </c>
      <c r="L53" s="134">
        <v>24272522.44000002</v>
      </c>
      <c r="M53" s="134">
        <v>0</v>
      </c>
      <c r="N53" s="134">
        <v>489162.6</v>
      </c>
      <c r="O53" s="137">
        <v>11155732.880000006</v>
      </c>
      <c r="P53" s="124">
        <v>12311</v>
      </c>
      <c r="Q53" s="125">
        <v>23884533.190000039</v>
      </c>
      <c r="R53" s="125">
        <v>23884533.190000039</v>
      </c>
      <c r="S53" s="125">
        <v>271703.09000000003</v>
      </c>
      <c r="T53" s="126">
        <v>11842680.34</v>
      </c>
      <c r="U53" s="138">
        <f t="shared" si="13"/>
        <v>2760</v>
      </c>
      <c r="V53" s="139">
        <f t="shared" si="14"/>
        <v>6060370.0300000347</v>
      </c>
      <c r="W53" s="139">
        <f t="shared" si="15"/>
        <v>104725.56000000006</v>
      </c>
      <c r="X53" s="140">
        <f t="shared" si="16"/>
        <v>2877135.1399999969</v>
      </c>
      <c r="Y53" s="138">
        <f t="shared" si="17"/>
        <v>-286</v>
      </c>
      <c r="Z53" s="139">
        <f t="shared" si="18"/>
        <v>-387989.24999998137</v>
      </c>
      <c r="AA53" s="139">
        <f t="shared" si="19"/>
        <v>-217459.50999999995</v>
      </c>
      <c r="AB53" s="140">
        <f t="shared" si="20"/>
        <v>686947.45999999344</v>
      </c>
    </row>
    <row r="54" spans="1:28" x14ac:dyDescent="0.2">
      <c r="A54" s="141" t="s">
        <v>251</v>
      </c>
      <c r="B54" s="142" t="s">
        <v>264</v>
      </c>
      <c r="C54" s="132" t="s">
        <v>265</v>
      </c>
      <c r="D54" s="133">
        <v>2535</v>
      </c>
      <c r="E54" s="134">
        <v>5595636.7000000011</v>
      </c>
      <c r="F54" s="134">
        <v>4800156.7000000011</v>
      </c>
      <c r="G54" s="134">
        <v>795480</v>
      </c>
      <c r="H54" s="134">
        <v>129509.88</v>
      </c>
      <c r="I54" s="135">
        <v>0</v>
      </c>
      <c r="J54" s="136">
        <v>3294</v>
      </c>
      <c r="K54" s="134">
        <v>6004776.1400000006</v>
      </c>
      <c r="L54" s="134">
        <v>6004776.1400000006</v>
      </c>
      <c r="M54" s="134">
        <v>0</v>
      </c>
      <c r="N54" s="134">
        <v>407467.36</v>
      </c>
      <c r="O54" s="137">
        <v>0</v>
      </c>
      <c r="P54" s="124">
        <v>3144</v>
      </c>
      <c r="Q54" s="125">
        <v>5693195.0800000001</v>
      </c>
      <c r="R54" s="125">
        <v>5693195.0800000001</v>
      </c>
      <c r="S54" s="125">
        <v>182507.76</v>
      </c>
      <c r="T54" s="126">
        <v>0</v>
      </c>
      <c r="U54" s="138">
        <f t="shared" si="13"/>
        <v>609</v>
      </c>
      <c r="V54" s="139">
        <f t="shared" si="14"/>
        <v>97558.379999998957</v>
      </c>
      <c r="W54" s="139">
        <f t="shared" si="15"/>
        <v>52997.880000000005</v>
      </c>
      <c r="X54" s="140">
        <f t="shared" si="16"/>
        <v>0</v>
      </c>
      <c r="Y54" s="138">
        <f t="shared" si="17"/>
        <v>-150</v>
      </c>
      <c r="Z54" s="139">
        <f t="shared" si="18"/>
        <v>-311581.06000000052</v>
      </c>
      <c r="AA54" s="139">
        <f t="shared" si="19"/>
        <v>-224959.59999999998</v>
      </c>
      <c r="AB54" s="140">
        <f t="shared" si="20"/>
        <v>0</v>
      </c>
    </row>
    <row r="55" spans="1:28" x14ac:dyDescent="0.2">
      <c r="A55" s="141" t="s">
        <v>251</v>
      </c>
      <c r="B55" s="142" t="s">
        <v>266</v>
      </c>
      <c r="C55" s="132" t="s">
        <v>267</v>
      </c>
      <c r="D55" s="133">
        <v>676</v>
      </c>
      <c r="E55" s="134">
        <v>786457.60000000009</v>
      </c>
      <c r="F55" s="134">
        <v>720097.60000000009</v>
      </c>
      <c r="G55" s="134">
        <v>66360</v>
      </c>
      <c r="H55" s="134">
        <v>0</v>
      </c>
      <c r="I55" s="135">
        <v>0</v>
      </c>
      <c r="J55" s="136">
        <v>822</v>
      </c>
      <c r="K55" s="134">
        <v>1906041.2200000002</v>
      </c>
      <c r="L55" s="134">
        <v>1906041.2200000002</v>
      </c>
      <c r="M55" s="134">
        <v>0</v>
      </c>
      <c r="N55" s="134">
        <v>0</v>
      </c>
      <c r="O55" s="137">
        <v>0</v>
      </c>
      <c r="P55" s="124">
        <v>825</v>
      </c>
      <c r="Q55" s="125">
        <v>702198.45</v>
      </c>
      <c r="R55" s="125">
        <v>702198.45</v>
      </c>
      <c r="S55" s="125">
        <v>0</v>
      </c>
      <c r="T55" s="126">
        <v>0</v>
      </c>
      <c r="U55" s="138">
        <f t="shared" si="13"/>
        <v>149</v>
      </c>
      <c r="V55" s="139">
        <f t="shared" si="14"/>
        <v>-84259.15000000014</v>
      </c>
      <c r="W55" s="139">
        <f t="shared" si="15"/>
        <v>0</v>
      </c>
      <c r="X55" s="140">
        <f t="shared" si="16"/>
        <v>0</v>
      </c>
      <c r="Y55" s="138">
        <f t="shared" si="17"/>
        <v>3</v>
      </c>
      <c r="Z55" s="139">
        <f t="shared" si="18"/>
        <v>-1203842.7700000003</v>
      </c>
      <c r="AA55" s="139">
        <f t="shared" si="19"/>
        <v>0</v>
      </c>
      <c r="AB55" s="140">
        <f t="shared" si="20"/>
        <v>0</v>
      </c>
    </row>
    <row r="56" spans="1:28" x14ac:dyDescent="0.2">
      <c r="A56" s="141" t="s">
        <v>251</v>
      </c>
      <c r="B56" s="142" t="s">
        <v>268</v>
      </c>
      <c r="C56" s="132" t="s">
        <v>269</v>
      </c>
      <c r="D56" s="133">
        <v>1213</v>
      </c>
      <c r="E56" s="134">
        <v>1091513.5</v>
      </c>
      <c r="F56" s="134">
        <v>946073.5</v>
      </c>
      <c r="G56" s="134">
        <v>145440</v>
      </c>
      <c r="H56" s="134">
        <v>0</v>
      </c>
      <c r="I56" s="135">
        <v>0</v>
      </c>
      <c r="J56" s="136">
        <v>1504</v>
      </c>
      <c r="K56" s="134">
        <v>1886564.92</v>
      </c>
      <c r="L56" s="134">
        <v>1886564.92</v>
      </c>
      <c r="M56" s="134">
        <v>0</v>
      </c>
      <c r="N56" s="134">
        <v>0</v>
      </c>
      <c r="O56" s="137">
        <v>0</v>
      </c>
      <c r="P56" s="124">
        <v>1431</v>
      </c>
      <c r="Q56" s="125">
        <v>1591125.58</v>
      </c>
      <c r="R56" s="125">
        <v>1591125.58</v>
      </c>
      <c r="S56" s="125">
        <v>0</v>
      </c>
      <c r="T56" s="126">
        <v>0</v>
      </c>
      <c r="U56" s="138">
        <f t="shared" si="13"/>
        <v>218</v>
      </c>
      <c r="V56" s="139">
        <f t="shared" si="14"/>
        <v>499612.08000000007</v>
      </c>
      <c r="W56" s="139">
        <f t="shared" si="15"/>
        <v>0</v>
      </c>
      <c r="X56" s="140">
        <f t="shared" si="16"/>
        <v>0</v>
      </c>
      <c r="Y56" s="138">
        <f t="shared" si="17"/>
        <v>-73</v>
      </c>
      <c r="Z56" s="139">
        <f t="shared" si="18"/>
        <v>-295439.33999999985</v>
      </c>
      <c r="AA56" s="139">
        <f t="shared" si="19"/>
        <v>0</v>
      </c>
      <c r="AB56" s="140">
        <f t="shared" si="20"/>
        <v>0</v>
      </c>
    </row>
    <row r="57" spans="1:28" ht="12.75" customHeight="1" x14ac:dyDescent="0.2">
      <c r="A57" s="141" t="s">
        <v>251</v>
      </c>
      <c r="B57" s="142" t="s">
        <v>270</v>
      </c>
      <c r="C57" s="132" t="s">
        <v>271</v>
      </c>
      <c r="D57" s="133">
        <v>259</v>
      </c>
      <c r="E57" s="134">
        <v>357051.8</v>
      </c>
      <c r="F57" s="134">
        <v>301971.8</v>
      </c>
      <c r="G57" s="134">
        <v>55080</v>
      </c>
      <c r="H57" s="134">
        <v>0</v>
      </c>
      <c r="I57" s="135">
        <v>0</v>
      </c>
      <c r="J57" s="136">
        <v>450</v>
      </c>
      <c r="K57" s="134">
        <v>669658.04000000027</v>
      </c>
      <c r="L57" s="134">
        <v>669658.04000000027</v>
      </c>
      <c r="M57" s="134">
        <v>0</v>
      </c>
      <c r="N57" s="134">
        <v>0</v>
      </c>
      <c r="O57" s="137">
        <v>0</v>
      </c>
      <c r="P57" s="124">
        <v>357</v>
      </c>
      <c r="Q57" s="125">
        <v>452615.13000000035</v>
      </c>
      <c r="R57" s="125">
        <v>452615.13000000035</v>
      </c>
      <c r="S57" s="125">
        <v>0</v>
      </c>
      <c r="T57" s="126">
        <v>0</v>
      </c>
      <c r="U57" s="138">
        <f t="shared" si="13"/>
        <v>98</v>
      </c>
      <c r="V57" s="139">
        <f t="shared" si="14"/>
        <v>95563.330000000366</v>
      </c>
      <c r="W57" s="139">
        <f t="shared" si="15"/>
        <v>0</v>
      </c>
      <c r="X57" s="140">
        <f t="shared" si="16"/>
        <v>0</v>
      </c>
      <c r="Y57" s="138">
        <f t="shared" si="17"/>
        <v>-93</v>
      </c>
      <c r="Z57" s="139">
        <f t="shared" si="18"/>
        <v>-217042.90999999992</v>
      </c>
      <c r="AA57" s="139">
        <f t="shared" si="19"/>
        <v>0</v>
      </c>
      <c r="AB57" s="140">
        <f t="shared" si="20"/>
        <v>0</v>
      </c>
    </row>
    <row r="58" spans="1:28" x14ac:dyDescent="0.2">
      <c r="A58" s="141" t="s">
        <v>251</v>
      </c>
      <c r="B58" s="142" t="s">
        <v>272</v>
      </c>
      <c r="C58" s="132" t="s">
        <v>273</v>
      </c>
      <c r="D58" s="133">
        <v>1157</v>
      </c>
      <c r="E58" s="134">
        <v>1184949.8</v>
      </c>
      <c r="F58" s="134">
        <v>984789.8</v>
      </c>
      <c r="G58" s="134">
        <v>200160</v>
      </c>
      <c r="H58" s="134">
        <v>0</v>
      </c>
      <c r="I58" s="135">
        <v>0</v>
      </c>
      <c r="J58" s="136">
        <v>1161</v>
      </c>
      <c r="K58" s="134">
        <v>1882417.13</v>
      </c>
      <c r="L58" s="134">
        <v>1882417.13</v>
      </c>
      <c r="M58" s="134">
        <v>0</v>
      </c>
      <c r="N58" s="134">
        <v>0</v>
      </c>
      <c r="O58" s="137">
        <v>0</v>
      </c>
      <c r="P58" s="124">
        <v>1097</v>
      </c>
      <c r="Q58" s="125">
        <v>989408.97000000009</v>
      </c>
      <c r="R58" s="125">
        <v>989408.97000000009</v>
      </c>
      <c r="S58" s="125">
        <v>0</v>
      </c>
      <c r="T58" s="126">
        <v>0</v>
      </c>
      <c r="U58" s="138">
        <f t="shared" si="13"/>
        <v>-60</v>
      </c>
      <c r="V58" s="139">
        <f t="shared" si="14"/>
        <v>-195540.82999999996</v>
      </c>
      <c r="W58" s="139">
        <f t="shared" si="15"/>
        <v>0</v>
      </c>
      <c r="X58" s="140">
        <f t="shared" si="16"/>
        <v>0</v>
      </c>
      <c r="Y58" s="138">
        <f t="shared" si="17"/>
        <v>-64</v>
      </c>
      <c r="Z58" s="139">
        <f t="shared" si="18"/>
        <v>-893008.1599999998</v>
      </c>
      <c r="AA58" s="139">
        <f t="shared" si="19"/>
        <v>0</v>
      </c>
      <c r="AB58" s="140">
        <f t="shared" si="20"/>
        <v>0</v>
      </c>
    </row>
    <row r="59" spans="1:28" x14ac:dyDescent="0.2">
      <c r="A59" s="141" t="s">
        <v>251</v>
      </c>
      <c r="B59" s="142" t="s">
        <v>274</v>
      </c>
      <c r="C59" s="132" t="s">
        <v>275</v>
      </c>
      <c r="D59" s="133">
        <v>348</v>
      </c>
      <c r="E59" s="134">
        <v>280801.39999999997</v>
      </c>
      <c r="F59" s="134">
        <v>258721.39999999997</v>
      </c>
      <c r="G59" s="134">
        <v>22080</v>
      </c>
      <c r="H59" s="134">
        <v>0</v>
      </c>
      <c r="I59" s="135">
        <v>0</v>
      </c>
      <c r="J59" s="136">
        <v>362</v>
      </c>
      <c r="K59" s="134">
        <v>421515.57</v>
      </c>
      <c r="L59" s="134">
        <v>421515.57</v>
      </c>
      <c r="M59" s="134">
        <v>0</v>
      </c>
      <c r="N59" s="134">
        <v>0</v>
      </c>
      <c r="O59" s="137">
        <v>0</v>
      </c>
      <c r="P59" s="124">
        <v>350</v>
      </c>
      <c r="Q59" s="125">
        <v>377294.5</v>
      </c>
      <c r="R59" s="125">
        <v>377294.5</v>
      </c>
      <c r="S59" s="125">
        <v>0</v>
      </c>
      <c r="T59" s="126">
        <v>0</v>
      </c>
      <c r="U59" s="138">
        <f t="shared" si="13"/>
        <v>2</v>
      </c>
      <c r="V59" s="139">
        <f t="shared" si="14"/>
        <v>96493.100000000035</v>
      </c>
      <c r="W59" s="139">
        <f t="shared" si="15"/>
        <v>0</v>
      </c>
      <c r="X59" s="140">
        <f t="shared" si="16"/>
        <v>0</v>
      </c>
      <c r="Y59" s="138">
        <f t="shared" si="17"/>
        <v>-12</v>
      </c>
      <c r="Z59" s="139">
        <f t="shared" si="18"/>
        <v>-44221.070000000007</v>
      </c>
      <c r="AA59" s="139">
        <f t="shared" si="19"/>
        <v>0</v>
      </c>
      <c r="AB59" s="140">
        <f t="shared" si="20"/>
        <v>0</v>
      </c>
    </row>
    <row r="60" spans="1:28" ht="12.75" customHeight="1" x14ac:dyDescent="0.2">
      <c r="A60" s="141" t="s">
        <v>251</v>
      </c>
      <c r="B60" s="142" t="s">
        <v>276</v>
      </c>
      <c r="C60" s="132" t="s">
        <v>277</v>
      </c>
      <c r="D60" s="133">
        <v>10</v>
      </c>
      <c r="E60" s="134">
        <v>95978.6</v>
      </c>
      <c r="F60" s="134">
        <v>81218.600000000006</v>
      </c>
      <c r="G60" s="134">
        <v>14760</v>
      </c>
      <c r="H60" s="134">
        <v>0</v>
      </c>
      <c r="I60" s="135">
        <v>0</v>
      </c>
      <c r="J60" s="136">
        <v>8</v>
      </c>
      <c r="K60" s="134">
        <v>59144.879999999983</v>
      </c>
      <c r="L60" s="134">
        <v>59144.879999999983</v>
      </c>
      <c r="M60" s="134">
        <v>0</v>
      </c>
      <c r="N60" s="134">
        <v>0</v>
      </c>
      <c r="O60" s="137">
        <v>0</v>
      </c>
      <c r="P60" s="124">
        <v>3</v>
      </c>
      <c r="Q60" s="125">
        <v>40953.559999999983</v>
      </c>
      <c r="R60" s="125">
        <v>40953.559999999983</v>
      </c>
      <c r="S60" s="125">
        <v>0</v>
      </c>
      <c r="T60" s="126">
        <v>0</v>
      </c>
      <c r="U60" s="138">
        <f t="shared" si="13"/>
        <v>-7</v>
      </c>
      <c r="V60" s="139">
        <f t="shared" si="14"/>
        <v>-55025.040000000023</v>
      </c>
      <c r="W60" s="139">
        <f t="shared" si="15"/>
        <v>0</v>
      </c>
      <c r="X60" s="140">
        <f t="shared" si="16"/>
        <v>0</v>
      </c>
      <c r="Y60" s="138">
        <f t="shared" si="17"/>
        <v>-5</v>
      </c>
      <c r="Z60" s="139">
        <f t="shared" si="18"/>
        <v>-18191.32</v>
      </c>
      <c r="AA60" s="139">
        <f t="shared" si="19"/>
        <v>0</v>
      </c>
      <c r="AB60" s="140">
        <f t="shared" si="20"/>
        <v>0</v>
      </c>
    </row>
    <row r="61" spans="1:28" ht="12.75" customHeight="1" x14ac:dyDescent="0.2">
      <c r="A61" s="141" t="s">
        <v>251</v>
      </c>
      <c r="B61" s="142" t="s">
        <v>278</v>
      </c>
      <c r="C61" s="132" t="s">
        <v>279</v>
      </c>
      <c r="D61" s="133">
        <v>772</v>
      </c>
      <c r="E61" s="134">
        <v>1544175.4</v>
      </c>
      <c r="F61" s="134">
        <v>1481655.4</v>
      </c>
      <c r="G61" s="134">
        <v>62520</v>
      </c>
      <c r="H61" s="134">
        <v>1020</v>
      </c>
      <c r="I61" s="135">
        <v>0</v>
      </c>
      <c r="J61" s="136">
        <v>773</v>
      </c>
      <c r="K61" s="134">
        <v>4325819.3000000007</v>
      </c>
      <c r="L61" s="134">
        <v>4325819.3000000007</v>
      </c>
      <c r="M61" s="134">
        <v>0</v>
      </c>
      <c r="N61" s="134">
        <v>120</v>
      </c>
      <c r="O61" s="137">
        <v>0</v>
      </c>
      <c r="P61" s="124">
        <v>789</v>
      </c>
      <c r="Q61" s="125">
        <v>1518032.8900000001</v>
      </c>
      <c r="R61" s="125">
        <v>1518032.8900000001</v>
      </c>
      <c r="S61" s="125">
        <v>0</v>
      </c>
      <c r="T61" s="126">
        <v>0</v>
      </c>
      <c r="U61" s="138">
        <f t="shared" si="13"/>
        <v>17</v>
      </c>
      <c r="V61" s="139">
        <f t="shared" si="14"/>
        <v>-26142.509999999776</v>
      </c>
      <c r="W61" s="139">
        <f t="shared" si="15"/>
        <v>-1020</v>
      </c>
      <c r="X61" s="140">
        <f t="shared" si="16"/>
        <v>0</v>
      </c>
      <c r="Y61" s="138">
        <f t="shared" si="17"/>
        <v>16</v>
      </c>
      <c r="Z61" s="139">
        <f t="shared" si="18"/>
        <v>-2807786.4100000006</v>
      </c>
      <c r="AA61" s="139">
        <f t="shared" si="19"/>
        <v>-120</v>
      </c>
      <c r="AB61" s="140">
        <f t="shared" si="20"/>
        <v>0</v>
      </c>
    </row>
    <row r="62" spans="1:28" ht="12.75" customHeight="1" x14ac:dyDescent="0.2">
      <c r="A62" s="141" t="s">
        <v>251</v>
      </c>
      <c r="B62" s="142" t="s">
        <v>280</v>
      </c>
      <c r="C62" s="132" t="s">
        <v>281</v>
      </c>
      <c r="D62" s="133">
        <v>2397</v>
      </c>
      <c r="E62" s="134">
        <v>2892017</v>
      </c>
      <c r="F62" s="134">
        <v>2649257</v>
      </c>
      <c r="G62" s="134">
        <v>242760</v>
      </c>
      <c r="H62" s="134">
        <v>26160</v>
      </c>
      <c r="I62" s="135">
        <v>8187474.1600000001</v>
      </c>
      <c r="J62" s="136">
        <v>2394</v>
      </c>
      <c r="K62" s="134">
        <v>3520133.1000000015</v>
      </c>
      <c r="L62" s="134">
        <v>3520133.1000000015</v>
      </c>
      <c r="M62" s="134">
        <v>0</v>
      </c>
      <c r="N62" s="134">
        <v>58320</v>
      </c>
      <c r="O62" s="137">
        <v>8650735.5200000033</v>
      </c>
      <c r="P62" s="124">
        <v>2349</v>
      </c>
      <c r="Q62" s="125">
        <v>3412307.9700000025</v>
      </c>
      <c r="R62" s="125">
        <v>3412307.9700000025</v>
      </c>
      <c r="S62" s="125">
        <v>33600</v>
      </c>
      <c r="T62" s="126">
        <v>9105427.4700000025</v>
      </c>
      <c r="U62" s="138">
        <f t="shared" si="13"/>
        <v>-48</v>
      </c>
      <c r="V62" s="139">
        <f t="shared" si="14"/>
        <v>520290.97000000253</v>
      </c>
      <c r="W62" s="139">
        <f t="shared" si="15"/>
        <v>7440</v>
      </c>
      <c r="X62" s="140">
        <f t="shared" si="16"/>
        <v>917953.31000000238</v>
      </c>
      <c r="Y62" s="138">
        <f t="shared" si="17"/>
        <v>-45</v>
      </c>
      <c r="Z62" s="139">
        <f t="shared" si="18"/>
        <v>-107825.12999999896</v>
      </c>
      <c r="AA62" s="139">
        <f t="shared" si="19"/>
        <v>-24720</v>
      </c>
      <c r="AB62" s="140">
        <f t="shared" si="20"/>
        <v>454691.94999999925</v>
      </c>
    </row>
    <row r="63" spans="1:28" ht="12.75" customHeight="1" x14ac:dyDescent="0.2">
      <c r="A63" s="141" t="s">
        <v>251</v>
      </c>
      <c r="B63" s="142" t="s">
        <v>282</v>
      </c>
      <c r="C63" s="132" t="s">
        <v>283</v>
      </c>
      <c r="D63" s="133">
        <v>339</v>
      </c>
      <c r="E63" s="134">
        <v>763830.3</v>
      </c>
      <c r="F63" s="134">
        <v>717390.3</v>
      </c>
      <c r="G63" s="134">
        <v>46440</v>
      </c>
      <c r="H63" s="134">
        <v>0</v>
      </c>
      <c r="I63" s="135">
        <v>0</v>
      </c>
      <c r="J63" s="136">
        <v>349</v>
      </c>
      <c r="K63" s="134">
        <v>1243716.3</v>
      </c>
      <c r="L63" s="134">
        <v>1243716.3</v>
      </c>
      <c r="M63" s="134">
        <v>0</v>
      </c>
      <c r="N63" s="134">
        <v>0</v>
      </c>
      <c r="O63" s="137">
        <v>0</v>
      </c>
      <c r="P63" s="124">
        <v>337</v>
      </c>
      <c r="Q63" s="125">
        <v>610416.8600000001</v>
      </c>
      <c r="R63" s="125">
        <v>610416.8600000001</v>
      </c>
      <c r="S63" s="125">
        <v>1350</v>
      </c>
      <c r="T63" s="126">
        <v>0</v>
      </c>
      <c r="U63" s="138">
        <f t="shared" si="13"/>
        <v>-2</v>
      </c>
      <c r="V63" s="139">
        <f t="shared" si="14"/>
        <v>-153413.43999999994</v>
      </c>
      <c r="W63" s="139">
        <f t="shared" si="15"/>
        <v>1350</v>
      </c>
      <c r="X63" s="140">
        <f t="shared" si="16"/>
        <v>0</v>
      </c>
      <c r="Y63" s="138">
        <f t="shared" si="17"/>
        <v>-12</v>
      </c>
      <c r="Z63" s="139">
        <f t="shared" si="18"/>
        <v>-633299.43999999994</v>
      </c>
      <c r="AA63" s="139">
        <f t="shared" si="19"/>
        <v>1350</v>
      </c>
      <c r="AB63" s="140">
        <f t="shared" si="20"/>
        <v>0</v>
      </c>
    </row>
    <row r="64" spans="1:28" ht="12.75" customHeight="1" x14ac:dyDescent="0.2">
      <c r="A64" s="141" t="s">
        <v>251</v>
      </c>
      <c r="B64" s="142" t="s">
        <v>284</v>
      </c>
      <c r="C64" s="132" t="s">
        <v>285</v>
      </c>
      <c r="D64" s="133">
        <v>442</v>
      </c>
      <c r="E64" s="134">
        <v>304981.09999999998</v>
      </c>
      <c r="F64" s="134">
        <v>287221.09999999998</v>
      </c>
      <c r="G64" s="134">
        <v>17760</v>
      </c>
      <c r="H64" s="134">
        <v>0</v>
      </c>
      <c r="I64" s="135">
        <v>0</v>
      </c>
      <c r="J64" s="136">
        <v>1094</v>
      </c>
      <c r="K64" s="134">
        <v>526209.14</v>
      </c>
      <c r="L64" s="134">
        <v>526209.14</v>
      </c>
      <c r="M64" s="134">
        <v>0</v>
      </c>
      <c r="N64" s="134">
        <v>0</v>
      </c>
      <c r="O64" s="137">
        <v>0</v>
      </c>
      <c r="P64" s="124">
        <v>1153</v>
      </c>
      <c r="Q64" s="125">
        <v>551554.67999999993</v>
      </c>
      <c r="R64" s="125">
        <v>551554.67999999993</v>
      </c>
      <c r="S64" s="125">
        <v>0</v>
      </c>
      <c r="T64" s="126">
        <v>0</v>
      </c>
      <c r="U64" s="138">
        <f t="shared" si="13"/>
        <v>711</v>
      </c>
      <c r="V64" s="139">
        <f t="shared" si="14"/>
        <v>246573.57999999996</v>
      </c>
      <c r="W64" s="139">
        <f t="shared" si="15"/>
        <v>0</v>
      </c>
      <c r="X64" s="140">
        <f t="shared" si="16"/>
        <v>0</v>
      </c>
      <c r="Y64" s="138">
        <f t="shared" si="17"/>
        <v>59</v>
      </c>
      <c r="Z64" s="139">
        <f t="shared" si="18"/>
        <v>25345.539999999921</v>
      </c>
      <c r="AA64" s="139">
        <f t="shared" si="19"/>
        <v>0</v>
      </c>
      <c r="AB64" s="140">
        <f t="shared" si="20"/>
        <v>0</v>
      </c>
    </row>
    <row r="65" spans="1:28" x14ac:dyDescent="0.2">
      <c r="A65" s="141" t="s">
        <v>251</v>
      </c>
      <c r="B65" s="142" t="s">
        <v>286</v>
      </c>
      <c r="C65" s="132" t="s">
        <v>287</v>
      </c>
      <c r="D65" s="133">
        <v>0</v>
      </c>
      <c r="E65" s="134">
        <v>0</v>
      </c>
      <c r="F65" s="134">
        <v>0</v>
      </c>
      <c r="G65" s="134">
        <v>0</v>
      </c>
      <c r="H65" s="134">
        <v>0</v>
      </c>
      <c r="I65" s="135">
        <v>0</v>
      </c>
      <c r="J65" s="136">
        <v>1592</v>
      </c>
      <c r="K65" s="134">
        <v>1304073.5599999998</v>
      </c>
      <c r="L65" s="134">
        <v>1304073.5599999998</v>
      </c>
      <c r="M65" s="134">
        <v>0</v>
      </c>
      <c r="N65" s="134">
        <v>0</v>
      </c>
      <c r="O65" s="137">
        <v>0</v>
      </c>
      <c r="P65" s="124">
        <v>1219</v>
      </c>
      <c r="Q65" s="125">
        <v>588638.87</v>
      </c>
      <c r="R65" s="125">
        <v>588638.87</v>
      </c>
      <c r="S65" s="125">
        <v>0</v>
      </c>
      <c r="T65" s="126">
        <v>0</v>
      </c>
      <c r="U65" s="138">
        <f t="shared" si="13"/>
        <v>1219</v>
      </c>
      <c r="V65" s="139">
        <f t="shared" si="14"/>
        <v>588638.87</v>
      </c>
      <c r="W65" s="139">
        <f t="shared" si="15"/>
        <v>0</v>
      </c>
      <c r="X65" s="140">
        <f t="shared" si="16"/>
        <v>0</v>
      </c>
      <c r="Y65" s="138">
        <f t="shared" si="17"/>
        <v>-373</v>
      </c>
      <c r="Z65" s="139">
        <f t="shared" si="18"/>
        <v>-715434.68999999983</v>
      </c>
      <c r="AA65" s="139">
        <f t="shared" si="19"/>
        <v>0</v>
      </c>
      <c r="AB65" s="140">
        <f t="shared" si="20"/>
        <v>0</v>
      </c>
    </row>
    <row r="66" spans="1:28" ht="12.75" customHeight="1" x14ac:dyDescent="0.2">
      <c r="A66" s="141" t="s">
        <v>251</v>
      </c>
      <c r="B66" s="142" t="s">
        <v>288</v>
      </c>
      <c r="C66" s="132" t="s">
        <v>289</v>
      </c>
      <c r="D66" s="133">
        <v>143</v>
      </c>
      <c r="E66" s="134">
        <v>112314.2</v>
      </c>
      <c r="F66" s="134">
        <v>87834.2</v>
      </c>
      <c r="G66" s="134">
        <v>24480</v>
      </c>
      <c r="H66" s="134">
        <v>0</v>
      </c>
      <c r="I66" s="135">
        <v>0</v>
      </c>
      <c r="J66" s="136">
        <v>332</v>
      </c>
      <c r="K66" s="134">
        <v>188927.26</v>
      </c>
      <c r="L66" s="134">
        <v>188927.26</v>
      </c>
      <c r="M66" s="134">
        <v>0</v>
      </c>
      <c r="N66" s="134">
        <v>0</v>
      </c>
      <c r="O66" s="137">
        <v>0</v>
      </c>
      <c r="P66" s="124">
        <v>202</v>
      </c>
      <c r="Q66" s="125">
        <v>99779.62</v>
      </c>
      <c r="R66" s="125">
        <v>99779.62</v>
      </c>
      <c r="S66" s="125">
        <v>0</v>
      </c>
      <c r="T66" s="126">
        <v>0</v>
      </c>
      <c r="U66" s="138">
        <f t="shared" si="13"/>
        <v>59</v>
      </c>
      <c r="V66" s="139">
        <f t="shared" si="14"/>
        <v>-12534.580000000002</v>
      </c>
      <c r="W66" s="139">
        <f t="shared" si="15"/>
        <v>0</v>
      </c>
      <c r="X66" s="140">
        <f t="shared" si="16"/>
        <v>0</v>
      </c>
      <c r="Y66" s="138">
        <f t="shared" si="17"/>
        <v>-130</v>
      </c>
      <c r="Z66" s="139">
        <f t="shared" si="18"/>
        <v>-89147.640000000014</v>
      </c>
      <c r="AA66" s="139">
        <f t="shared" si="19"/>
        <v>0</v>
      </c>
      <c r="AB66" s="140">
        <f t="shared" si="20"/>
        <v>0</v>
      </c>
    </row>
    <row r="67" spans="1:28" ht="12.75" customHeight="1" x14ac:dyDescent="0.2">
      <c r="A67" s="141" t="s">
        <v>251</v>
      </c>
      <c r="B67" s="142" t="s">
        <v>290</v>
      </c>
      <c r="C67" s="132" t="s">
        <v>291</v>
      </c>
      <c r="D67" s="133">
        <v>0</v>
      </c>
      <c r="E67" s="134">
        <v>280788</v>
      </c>
      <c r="F67" s="134">
        <v>269988</v>
      </c>
      <c r="G67" s="134">
        <v>10800</v>
      </c>
      <c r="H67" s="134">
        <v>0</v>
      </c>
      <c r="I67" s="135">
        <v>0</v>
      </c>
      <c r="J67" s="136">
        <v>0</v>
      </c>
      <c r="K67" s="134">
        <v>545637.80000000005</v>
      </c>
      <c r="L67" s="134">
        <v>545637.80000000005</v>
      </c>
      <c r="M67" s="134">
        <v>0</v>
      </c>
      <c r="N67" s="134">
        <v>0</v>
      </c>
      <c r="O67" s="137">
        <v>0</v>
      </c>
      <c r="P67" s="124">
        <v>0</v>
      </c>
      <c r="Q67" s="125">
        <v>270961.19999999984</v>
      </c>
      <c r="R67" s="125">
        <v>270961.19999999984</v>
      </c>
      <c r="S67" s="125">
        <v>0</v>
      </c>
      <c r="T67" s="126">
        <v>0</v>
      </c>
      <c r="U67" s="138">
        <f t="shared" si="13"/>
        <v>0</v>
      </c>
      <c r="V67" s="139">
        <f t="shared" si="14"/>
        <v>-9826.800000000163</v>
      </c>
      <c r="W67" s="139">
        <f t="shared" si="15"/>
        <v>0</v>
      </c>
      <c r="X67" s="140">
        <f t="shared" si="16"/>
        <v>0</v>
      </c>
      <c r="Y67" s="138">
        <f t="shared" si="17"/>
        <v>0</v>
      </c>
      <c r="Z67" s="139">
        <f t="shared" si="18"/>
        <v>-274676.60000000021</v>
      </c>
      <c r="AA67" s="139">
        <f t="shared" si="19"/>
        <v>0</v>
      </c>
      <c r="AB67" s="140">
        <f t="shared" si="20"/>
        <v>0</v>
      </c>
    </row>
    <row r="68" spans="1:28" x14ac:dyDescent="0.2">
      <c r="A68" s="141" t="s">
        <v>251</v>
      </c>
      <c r="B68" s="142" t="s">
        <v>292</v>
      </c>
      <c r="C68" s="132" t="s">
        <v>293</v>
      </c>
      <c r="D68" s="133">
        <v>0</v>
      </c>
      <c r="E68" s="134">
        <v>0</v>
      </c>
      <c r="F68" s="134">
        <v>0</v>
      </c>
      <c r="G68" s="134">
        <v>0</v>
      </c>
      <c r="H68" s="134">
        <v>0</v>
      </c>
      <c r="I68" s="135">
        <v>0</v>
      </c>
      <c r="J68" s="136">
        <v>0</v>
      </c>
      <c r="K68" s="134">
        <v>242157.39999999994</v>
      </c>
      <c r="L68" s="134">
        <v>242157.39999999994</v>
      </c>
      <c r="M68" s="134">
        <v>0</v>
      </c>
      <c r="N68" s="134">
        <v>0</v>
      </c>
      <c r="O68" s="137">
        <v>0</v>
      </c>
      <c r="P68" s="124">
        <v>0</v>
      </c>
      <c r="Q68" s="125">
        <v>127828.80000000006</v>
      </c>
      <c r="R68" s="125">
        <v>127828.80000000006</v>
      </c>
      <c r="S68" s="125">
        <v>0</v>
      </c>
      <c r="T68" s="126">
        <v>0</v>
      </c>
      <c r="U68" s="138">
        <f t="shared" si="13"/>
        <v>0</v>
      </c>
      <c r="V68" s="139">
        <f t="shared" si="14"/>
        <v>127828.80000000006</v>
      </c>
      <c r="W68" s="139">
        <f t="shared" si="15"/>
        <v>0</v>
      </c>
      <c r="X68" s="140">
        <f t="shared" si="16"/>
        <v>0</v>
      </c>
      <c r="Y68" s="138">
        <f t="shared" si="17"/>
        <v>0</v>
      </c>
      <c r="Z68" s="139">
        <f t="shared" si="18"/>
        <v>-114328.59999999987</v>
      </c>
      <c r="AA68" s="139">
        <f t="shared" si="19"/>
        <v>0</v>
      </c>
      <c r="AB68" s="140">
        <f t="shared" si="20"/>
        <v>0</v>
      </c>
    </row>
    <row r="69" spans="1:28" x14ac:dyDescent="0.2">
      <c r="A69" s="141" t="s">
        <v>251</v>
      </c>
      <c r="B69" s="142" t="s">
        <v>294</v>
      </c>
      <c r="C69" s="132" t="s">
        <v>295</v>
      </c>
      <c r="D69" s="133">
        <v>1335</v>
      </c>
      <c r="E69" s="134">
        <v>2436465.2399999998</v>
      </c>
      <c r="F69" s="134">
        <v>2150265.2399999998</v>
      </c>
      <c r="G69" s="134">
        <v>286200</v>
      </c>
      <c r="H69" s="134">
        <v>60747</v>
      </c>
      <c r="I69" s="135">
        <v>0</v>
      </c>
      <c r="J69" s="136">
        <v>1690</v>
      </c>
      <c r="K69" s="134">
        <v>3254367.91</v>
      </c>
      <c r="L69" s="134">
        <v>3254367.91</v>
      </c>
      <c r="M69" s="134">
        <v>0</v>
      </c>
      <c r="N69" s="134">
        <v>204428.6</v>
      </c>
      <c r="O69" s="137">
        <v>0</v>
      </c>
      <c r="P69" s="124">
        <v>1651</v>
      </c>
      <c r="Q69" s="125">
        <v>2717799.67</v>
      </c>
      <c r="R69" s="125">
        <v>2717799.67</v>
      </c>
      <c r="S69" s="125">
        <v>110780</v>
      </c>
      <c r="T69" s="126">
        <v>0</v>
      </c>
      <c r="U69" s="138">
        <f t="shared" si="13"/>
        <v>316</v>
      </c>
      <c r="V69" s="139">
        <f t="shared" si="14"/>
        <v>281334.43000000017</v>
      </c>
      <c r="W69" s="139">
        <f t="shared" si="15"/>
        <v>50033</v>
      </c>
      <c r="X69" s="140">
        <f t="shared" si="16"/>
        <v>0</v>
      </c>
      <c r="Y69" s="138">
        <f t="shared" si="17"/>
        <v>-39</v>
      </c>
      <c r="Z69" s="139">
        <f t="shared" si="18"/>
        <v>-536568.24000000022</v>
      </c>
      <c r="AA69" s="139">
        <f t="shared" si="19"/>
        <v>-93648.6</v>
      </c>
      <c r="AB69" s="140">
        <f t="shared" si="20"/>
        <v>0</v>
      </c>
    </row>
    <row r="70" spans="1:28" x14ac:dyDescent="0.2">
      <c r="A70" s="141" t="s">
        <v>251</v>
      </c>
      <c r="B70" s="142" t="s">
        <v>296</v>
      </c>
      <c r="C70" s="132" t="s">
        <v>297</v>
      </c>
      <c r="D70" s="133">
        <v>36</v>
      </c>
      <c r="E70" s="134">
        <v>31196.799999999999</v>
      </c>
      <c r="F70" s="134">
        <v>18356.8</v>
      </c>
      <c r="G70" s="134">
        <v>12840</v>
      </c>
      <c r="H70" s="134">
        <v>0</v>
      </c>
      <c r="I70" s="135">
        <v>0</v>
      </c>
      <c r="J70" s="136">
        <v>27</v>
      </c>
      <c r="K70" s="134">
        <v>21017.489999999998</v>
      </c>
      <c r="L70" s="134">
        <v>21017.489999999998</v>
      </c>
      <c r="M70" s="134">
        <v>0</v>
      </c>
      <c r="N70" s="134">
        <v>0</v>
      </c>
      <c r="O70" s="137">
        <v>0</v>
      </c>
      <c r="P70" s="124">
        <v>34</v>
      </c>
      <c r="Q70" s="125">
        <v>14227.68</v>
      </c>
      <c r="R70" s="125">
        <v>14227.68</v>
      </c>
      <c r="S70" s="125">
        <v>0</v>
      </c>
      <c r="T70" s="126">
        <v>0</v>
      </c>
      <c r="U70" s="138">
        <f t="shared" si="13"/>
        <v>-2</v>
      </c>
      <c r="V70" s="139">
        <f t="shared" si="14"/>
        <v>-16969.12</v>
      </c>
      <c r="W70" s="139">
        <f t="shared" si="15"/>
        <v>0</v>
      </c>
      <c r="X70" s="140">
        <f t="shared" si="16"/>
        <v>0</v>
      </c>
      <c r="Y70" s="138">
        <f t="shared" si="17"/>
        <v>7</v>
      </c>
      <c r="Z70" s="139">
        <f t="shared" si="18"/>
        <v>-6789.8099999999977</v>
      </c>
      <c r="AA70" s="139">
        <f t="shared" si="19"/>
        <v>0</v>
      </c>
      <c r="AB70" s="140">
        <f t="shared" si="20"/>
        <v>0</v>
      </c>
    </row>
    <row r="71" spans="1:28" x14ac:dyDescent="0.2">
      <c r="A71" s="141" t="s">
        <v>251</v>
      </c>
      <c r="B71" s="142" t="s">
        <v>298</v>
      </c>
      <c r="C71" s="132" t="s">
        <v>299</v>
      </c>
      <c r="D71" s="133">
        <v>385</v>
      </c>
      <c r="E71" s="134">
        <v>382594.2</v>
      </c>
      <c r="F71" s="134">
        <v>318274.2</v>
      </c>
      <c r="G71" s="134">
        <v>64320</v>
      </c>
      <c r="H71" s="134">
        <v>0</v>
      </c>
      <c r="I71" s="135">
        <v>0</v>
      </c>
      <c r="J71" s="136">
        <v>432</v>
      </c>
      <c r="K71" s="134">
        <v>439072.55999999994</v>
      </c>
      <c r="L71" s="134">
        <v>439072.55999999994</v>
      </c>
      <c r="M71" s="134">
        <v>0</v>
      </c>
      <c r="N71" s="134">
        <v>0</v>
      </c>
      <c r="O71" s="137">
        <v>0</v>
      </c>
      <c r="P71" s="124">
        <v>433</v>
      </c>
      <c r="Q71" s="125">
        <v>460181.26</v>
      </c>
      <c r="R71" s="125">
        <v>460181.26</v>
      </c>
      <c r="S71" s="125">
        <v>0</v>
      </c>
      <c r="T71" s="126">
        <v>0</v>
      </c>
      <c r="U71" s="138">
        <f t="shared" ref="U71:U134" si="21">P71-D71</f>
        <v>48</v>
      </c>
      <c r="V71" s="139">
        <f t="shared" ref="V71:V134" si="22">Q71-E71</f>
        <v>77587.06</v>
      </c>
      <c r="W71" s="139">
        <f t="shared" ref="W71:W134" si="23">S71-H71</f>
        <v>0</v>
      </c>
      <c r="X71" s="140">
        <f t="shared" ref="X71:X134" si="24">T71-I71</f>
        <v>0</v>
      </c>
      <c r="Y71" s="138">
        <f t="shared" ref="Y71:Y134" si="25">IFERROR((P71-J71),"")</f>
        <v>1</v>
      </c>
      <c r="Z71" s="139">
        <f t="shared" ref="Z71:Z134" si="26">IFERROR((Q71-K71),"")</f>
        <v>21108.70000000007</v>
      </c>
      <c r="AA71" s="139">
        <f t="shared" ref="AA71:AA134" si="27">IFERROR((S71-N71),"")</f>
        <v>0</v>
      </c>
      <c r="AB71" s="140">
        <f t="shared" ref="AB71:AB134" si="28">IFERROR((T71-O71),"")</f>
        <v>0</v>
      </c>
    </row>
    <row r="72" spans="1:28" x14ac:dyDescent="0.2">
      <c r="A72" s="141" t="s">
        <v>300</v>
      </c>
      <c r="B72" s="142" t="s">
        <v>301</v>
      </c>
      <c r="C72" s="132" t="s">
        <v>302</v>
      </c>
      <c r="D72" s="133">
        <v>3138</v>
      </c>
      <c r="E72" s="134">
        <v>4819269.26</v>
      </c>
      <c r="F72" s="134">
        <v>4280229.26</v>
      </c>
      <c r="G72" s="134">
        <v>539040</v>
      </c>
      <c r="H72" s="134">
        <v>38707</v>
      </c>
      <c r="I72" s="135">
        <v>0</v>
      </c>
      <c r="J72" s="136">
        <v>3556</v>
      </c>
      <c r="K72" s="134">
        <v>7109085.3900000006</v>
      </c>
      <c r="L72" s="134">
        <v>7109085.3900000006</v>
      </c>
      <c r="M72" s="134">
        <v>0</v>
      </c>
      <c r="N72" s="134">
        <v>42325</v>
      </c>
      <c r="O72" s="137">
        <v>0</v>
      </c>
      <c r="P72" s="124">
        <v>3657</v>
      </c>
      <c r="Q72" s="125">
        <v>4571542.8899999997</v>
      </c>
      <c r="R72" s="125">
        <v>4571542.8899999997</v>
      </c>
      <c r="S72" s="125">
        <v>26755</v>
      </c>
      <c r="T72" s="126">
        <v>0</v>
      </c>
      <c r="U72" s="138">
        <f t="shared" si="21"/>
        <v>519</v>
      </c>
      <c r="V72" s="139">
        <f t="shared" si="22"/>
        <v>-247726.37000000011</v>
      </c>
      <c r="W72" s="139">
        <f t="shared" si="23"/>
        <v>-11952</v>
      </c>
      <c r="X72" s="140">
        <f t="shared" si="24"/>
        <v>0</v>
      </c>
      <c r="Y72" s="138">
        <f t="shared" si="25"/>
        <v>101</v>
      </c>
      <c r="Z72" s="139">
        <f t="shared" si="26"/>
        <v>-2537542.5000000009</v>
      </c>
      <c r="AA72" s="139">
        <f t="shared" si="27"/>
        <v>-15570</v>
      </c>
      <c r="AB72" s="140">
        <f t="shared" si="28"/>
        <v>0</v>
      </c>
    </row>
    <row r="73" spans="1:28" x14ac:dyDescent="0.2">
      <c r="A73" s="141" t="s">
        <v>300</v>
      </c>
      <c r="B73" s="142" t="s">
        <v>303</v>
      </c>
      <c r="C73" s="132" t="s">
        <v>304</v>
      </c>
      <c r="D73" s="133">
        <v>595</v>
      </c>
      <c r="E73" s="134">
        <v>996720.20000000007</v>
      </c>
      <c r="F73" s="134">
        <v>952320.20000000007</v>
      </c>
      <c r="G73" s="134">
        <v>44400</v>
      </c>
      <c r="H73" s="134">
        <v>0</v>
      </c>
      <c r="I73" s="135">
        <v>0</v>
      </c>
      <c r="J73" s="136">
        <v>672</v>
      </c>
      <c r="K73" s="134">
        <v>2349286.13</v>
      </c>
      <c r="L73" s="134">
        <v>2349286.13</v>
      </c>
      <c r="M73" s="134">
        <v>0</v>
      </c>
      <c r="N73" s="134">
        <v>120</v>
      </c>
      <c r="O73" s="137">
        <v>0</v>
      </c>
      <c r="P73" s="124">
        <v>682</v>
      </c>
      <c r="Q73" s="125">
        <v>1487596.9300000002</v>
      </c>
      <c r="R73" s="125">
        <v>1487596.9300000002</v>
      </c>
      <c r="S73" s="125">
        <v>0</v>
      </c>
      <c r="T73" s="126">
        <v>0</v>
      </c>
      <c r="U73" s="138">
        <f t="shared" si="21"/>
        <v>87</v>
      </c>
      <c r="V73" s="139">
        <f t="shared" si="22"/>
        <v>490876.7300000001</v>
      </c>
      <c r="W73" s="139">
        <f t="shared" si="23"/>
        <v>0</v>
      </c>
      <c r="X73" s="140">
        <f t="shared" si="24"/>
        <v>0</v>
      </c>
      <c r="Y73" s="138">
        <f t="shared" si="25"/>
        <v>10</v>
      </c>
      <c r="Z73" s="139">
        <f t="shared" si="26"/>
        <v>-861689.19999999972</v>
      </c>
      <c r="AA73" s="139">
        <f t="shared" si="27"/>
        <v>-120</v>
      </c>
      <c r="AB73" s="140">
        <f t="shared" si="28"/>
        <v>0</v>
      </c>
    </row>
    <row r="74" spans="1:28" s="143" customFormat="1" x14ac:dyDescent="0.2">
      <c r="A74" s="141" t="s">
        <v>300</v>
      </c>
      <c r="B74" s="142" t="s">
        <v>305</v>
      </c>
      <c r="C74" s="132" t="s">
        <v>306</v>
      </c>
      <c r="D74" s="133">
        <v>239</v>
      </c>
      <c r="E74" s="134">
        <v>270804.80000000005</v>
      </c>
      <c r="F74" s="134">
        <v>239364.80000000002</v>
      </c>
      <c r="G74" s="134">
        <v>31440</v>
      </c>
      <c r="H74" s="134">
        <v>0</v>
      </c>
      <c r="I74" s="135">
        <v>0</v>
      </c>
      <c r="J74" s="136">
        <v>296</v>
      </c>
      <c r="K74" s="134">
        <v>390067.72000000003</v>
      </c>
      <c r="L74" s="134">
        <v>390067.72000000003</v>
      </c>
      <c r="M74" s="134">
        <v>0</v>
      </c>
      <c r="N74" s="134">
        <v>0</v>
      </c>
      <c r="O74" s="137">
        <v>0</v>
      </c>
      <c r="P74" s="124">
        <v>336</v>
      </c>
      <c r="Q74" s="125">
        <v>413489.19</v>
      </c>
      <c r="R74" s="125">
        <v>413489.19</v>
      </c>
      <c r="S74" s="125">
        <v>0</v>
      </c>
      <c r="T74" s="126">
        <v>0</v>
      </c>
      <c r="U74" s="138">
        <f t="shared" si="21"/>
        <v>97</v>
      </c>
      <c r="V74" s="139">
        <f t="shared" si="22"/>
        <v>142684.38999999996</v>
      </c>
      <c r="W74" s="139">
        <f t="shared" si="23"/>
        <v>0</v>
      </c>
      <c r="X74" s="140">
        <f t="shared" si="24"/>
        <v>0</v>
      </c>
      <c r="Y74" s="138">
        <f t="shared" si="25"/>
        <v>40</v>
      </c>
      <c r="Z74" s="139">
        <f t="shared" si="26"/>
        <v>23421.469999999972</v>
      </c>
      <c r="AA74" s="139">
        <f t="shared" si="27"/>
        <v>0</v>
      </c>
      <c r="AB74" s="140">
        <f t="shared" si="28"/>
        <v>0</v>
      </c>
    </row>
    <row r="75" spans="1:28" ht="12.75" customHeight="1" x14ac:dyDescent="0.2">
      <c r="A75" s="141" t="s">
        <v>300</v>
      </c>
      <c r="B75" s="142" t="s">
        <v>307</v>
      </c>
      <c r="C75" s="132" t="s">
        <v>308</v>
      </c>
      <c r="D75" s="133">
        <v>331</v>
      </c>
      <c r="E75" s="134">
        <v>150978.20000000001</v>
      </c>
      <c r="F75" s="134">
        <v>137538.20000000001</v>
      </c>
      <c r="G75" s="134">
        <v>13440</v>
      </c>
      <c r="H75" s="134">
        <v>0</v>
      </c>
      <c r="I75" s="135">
        <v>0</v>
      </c>
      <c r="J75" s="136">
        <v>366</v>
      </c>
      <c r="K75" s="134">
        <v>241239.8</v>
      </c>
      <c r="L75" s="134">
        <v>241239.8</v>
      </c>
      <c r="M75" s="134">
        <v>0</v>
      </c>
      <c r="N75" s="134">
        <v>0</v>
      </c>
      <c r="O75" s="137">
        <v>0</v>
      </c>
      <c r="P75" s="124">
        <v>411</v>
      </c>
      <c r="Q75" s="125">
        <v>184189.16</v>
      </c>
      <c r="R75" s="125">
        <v>184189.16</v>
      </c>
      <c r="S75" s="125">
        <v>0</v>
      </c>
      <c r="T75" s="126">
        <v>0</v>
      </c>
      <c r="U75" s="138">
        <f t="shared" si="21"/>
        <v>80</v>
      </c>
      <c r="V75" s="139">
        <f t="shared" si="22"/>
        <v>33210.959999999992</v>
      </c>
      <c r="W75" s="139">
        <f t="shared" si="23"/>
        <v>0</v>
      </c>
      <c r="X75" s="140">
        <f t="shared" si="24"/>
        <v>0</v>
      </c>
      <c r="Y75" s="138">
        <f t="shared" si="25"/>
        <v>45</v>
      </c>
      <c r="Z75" s="139">
        <f t="shared" si="26"/>
        <v>-57050.639999999985</v>
      </c>
      <c r="AA75" s="139">
        <f t="shared" si="27"/>
        <v>0</v>
      </c>
      <c r="AB75" s="140">
        <f t="shared" si="28"/>
        <v>0</v>
      </c>
    </row>
    <row r="76" spans="1:28" x14ac:dyDescent="0.2">
      <c r="A76" s="141" t="s">
        <v>300</v>
      </c>
      <c r="B76" s="142" t="s">
        <v>309</v>
      </c>
      <c r="C76" s="132" t="s">
        <v>310</v>
      </c>
      <c r="D76" s="133">
        <v>176</v>
      </c>
      <c r="E76" s="134">
        <v>91880.2</v>
      </c>
      <c r="F76" s="134">
        <v>91880.2</v>
      </c>
      <c r="G76" s="134">
        <v>0</v>
      </c>
      <c r="H76" s="134">
        <v>0</v>
      </c>
      <c r="I76" s="135">
        <v>0</v>
      </c>
      <c r="J76" s="136">
        <v>177</v>
      </c>
      <c r="K76" s="134">
        <v>136777.77000000002</v>
      </c>
      <c r="L76" s="134">
        <v>136777.77000000002</v>
      </c>
      <c r="M76" s="134">
        <v>0</v>
      </c>
      <c r="N76" s="134">
        <v>0</v>
      </c>
      <c r="O76" s="137">
        <v>0</v>
      </c>
      <c r="P76" s="124">
        <v>184</v>
      </c>
      <c r="Q76" s="125">
        <v>121473.59999999998</v>
      </c>
      <c r="R76" s="125">
        <v>121473.59999999998</v>
      </c>
      <c r="S76" s="125">
        <v>0</v>
      </c>
      <c r="T76" s="126">
        <v>0</v>
      </c>
      <c r="U76" s="138">
        <f t="shared" si="21"/>
        <v>8</v>
      </c>
      <c r="V76" s="139">
        <f t="shared" si="22"/>
        <v>29593.39999999998</v>
      </c>
      <c r="W76" s="139">
        <f t="shared" si="23"/>
        <v>0</v>
      </c>
      <c r="X76" s="140">
        <f t="shared" si="24"/>
        <v>0</v>
      </c>
      <c r="Y76" s="138">
        <f t="shared" si="25"/>
        <v>7</v>
      </c>
      <c r="Z76" s="139">
        <f t="shared" si="26"/>
        <v>-15304.170000000042</v>
      </c>
      <c r="AA76" s="139">
        <f t="shared" si="27"/>
        <v>0</v>
      </c>
      <c r="AB76" s="140">
        <f t="shared" si="28"/>
        <v>0</v>
      </c>
    </row>
    <row r="77" spans="1:28" ht="12.75" customHeight="1" x14ac:dyDescent="0.2">
      <c r="A77" s="141" t="s">
        <v>300</v>
      </c>
      <c r="B77" s="142" t="s">
        <v>311</v>
      </c>
      <c r="C77" s="132" t="s">
        <v>312</v>
      </c>
      <c r="D77" s="133">
        <v>716</v>
      </c>
      <c r="E77" s="134">
        <v>1282454.7</v>
      </c>
      <c r="F77" s="134">
        <v>1154534.7</v>
      </c>
      <c r="G77" s="134">
        <v>127920</v>
      </c>
      <c r="H77" s="134">
        <v>0</v>
      </c>
      <c r="I77" s="135">
        <v>2205890.1799999997</v>
      </c>
      <c r="J77" s="136">
        <v>805</v>
      </c>
      <c r="K77" s="134">
        <v>1602415.1999999997</v>
      </c>
      <c r="L77" s="134">
        <v>1602415.1999999997</v>
      </c>
      <c r="M77" s="134">
        <v>0</v>
      </c>
      <c r="N77" s="134">
        <v>10800</v>
      </c>
      <c r="O77" s="137">
        <v>2590908.16</v>
      </c>
      <c r="P77" s="124">
        <v>843</v>
      </c>
      <c r="Q77" s="125">
        <v>1281745.5599999994</v>
      </c>
      <c r="R77" s="125">
        <v>1281745.5599999994</v>
      </c>
      <c r="S77" s="125">
        <v>3600</v>
      </c>
      <c r="T77" s="126">
        <v>2423411.2899999996</v>
      </c>
      <c r="U77" s="138">
        <f t="shared" si="21"/>
        <v>127</v>
      </c>
      <c r="V77" s="139">
        <f t="shared" si="22"/>
        <v>-709.14000000059605</v>
      </c>
      <c r="W77" s="139">
        <f t="shared" si="23"/>
        <v>3600</v>
      </c>
      <c r="X77" s="140">
        <f t="shared" si="24"/>
        <v>217521.10999999987</v>
      </c>
      <c r="Y77" s="138">
        <f t="shared" si="25"/>
        <v>38</v>
      </c>
      <c r="Z77" s="139">
        <f t="shared" si="26"/>
        <v>-320669.64000000036</v>
      </c>
      <c r="AA77" s="139">
        <f t="shared" si="27"/>
        <v>-7200</v>
      </c>
      <c r="AB77" s="140">
        <f t="shared" si="28"/>
        <v>-167496.87000000058</v>
      </c>
    </row>
    <row r="78" spans="1:28" x14ac:dyDescent="0.2">
      <c r="A78" s="141" t="s">
        <v>300</v>
      </c>
      <c r="B78" s="142" t="s">
        <v>313</v>
      </c>
      <c r="C78" s="132" t="s">
        <v>314</v>
      </c>
      <c r="D78" s="133">
        <v>0</v>
      </c>
      <c r="E78" s="134">
        <v>393030</v>
      </c>
      <c r="F78" s="134">
        <v>379950</v>
      </c>
      <c r="G78" s="134">
        <v>13080</v>
      </c>
      <c r="H78" s="134">
        <v>0</v>
      </c>
      <c r="I78" s="135">
        <v>0</v>
      </c>
      <c r="J78" s="136">
        <v>0</v>
      </c>
      <c r="K78" s="134">
        <v>558747.40000000049</v>
      </c>
      <c r="L78" s="134">
        <v>558747.40000000049</v>
      </c>
      <c r="M78" s="134">
        <v>0</v>
      </c>
      <c r="N78" s="134">
        <v>0</v>
      </c>
      <c r="O78" s="137">
        <v>0</v>
      </c>
      <c r="P78" s="124">
        <v>0</v>
      </c>
      <c r="Q78" s="125">
        <v>462425.200000001</v>
      </c>
      <c r="R78" s="125">
        <v>462425.200000001</v>
      </c>
      <c r="S78" s="125">
        <v>0</v>
      </c>
      <c r="T78" s="126">
        <v>0</v>
      </c>
      <c r="U78" s="138">
        <f t="shared" si="21"/>
        <v>0</v>
      </c>
      <c r="V78" s="139">
        <f t="shared" si="22"/>
        <v>69395.200000001001</v>
      </c>
      <c r="W78" s="139">
        <f t="shared" si="23"/>
        <v>0</v>
      </c>
      <c r="X78" s="140">
        <f t="shared" si="24"/>
        <v>0</v>
      </c>
      <c r="Y78" s="138">
        <f t="shared" si="25"/>
        <v>0</v>
      </c>
      <c r="Z78" s="139">
        <f t="shared" si="26"/>
        <v>-96322.199999999488</v>
      </c>
      <c r="AA78" s="139">
        <f t="shared" si="27"/>
        <v>0</v>
      </c>
      <c r="AB78" s="140">
        <f t="shared" si="28"/>
        <v>0</v>
      </c>
    </row>
    <row r="79" spans="1:28" x14ac:dyDescent="0.2">
      <c r="A79" s="141" t="s">
        <v>300</v>
      </c>
      <c r="B79" s="142" t="s">
        <v>315</v>
      </c>
      <c r="C79" s="132" t="s">
        <v>316</v>
      </c>
      <c r="D79" s="133">
        <v>0</v>
      </c>
      <c r="E79" s="134">
        <v>71386</v>
      </c>
      <c r="F79" s="134">
        <v>71386</v>
      </c>
      <c r="G79" s="134">
        <v>0</v>
      </c>
      <c r="H79" s="134">
        <v>0</v>
      </c>
      <c r="I79" s="135">
        <v>0</v>
      </c>
      <c r="J79" s="136">
        <v>0</v>
      </c>
      <c r="K79" s="134">
        <v>177948.40000000002</v>
      </c>
      <c r="L79" s="134">
        <v>177948.40000000002</v>
      </c>
      <c r="M79" s="134">
        <v>0</v>
      </c>
      <c r="N79" s="134">
        <v>0</v>
      </c>
      <c r="O79" s="137">
        <v>0</v>
      </c>
      <c r="P79" s="124">
        <v>0</v>
      </c>
      <c r="Q79" s="125">
        <v>152787.79999999999</v>
      </c>
      <c r="R79" s="125">
        <v>152787.79999999999</v>
      </c>
      <c r="S79" s="125">
        <v>0</v>
      </c>
      <c r="T79" s="126">
        <v>0</v>
      </c>
      <c r="U79" s="138">
        <f t="shared" si="21"/>
        <v>0</v>
      </c>
      <c r="V79" s="139">
        <f t="shared" si="22"/>
        <v>81401.799999999988</v>
      </c>
      <c r="W79" s="139">
        <f t="shared" si="23"/>
        <v>0</v>
      </c>
      <c r="X79" s="140">
        <f t="shared" si="24"/>
        <v>0</v>
      </c>
      <c r="Y79" s="138">
        <f t="shared" si="25"/>
        <v>0</v>
      </c>
      <c r="Z79" s="139">
        <f t="shared" si="26"/>
        <v>-25160.600000000035</v>
      </c>
      <c r="AA79" s="139">
        <f t="shared" si="27"/>
        <v>0</v>
      </c>
      <c r="AB79" s="140">
        <f t="shared" si="28"/>
        <v>0</v>
      </c>
    </row>
    <row r="80" spans="1:28" ht="12.75" customHeight="1" x14ac:dyDescent="0.2">
      <c r="A80" s="141" t="s">
        <v>300</v>
      </c>
      <c r="B80" s="142" t="s">
        <v>317</v>
      </c>
      <c r="C80" s="132" t="s">
        <v>318</v>
      </c>
      <c r="D80" s="133">
        <v>1429</v>
      </c>
      <c r="E80" s="134">
        <v>1762967.0699999998</v>
      </c>
      <c r="F80" s="134">
        <v>1555247.0699999998</v>
      </c>
      <c r="G80" s="134">
        <v>207720</v>
      </c>
      <c r="H80" s="134">
        <v>0</v>
      </c>
      <c r="I80" s="135">
        <v>0</v>
      </c>
      <c r="J80" s="136">
        <v>1715</v>
      </c>
      <c r="K80" s="134">
        <v>2246642.16</v>
      </c>
      <c r="L80" s="134">
        <v>2246642.16</v>
      </c>
      <c r="M80" s="134">
        <v>0</v>
      </c>
      <c r="N80" s="134">
        <v>0</v>
      </c>
      <c r="O80" s="137">
        <v>0</v>
      </c>
      <c r="P80" s="124">
        <v>1641</v>
      </c>
      <c r="Q80" s="125">
        <v>1928231.1099999999</v>
      </c>
      <c r="R80" s="125">
        <v>1928231.1099999999</v>
      </c>
      <c r="S80" s="125">
        <v>0</v>
      </c>
      <c r="T80" s="126">
        <v>0</v>
      </c>
      <c r="U80" s="138">
        <f t="shared" si="21"/>
        <v>212</v>
      </c>
      <c r="V80" s="139">
        <f t="shared" si="22"/>
        <v>165264.04000000004</v>
      </c>
      <c r="W80" s="139">
        <f t="shared" si="23"/>
        <v>0</v>
      </c>
      <c r="X80" s="140">
        <f t="shared" si="24"/>
        <v>0</v>
      </c>
      <c r="Y80" s="138">
        <f t="shared" si="25"/>
        <v>-74</v>
      </c>
      <c r="Z80" s="139">
        <f t="shared" si="26"/>
        <v>-318411.05000000028</v>
      </c>
      <c r="AA80" s="139">
        <f t="shared" si="27"/>
        <v>0</v>
      </c>
      <c r="AB80" s="140">
        <f t="shared" si="28"/>
        <v>0</v>
      </c>
    </row>
    <row r="81" spans="1:28" ht="12.75" customHeight="1" x14ac:dyDescent="0.2">
      <c r="A81" s="141" t="s">
        <v>300</v>
      </c>
      <c r="B81" s="142" t="s">
        <v>319</v>
      </c>
      <c r="C81" s="132" t="s">
        <v>320</v>
      </c>
      <c r="D81" s="133">
        <v>795</v>
      </c>
      <c r="E81" s="134">
        <v>824944.40000000014</v>
      </c>
      <c r="F81" s="134">
        <v>704104.40000000014</v>
      </c>
      <c r="G81" s="134">
        <v>120840</v>
      </c>
      <c r="H81" s="134">
        <v>0</v>
      </c>
      <c r="I81" s="135">
        <v>0</v>
      </c>
      <c r="J81" s="136">
        <v>684</v>
      </c>
      <c r="K81" s="134">
        <v>744476.21</v>
      </c>
      <c r="L81" s="134">
        <v>744476.21</v>
      </c>
      <c r="M81" s="134">
        <v>0</v>
      </c>
      <c r="N81" s="134">
        <v>0</v>
      </c>
      <c r="O81" s="137">
        <v>0</v>
      </c>
      <c r="P81" s="124">
        <v>829</v>
      </c>
      <c r="Q81" s="125">
        <v>841695.32</v>
      </c>
      <c r="R81" s="125">
        <v>841695.32</v>
      </c>
      <c r="S81" s="125">
        <v>0</v>
      </c>
      <c r="T81" s="126">
        <v>0</v>
      </c>
      <c r="U81" s="138">
        <f t="shared" si="21"/>
        <v>34</v>
      </c>
      <c r="V81" s="139">
        <f t="shared" si="22"/>
        <v>16750.919999999809</v>
      </c>
      <c r="W81" s="139">
        <f t="shared" si="23"/>
        <v>0</v>
      </c>
      <c r="X81" s="140">
        <f t="shared" si="24"/>
        <v>0</v>
      </c>
      <c r="Y81" s="138">
        <f t="shared" si="25"/>
        <v>145</v>
      </c>
      <c r="Z81" s="139">
        <f t="shared" si="26"/>
        <v>97219.109999999986</v>
      </c>
      <c r="AA81" s="139">
        <f t="shared" si="27"/>
        <v>0</v>
      </c>
      <c r="AB81" s="140">
        <f t="shared" si="28"/>
        <v>0</v>
      </c>
    </row>
    <row r="82" spans="1:28" x14ac:dyDescent="0.2">
      <c r="A82" s="141" t="s">
        <v>300</v>
      </c>
      <c r="B82" s="142" t="s">
        <v>321</v>
      </c>
      <c r="C82" s="132" t="s">
        <v>322</v>
      </c>
      <c r="D82" s="133">
        <v>292</v>
      </c>
      <c r="E82" s="134">
        <v>179138.90000000002</v>
      </c>
      <c r="F82" s="134">
        <v>161138.90000000002</v>
      </c>
      <c r="G82" s="134">
        <v>18000</v>
      </c>
      <c r="H82" s="134">
        <v>0</v>
      </c>
      <c r="I82" s="135">
        <v>0</v>
      </c>
      <c r="J82" s="136">
        <v>794</v>
      </c>
      <c r="K82" s="134">
        <v>400378.45</v>
      </c>
      <c r="L82" s="134">
        <v>400378.45</v>
      </c>
      <c r="M82" s="134">
        <v>0</v>
      </c>
      <c r="N82" s="134">
        <v>0</v>
      </c>
      <c r="O82" s="137">
        <v>0</v>
      </c>
      <c r="P82" s="124">
        <v>351</v>
      </c>
      <c r="Q82" s="125">
        <v>157825.37</v>
      </c>
      <c r="R82" s="125">
        <v>157825.37</v>
      </c>
      <c r="S82" s="125">
        <v>0</v>
      </c>
      <c r="T82" s="126">
        <v>0</v>
      </c>
      <c r="U82" s="138">
        <f t="shared" si="21"/>
        <v>59</v>
      </c>
      <c r="V82" s="139">
        <f t="shared" si="22"/>
        <v>-21313.530000000028</v>
      </c>
      <c r="W82" s="139">
        <f t="shared" si="23"/>
        <v>0</v>
      </c>
      <c r="X82" s="140">
        <f t="shared" si="24"/>
        <v>0</v>
      </c>
      <c r="Y82" s="138">
        <f t="shared" si="25"/>
        <v>-443</v>
      </c>
      <c r="Z82" s="139">
        <f t="shared" si="26"/>
        <v>-242553.08000000002</v>
      </c>
      <c r="AA82" s="139">
        <f t="shared" si="27"/>
        <v>0</v>
      </c>
      <c r="AB82" s="140">
        <f t="shared" si="28"/>
        <v>0</v>
      </c>
    </row>
    <row r="83" spans="1:28" x14ac:dyDescent="0.2">
      <c r="A83" s="141" t="s">
        <v>300</v>
      </c>
      <c r="B83" s="142" t="s">
        <v>323</v>
      </c>
      <c r="C83" s="132" t="s">
        <v>324</v>
      </c>
      <c r="D83" s="133">
        <v>697</v>
      </c>
      <c r="E83" s="134">
        <v>785900.40999999992</v>
      </c>
      <c r="F83" s="134">
        <v>687740.40999999992</v>
      </c>
      <c r="G83" s="134">
        <v>98160</v>
      </c>
      <c r="H83" s="134">
        <v>0</v>
      </c>
      <c r="I83" s="135">
        <v>0</v>
      </c>
      <c r="J83" s="136">
        <v>717</v>
      </c>
      <c r="K83" s="134">
        <v>976808.88</v>
      </c>
      <c r="L83" s="134">
        <v>976808.88</v>
      </c>
      <c r="M83" s="134">
        <v>0</v>
      </c>
      <c r="N83" s="134">
        <v>0</v>
      </c>
      <c r="O83" s="137">
        <v>0</v>
      </c>
      <c r="P83" s="124">
        <v>774</v>
      </c>
      <c r="Q83" s="125">
        <v>908494.76</v>
      </c>
      <c r="R83" s="125">
        <v>908494.76</v>
      </c>
      <c r="S83" s="125">
        <v>0</v>
      </c>
      <c r="T83" s="126">
        <v>0</v>
      </c>
      <c r="U83" s="138">
        <f t="shared" si="21"/>
        <v>77</v>
      </c>
      <c r="V83" s="139">
        <f t="shared" si="22"/>
        <v>122594.35000000009</v>
      </c>
      <c r="W83" s="139">
        <f t="shared" si="23"/>
        <v>0</v>
      </c>
      <c r="X83" s="140">
        <f t="shared" si="24"/>
        <v>0</v>
      </c>
      <c r="Y83" s="138">
        <f t="shared" si="25"/>
        <v>57</v>
      </c>
      <c r="Z83" s="139">
        <f t="shared" si="26"/>
        <v>-68314.12</v>
      </c>
      <c r="AA83" s="139">
        <f t="shared" si="27"/>
        <v>0</v>
      </c>
      <c r="AB83" s="140">
        <f t="shared" si="28"/>
        <v>0</v>
      </c>
    </row>
    <row r="84" spans="1:28" ht="12.75" customHeight="1" x14ac:dyDescent="0.2">
      <c r="A84" s="141" t="s">
        <v>300</v>
      </c>
      <c r="B84" s="142" t="s">
        <v>325</v>
      </c>
      <c r="C84" s="132" t="s">
        <v>326</v>
      </c>
      <c r="D84" s="133">
        <v>256</v>
      </c>
      <c r="E84" s="134">
        <v>160068.6</v>
      </c>
      <c r="F84" s="134">
        <v>130908.6</v>
      </c>
      <c r="G84" s="134">
        <v>29160</v>
      </c>
      <c r="H84" s="134">
        <v>0</v>
      </c>
      <c r="I84" s="135">
        <v>0</v>
      </c>
      <c r="J84" s="136">
        <v>329</v>
      </c>
      <c r="K84" s="134">
        <v>163722.73000000001</v>
      </c>
      <c r="L84" s="134">
        <v>163722.73000000001</v>
      </c>
      <c r="M84" s="134">
        <v>0</v>
      </c>
      <c r="N84" s="134">
        <v>0</v>
      </c>
      <c r="O84" s="137">
        <v>0</v>
      </c>
      <c r="P84" s="124">
        <v>239</v>
      </c>
      <c r="Q84" s="125">
        <v>116242.43</v>
      </c>
      <c r="R84" s="125">
        <v>116242.43</v>
      </c>
      <c r="S84" s="125">
        <v>0</v>
      </c>
      <c r="T84" s="126">
        <v>0</v>
      </c>
      <c r="U84" s="138">
        <f t="shared" si="21"/>
        <v>-17</v>
      </c>
      <c r="V84" s="139">
        <f t="shared" si="22"/>
        <v>-43826.170000000013</v>
      </c>
      <c r="W84" s="139">
        <f t="shared" si="23"/>
        <v>0</v>
      </c>
      <c r="X84" s="140">
        <f t="shared" si="24"/>
        <v>0</v>
      </c>
      <c r="Y84" s="138">
        <f t="shared" si="25"/>
        <v>-90</v>
      </c>
      <c r="Z84" s="139">
        <f t="shared" si="26"/>
        <v>-47480.300000000017</v>
      </c>
      <c r="AA84" s="139">
        <f t="shared" si="27"/>
        <v>0</v>
      </c>
      <c r="AB84" s="140">
        <f t="shared" si="28"/>
        <v>0</v>
      </c>
    </row>
    <row r="85" spans="1:28" x14ac:dyDescent="0.2">
      <c r="A85" s="141" t="s">
        <v>327</v>
      </c>
      <c r="B85" s="142" t="s">
        <v>328</v>
      </c>
      <c r="C85" s="132" t="s">
        <v>45</v>
      </c>
      <c r="D85" s="133">
        <v>151</v>
      </c>
      <c r="E85" s="134">
        <v>214689.2</v>
      </c>
      <c r="F85" s="134">
        <v>170889.2</v>
      </c>
      <c r="G85" s="134">
        <v>43800</v>
      </c>
      <c r="H85" s="134">
        <v>0</v>
      </c>
      <c r="I85" s="135">
        <v>0</v>
      </c>
      <c r="J85" s="136">
        <v>149</v>
      </c>
      <c r="K85" s="134">
        <v>196175.65000000002</v>
      </c>
      <c r="L85" s="134">
        <v>196175.65000000002</v>
      </c>
      <c r="M85" s="134">
        <v>0</v>
      </c>
      <c r="N85" s="134">
        <v>0</v>
      </c>
      <c r="O85" s="137">
        <v>0</v>
      </c>
      <c r="P85" s="124">
        <v>159</v>
      </c>
      <c r="Q85" s="125">
        <v>199522.47999999998</v>
      </c>
      <c r="R85" s="125">
        <v>199522.47999999998</v>
      </c>
      <c r="S85" s="125">
        <v>0</v>
      </c>
      <c r="T85" s="126">
        <v>0</v>
      </c>
      <c r="U85" s="138">
        <f t="shared" si="21"/>
        <v>8</v>
      </c>
      <c r="V85" s="139">
        <f t="shared" si="22"/>
        <v>-15166.72000000003</v>
      </c>
      <c r="W85" s="139">
        <f t="shared" si="23"/>
        <v>0</v>
      </c>
      <c r="X85" s="140">
        <f t="shared" si="24"/>
        <v>0</v>
      </c>
      <c r="Y85" s="138">
        <f t="shared" si="25"/>
        <v>10</v>
      </c>
      <c r="Z85" s="139">
        <f t="shared" si="26"/>
        <v>3346.8299999999581</v>
      </c>
      <c r="AA85" s="139">
        <f t="shared" si="27"/>
        <v>0</v>
      </c>
      <c r="AB85" s="140">
        <f t="shared" si="28"/>
        <v>0</v>
      </c>
    </row>
    <row r="86" spans="1:28" x14ac:dyDescent="0.2">
      <c r="A86" s="141" t="s">
        <v>327</v>
      </c>
      <c r="B86" s="142" t="s">
        <v>329</v>
      </c>
      <c r="C86" s="132" t="s">
        <v>330</v>
      </c>
      <c r="D86" s="133">
        <v>1893</v>
      </c>
      <c r="E86" s="134">
        <v>2506908.0799999996</v>
      </c>
      <c r="F86" s="134">
        <v>2182428.0799999996</v>
      </c>
      <c r="G86" s="134">
        <v>324480</v>
      </c>
      <c r="H86" s="134">
        <v>6790</v>
      </c>
      <c r="I86" s="135">
        <v>0</v>
      </c>
      <c r="J86" s="136">
        <v>2105</v>
      </c>
      <c r="K86" s="134">
        <v>3076575.29</v>
      </c>
      <c r="L86" s="134">
        <v>3076575.29</v>
      </c>
      <c r="M86" s="134">
        <v>0</v>
      </c>
      <c r="N86" s="134">
        <v>6790</v>
      </c>
      <c r="O86" s="137">
        <v>0</v>
      </c>
      <c r="P86" s="124">
        <v>2128</v>
      </c>
      <c r="Q86" s="125">
        <v>2700607.3699999996</v>
      </c>
      <c r="R86" s="125">
        <v>2700607.3699999996</v>
      </c>
      <c r="S86" s="125">
        <v>2716</v>
      </c>
      <c r="T86" s="126">
        <v>0</v>
      </c>
      <c r="U86" s="138">
        <f t="shared" si="21"/>
        <v>235</v>
      </c>
      <c r="V86" s="139">
        <f t="shared" si="22"/>
        <v>193699.29000000004</v>
      </c>
      <c r="W86" s="139">
        <f t="shared" si="23"/>
        <v>-4074</v>
      </c>
      <c r="X86" s="140">
        <f t="shared" si="24"/>
        <v>0</v>
      </c>
      <c r="Y86" s="138">
        <f t="shared" si="25"/>
        <v>23</v>
      </c>
      <c r="Z86" s="139">
        <f t="shared" si="26"/>
        <v>-375967.92000000039</v>
      </c>
      <c r="AA86" s="139">
        <f t="shared" si="27"/>
        <v>-4074</v>
      </c>
      <c r="AB86" s="140">
        <f t="shared" si="28"/>
        <v>0</v>
      </c>
    </row>
    <row r="87" spans="1:28" x14ac:dyDescent="0.2">
      <c r="A87" s="141" t="s">
        <v>327</v>
      </c>
      <c r="B87" s="142" t="s">
        <v>331</v>
      </c>
      <c r="C87" s="132" t="s">
        <v>332</v>
      </c>
      <c r="D87" s="133">
        <v>0</v>
      </c>
      <c r="E87" s="134">
        <v>106480</v>
      </c>
      <c r="F87" s="134">
        <v>99280</v>
      </c>
      <c r="G87" s="134">
        <v>7200</v>
      </c>
      <c r="H87" s="134">
        <v>0</v>
      </c>
      <c r="I87" s="135">
        <v>0</v>
      </c>
      <c r="J87" s="136">
        <v>0</v>
      </c>
      <c r="K87" s="134">
        <v>215067</v>
      </c>
      <c r="L87" s="134">
        <v>215067</v>
      </c>
      <c r="M87" s="134">
        <v>0</v>
      </c>
      <c r="N87" s="134">
        <v>0</v>
      </c>
      <c r="O87" s="137">
        <v>0</v>
      </c>
      <c r="P87" s="124">
        <v>0</v>
      </c>
      <c r="Q87" s="125">
        <v>166416.00000000015</v>
      </c>
      <c r="R87" s="125">
        <v>166416.00000000015</v>
      </c>
      <c r="S87" s="125">
        <v>0</v>
      </c>
      <c r="T87" s="126">
        <v>0</v>
      </c>
      <c r="U87" s="138">
        <f t="shared" si="21"/>
        <v>0</v>
      </c>
      <c r="V87" s="139">
        <f t="shared" si="22"/>
        <v>59936.000000000146</v>
      </c>
      <c r="W87" s="139">
        <f t="shared" si="23"/>
        <v>0</v>
      </c>
      <c r="X87" s="140">
        <f t="shared" si="24"/>
        <v>0</v>
      </c>
      <c r="Y87" s="138">
        <f t="shared" si="25"/>
        <v>0</v>
      </c>
      <c r="Z87" s="139">
        <f t="shared" si="26"/>
        <v>-48650.999999999854</v>
      </c>
      <c r="AA87" s="139">
        <f t="shared" si="27"/>
        <v>0</v>
      </c>
      <c r="AB87" s="140">
        <f t="shared" si="28"/>
        <v>0</v>
      </c>
    </row>
    <row r="88" spans="1:28" x14ac:dyDescent="0.2">
      <c r="A88" s="141" t="s">
        <v>333</v>
      </c>
      <c r="B88" s="142" t="s">
        <v>334</v>
      </c>
      <c r="C88" s="132" t="s">
        <v>48</v>
      </c>
      <c r="D88" s="133">
        <v>564</v>
      </c>
      <c r="E88" s="134">
        <v>814210</v>
      </c>
      <c r="F88" s="134">
        <v>681850</v>
      </c>
      <c r="G88" s="134">
        <v>132360</v>
      </c>
      <c r="H88" s="134">
        <v>0</v>
      </c>
      <c r="I88" s="135">
        <v>0</v>
      </c>
      <c r="J88" s="136">
        <v>838</v>
      </c>
      <c r="K88" s="134">
        <v>1178346.3399999999</v>
      </c>
      <c r="L88" s="134">
        <v>1178346.3399999999</v>
      </c>
      <c r="M88" s="134">
        <v>0</v>
      </c>
      <c r="N88" s="134">
        <v>0</v>
      </c>
      <c r="O88" s="137">
        <v>0</v>
      </c>
      <c r="P88" s="124">
        <v>955</v>
      </c>
      <c r="Q88" s="125">
        <v>1190351.51</v>
      </c>
      <c r="R88" s="125">
        <v>1190351.51</v>
      </c>
      <c r="S88" s="125">
        <v>0</v>
      </c>
      <c r="T88" s="126">
        <v>0</v>
      </c>
      <c r="U88" s="138">
        <f t="shared" si="21"/>
        <v>391</v>
      </c>
      <c r="V88" s="139">
        <f t="shared" si="22"/>
        <v>376141.51</v>
      </c>
      <c r="W88" s="139">
        <f t="shared" si="23"/>
        <v>0</v>
      </c>
      <c r="X88" s="140">
        <f t="shared" si="24"/>
        <v>0</v>
      </c>
      <c r="Y88" s="138">
        <f t="shared" si="25"/>
        <v>117</v>
      </c>
      <c r="Z88" s="139">
        <f t="shared" si="26"/>
        <v>12005.170000000158</v>
      </c>
      <c r="AA88" s="139">
        <f t="shared" si="27"/>
        <v>0</v>
      </c>
      <c r="AB88" s="140">
        <f t="shared" si="28"/>
        <v>0</v>
      </c>
    </row>
    <row r="89" spans="1:28" x14ac:dyDescent="0.2">
      <c r="A89" s="141" t="s">
        <v>333</v>
      </c>
      <c r="B89" s="142" t="s">
        <v>335</v>
      </c>
      <c r="C89" s="132" t="s">
        <v>336</v>
      </c>
      <c r="D89" s="133">
        <v>0</v>
      </c>
      <c r="E89" s="134">
        <v>18380</v>
      </c>
      <c r="F89" s="134">
        <v>18380</v>
      </c>
      <c r="G89" s="134">
        <v>0</v>
      </c>
      <c r="H89" s="134">
        <v>0</v>
      </c>
      <c r="I89" s="135">
        <v>0</v>
      </c>
      <c r="J89" s="136">
        <v>0</v>
      </c>
      <c r="K89" s="134">
        <v>31261.599999999999</v>
      </c>
      <c r="L89" s="134">
        <v>31261.599999999999</v>
      </c>
      <c r="M89" s="134">
        <v>0</v>
      </c>
      <c r="N89" s="134">
        <v>0</v>
      </c>
      <c r="O89" s="137">
        <v>0</v>
      </c>
      <c r="P89" s="124">
        <v>0</v>
      </c>
      <c r="Q89" s="125">
        <v>23848.599999999984</v>
      </c>
      <c r="R89" s="125">
        <v>23848.599999999984</v>
      </c>
      <c r="S89" s="125">
        <v>0</v>
      </c>
      <c r="T89" s="126">
        <v>0</v>
      </c>
      <c r="U89" s="138">
        <f t="shared" si="21"/>
        <v>0</v>
      </c>
      <c r="V89" s="139">
        <f t="shared" si="22"/>
        <v>5468.599999999984</v>
      </c>
      <c r="W89" s="139">
        <f t="shared" si="23"/>
        <v>0</v>
      </c>
      <c r="X89" s="140">
        <f t="shared" si="24"/>
        <v>0</v>
      </c>
      <c r="Y89" s="138">
        <f t="shared" si="25"/>
        <v>0</v>
      </c>
      <c r="Z89" s="139">
        <f t="shared" si="26"/>
        <v>-7413.0000000000146</v>
      </c>
      <c r="AA89" s="139">
        <f t="shared" si="27"/>
        <v>0</v>
      </c>
      <c r="AB89" s="140">
        <f t="shared" si="28"/>
        <v>0</v>
      </c>
    </row>
    <row r="90" spans="1:28" x14ac:dyDescent="0.2">
      <c r="A90" s="141" t="s">
        <v>333</v>
      </c>
      <c r="B90" s="142" t="s">
        <v>337</v>
      </c>
      <c r="C90" s="132" t="s">
        <v>338</v>
      </c>
      <c r="D90" s="133">
        <v>3047</v>
      </c>
      <c r="E90" s="134">
        <v>3969881.8000000003</v>
      </c>
      <c r="F90" s="134">
        <v>3567881.8000000003</v>
      </c>
      <c r="G90" s="134">
        <v>402000</v>
      </c>
      <c r="H90" s="134">
        <v>17320</v>
      </c>
      <c r="I90" s="135">
        <v>13888.76</v>
      </c>
      <c r="J90" s="136">
        <v>3441</v>
      </c>
      <c r="K90" s="134">
        <v>5576759.2700000033</v>
      </c>
      <c r="L90" s="134">
        <v>5576759.2700000033</v>
      </c>
      <c r="M90" s="134">
        <v>0</v>
      </c>
      <c r="N90" s="134">
        <v>23655</v>
      </c>
      <c r="O90" s="137">
        <v>17030.709999999995</v>
      </c>
      <c r="P90" s="124">
        <v>3557</v>
      </c>
      <c r="Q90" s="125">
        <v>4002447.8200000008</v>
      </c>
      <c r="R90" s="125">
        <v>4002447.8200000008</v>
      </c>
      <c r="S90" s="125">
        <v>5231</v>
      </c>
      <c r="T90" s="126">
        <v>11664.31</v>
      </c>
      <c r="U90" s="138">
        <f t="shared" si="21"/>
        <v>510</v>
      </c>
      <c r="V90" s="139">
        <f t="shared" si="22"/>
        <v>32566.020000000484</v>
      </c>
      <c r="W90" s="139">
        <f t="shared" si="23"/>
        <v>-12089</v>
      </c>
      <c r="X90" s="140">
        <f t="shared" si="24"/>
        <v>-2224.4500000000007</v>
      </c>
      <c r="Y90" s="138">
        <f t="shared" si="25"/>
        <v>116</v>
      </c>
      <c r="Z90" s="139">
        <f t="shared" si="26"/>
        <v>-1574311.4500000025</v>
      </c>
      <c r="AA90" s="139">
        <f t="shared" si="27"/>
        <v>-18424</v>
      </c>
      <c r="AB90" s="140">
        <f t="shared" si="28"/>
        <v>-5366.399999999996</v>
      </c>
    </row>
    <row r="91" spans="1:28" x14ac:dyDescent="0.2">
      <c r="A91" s="141" t="s">
        <v>333</v>
      </c>
      <c r="B91" s="142" t="s">
        <v>339</v>
      </c>
      <c r="C91" s="132" t="s">
        <v>340</v>
      </c>
      <c r="D91" s="133">
        <v>1530</v>
      </c>
      <c r="E91" s="134">
        <v>1252259.3000000003</v>
      </c>
      <c r="F91" s="134">
        <v>1147619.3000000003</v>
      </c>
      <c r="G91" s="134">
        <v>104640</v>
      </c>
      <c r="H91" s="134">
        <v>25978</v>
      </c>
      <c r="I91" s="135">
        <v>0</v>
      </c>
      <c r="J91" s="136">
        <v>1979</v>
      </c>
      <c r="K91" s="134">
        <v>1993947.3400000003</v>
      </c>
      <c r="L91" s="134">
        <v>1993947.3400000003</v>
      </c>
      <c r="M91" s="134">
        <v>0</v>
      </c>
      <c r="N91" s="134">
        <v>85211</v>
      </c>
      <c r="O91" s="137">
        <v>0</v>
      </c>
      <c r="P91" s="124">
        <v>1845</v>
      </c>
      <c r="Q91" s="125">
        <v>1505846.3000000003</v>
      </c>
      <c r="R91" s="125">
        <v>1505846.3000000003</v>
      </c>
      <c r="S91" s="125">
        <v>33087</v>
      </c>
      <c r="T91" s="126">
        <v>0</v>
      </c>
      <c r="U91" s="138">
        <f t="shared" si="21"/>
        <v>315</v>
      </c>
      <c r="V91" s="139">
        <f t="shared" si="22"/>
        <v>253587</v>
      </c>
      <c r="W91" s="139">
        <f t="shared" si="23"/>
        <v>7109</v>
      </c>
      <c r="X91" s="140">
        <f t="shared" si="24"/>
        <v>0</v>
      </c>
      <c r="Y91" s="138">
        <f t="shared" si="25"/>
        <v>-134</v>
      </c>
      <c r="Z91" s="139">
        <f t="shared" si="26"/>
        <v>-488101.04000000004</v>
      </c>
      <c r="AA91" s="139">
        <f t="shared" si="27"/>
        <v>-52124</v>
      </c>
      <c r="AB91" s="140">
        <f t="shared" si="28"/>
        <v>0</v>
      </c>
    </row>
    <row r="92" spans="1:28" x14ac:dyDescent="0.2">
      <c r="A92" s="141" t="s">
        <v>333</v>
      </c>
      <c r="B92" s="142" t="s">
        <v>341</v>
      </c>
      <c r="C92" s="132" t="s">
        <v>342</v>
      </c>
      <c r="D92" s="133">
        <v>3</v>
      </c>
      <c r="E92" s="134">
        <v>132091.20000000001</v>
      </c>
      <c r="F92" s="134">
        <v>113251.2</v>
      </c>
      <c r="G92" s="134">
        <v>18840</v>
      </c>
      <c r="H92" s="134">
        <v>0</v>
      </c>
      <c r="I92" s="135">
        <v>0</v>
      </c>
      <c r="J92" s="136">
        <v>2</v>
      </c>
      <c r="K92" s="134">
        <v>171334.83999999997</v>
      </c>
      <c r="L92" s="134">
        <v>171334.83999999997</v>
      </c>
      <c r="M92" s="134">
        <v>0</v>
      </c>
      <c r="N92" s="134">
        <v>0</v>
      </c>
      <c r="O92" s="137">
        <v>0</v>
      </c>
      <c r="P92" s="124">
        <v>0</v>
      </c>
      <c r="Q92" s="125">
        <v>167174.79999999993</v>
      </c>
      <c r="R92" s="125">
        <v>167174.79999999993</v>
      </c>
      <c r="S92" s="125">
        <v>0</v>
      </c>
      <c r="T92" s="126">
        <v>0</v>
      </c>
      <c r="U92" s="138">
        <f t="shared" si="21"/>
        <v>-3</v>
      </c>
      <c r="V92" s="139">
        <f t="shared" si="22"/>
        <v>35083.599999999919</v>
      </c>
      <c r="W92" s="139">
        <f t="shared" si="23"/>
        <v>0</v>
      </c>
      <c r="X92" s="140">
        <f t="shared" si="24"/>
        <v>0</v>
      </c>
      <c r="Y92" s="138">
        <f t="shared" si="25"/>
        <v>-2</v>
      </c>
      <c r="Z92" s="139">
        <f t="shared" si="26"/>
        <v>-4160.0400000000373</v>
      </c>
      <c r="AA92" s="139">
        <f t="shared" si="27"/>
        <v>0</v>
      </c>
      <c r="AB92" s="140">
        <f t="shared" si="28"/>
        <v>0</v>
      </c>
    </row>
    <row r="93" spans="1:28" ht="12.75" customHeight="1" x14ac:dyDescent="0.2">
      <c r="A93" s="141" t="s">
        <v>333</v>
      </c>
      <c r="B93" s="142" t="s">
        <v>343</v>
      </c>
      <c r="C93" s="132" t="s">
        <v>344</v>
      </c>
      <c r="D93" s="133">
        <v>511</v>
      </c>
      <c r="E93" s="134">
        <v>669256.4</v>
      </c>
      <c r="F93" s="134">
        <v>587416.4</v>
      </c>
      <c r="G93" s="134">
        <v>81840</v>
      </c>
      <c r="H93" s="134">
        <v>0</v>
      </c>
      <c r="I93" s="135">
        <v>0</v>
      </c>
      <c r="J93" s="136">
        <v>582</v>
      </c>
      <c r="K93" s="134">
        <v>809431.32000000007</v>
      </c>
      <c r="L93" s="134">
        <v>809431.32000000007</v>
      </c>
      <c r="M93" s="134">
        <v>0</v>
      </c>
      <c r="N93" s="134">
        <v>0</v>
      </c>
      <c r="O93" s="137">
        <v>0</v>
      </c>
      <c r="P93" s="124">
        <v>639</v>
      </c>
      <c r="Q93" s="125">
        <v>783607.16999999993</v>
      </c>
      <c r="R93" s="125">
        <v>783607.16999999993</v>
      </c>
      <c r="S93" s="125">
        <v>0</v>
      </c>
      <c r="T93" s="126">
        <v>0</v>
      </c>
      <c r="U93" s="138">
        <f t="shared" si="21"/>
        <v>128</v>
      </c>
      <c r="V93" s="139">
        <f t="shared" si="22"/>
        <v>114350.7699999999</v>
      </c>
      <c r="W93" s="139">
        <f t="shared" si="23"/>
        <v>0</v>
      </c>
      <c r="X93" s="140">
        <f t="shared" si="24"/>
        <v>0</v>
      </c>
      <c r="Y93" s="138">
        <f t="shared" si="25"/>
        <v>57</v>
      </c>
      <c r="Z93" s="139">
        <f t="shared" si="26"/>
        <v>-25824.15000000014</v>
      </c>
      <c r="AA93" s="139">
        <f t="shared" si="27"/>
        <v>0</v>
      </c>
      <c r="AB93" s="140">
        <f t="shared" si="28"/>
        <v>0</v>
      </c>
    </row>
    <row r="94" spans="1:28" ht="12.75" customHeight="1" x14ac:dyDescent="0.2">
      <c r="A94" s="141" t="s">
        <v>333</v>
      </c>
      <c r="B94" s="142" t="s">
        <v>345</v>
      </c>
      <c r="C94" s="132" t="s">
        <v>346</v>
      </c>
      <c r="D94" s="133">
        <v>97</v>
      </c>
      <c r="E94" s="134">
        <v>56151.4</v>
      </c>
      <c r="F94" s="134">
        <v>56151.4</v>
      </c>
      <c r="G94" s="134">
        <v>0</v>
      </c>
      <c r="H94" s="134">
        <v>0</v>
      </c>
      <c r="I94" s="135">
        <v>0</v>
      </c>
      <c r="J94" s="136">
        <v>109</v>
      </c>
      <c r="K94" s="134">
        <v>102092.02</v>
      </c>
      <c r="L94" s="134">
        <v>102092.02</v>
      </c>
      <c r="M94" s="134">
        <v>0</v>
      </c>
      <c r="N94" s="134">
        <v>0</v>
      </c>
      <c r="O94" s="137">
        <v>0</v>
      </c>
      <c r="P94" s="124">
        <v>102</v>
      </c>
      <c r="Q94" s="125">
        <v>75284.010000000009</v>
      </c>
      <c r="R94" s="125">
        <v>75284.010000000009</v>
      </c>
      <c r="S94" s="125">
        <v>0</v>
      </c>
      <c r="T94" s="126">
        <v>0</v>
      </c>
      <c r="U94" s="138">
        <f t="shared" si="21"/>
        <v>5</v>
      </c>
      <c r="V94" s="139">
        <f t="shared" si="22"/>
        <v>19132.610000000008</v>
      </c>
      <c r="W94" s="139">
        <f t="shared" si="23"/>
        <v>0</v>
      </c>
      <c r="X94" s="140">
        <f t="shared" si="24"/>
        <v>0</v>
      </c>
      <c r="Y94" s="138">
        <f t="shared" si="25"/>
        <v>-7</v>
      </c>
      <c r="Z94" s="139">
        <f t="shared" si="26"/>
        <v>-26808.009999999995</v>
      </c>
      <c r="AA94" s="139">
        <f t="shared" si="27"/>
        <v>0</v>
      </c>
      <c r="AB94" s="140">
        <f t="shared" si="28"/>
        <v>0</v>
      </c>
    </row>
    <row r="95" spans="1:28" x14ac:dyDescent="0.2">
      <c r="A95" s="141" t="s">
        <v>333</v>
      </c>
      <c r="B95" s="142" t="s">
        <v>347</v>
      </c>
      <c r="C95" s="132" t="s">
        <v>348</v>
      </c>
      <c r="D95" s="133">
        <v>1850</v>
      </c>
      <c r="E95" s="134">
        <v>2172875</v>
      </c>
      <c r="F95" s="134">
        <v>2033435</v>
      </c>
      <c r="G95" s="134">
        <v>139440</v>
      </c>
      <c r="H95" s="134">
        <v>1887.34</v>
      </c>
      <c r="I95" s="135">
        <v>2323166.9300000002</v>
      </c>
      <c r="J95" s="136">
        <v>2593</v>
      </c>
      <c r="K95" s="134">
        <v>3281680.7700000005</v>
      </c>
      <c r="L95" s="134">
        <v>3281680.7700000005</v>
      </c>
      <c r="M95" s="134">
        <v>0</v>
      </c>
      <c r="N95" s="134">
        <v>11084.099999999999</v>
      </c>
      <c r="O95" s="137">
        <v>3109551.6900000004</v>
      </c>
      <c r="P95" s="124">
        <v>2410</v>
      </c>
      <c r="Q95" s="125">
        <v>2766135.0399999996</v>
      </c>
      <c r="R95" s="125">
        <v>2766135.0399999996</v>
      </c>
      <c r="S95" s="125">
        <v>9996.4900000000016</v>
      </c>
      <c r="T95" s="126">
        <v>3042355.12</v>
      </c>
      <c r="U95" s="138">
        <f t="shared" si="21"/>
        <v>560</v>
      </c>
      <c r="V95" s="139">
        <f t="shared" si="22"/>
        <v>593260.03999999957</v>
      </c>
      <c r="W95" s="139">
        <f t="shared" si="23"/>
        <v>8109.1500000000015</v>
      </c>
      <c r="X95" s="140">
        <f t="shared" si="24"/>
        <v>719188.19</v>
      </c>
      <c r="Y95" s="138">
        <f t="shared" si="25"/>
        <v>-183</v>
      </c>
      <c r="Z95" s="139">
        <f t="shared" si="26"/>
        <v>-515545.73000000091</v>
      </c>
      <c r="AA95" s="139">
        <f t="shared" si="27"/>
        <v>-1087.6099999999969</v>
      </c>
      <c r="AB95" s="140">
        <f t="shared" si="28"/>
        <v>-67196.570000000298</v>
      </c>
    </row>
    <row r="96" spans="1:28" x14ac:dyDescent="0.2">
      <c r="A96" s="141" t="s">
        <v>333</v>
      </c>
      <c r="B96" s="142" t="s">
        <v>349</v>
      </c>
      <c r="C96" s="132" t="s">
        <v>350</v>
      </c>
      <c r="D96" s="133">
        <v>506</v>
      </c>
      <c r="E96" s="134">
        <v>550281.5</v>
      </c>
      <c r="F96" s="134">
        <v>480321.5</v>
      </c>
      <c r="G96" s="134">
        <v>69960</v>
      </c>
      <c r="H96" s="134">
        <v>0</v>
      </c>
      <c r="I96" s="135">
        <v>0</v>
      </c>
      <c r="J96" s="136">
        <v>625</v>
      </c>
      <c r="K96" s="134">
        <v>700694.03</v>
      </c>
      <c r="L96" s="134">
        <v>700694.03</v>
      </c>
      <c r="M96" s="134">
        <v>0</v>
      </c>
      <c r="N96" s="134">
        <v>0</v>
      </c>
      <c r="O96" s="137">
        <v>0</v>
      </c>
      <c r="P96" s="124">
        <v>755</v>
      </c>
      <c r="Q96" s="125">
        <v>706399.92999999993</v>
      </c>
      <c r="R96" s="125">
        <v>706399.92999999993</v>
      </c>
      <c r="S96" s="125">
        <v>0</v>
      </c>
      <c r="T96" s="126">
        <v>0</v>
      </c>
      <c r="U96" s="138">
        <f t="shared" si="21"/>
        <v>249</v>
      </c>
      <c r="V96" s="139">
        <f t="shared" si="22"/>
        <v>156118.42999999993</v>
      </c>
      <c r="W96" s="139">
        <f t="shared" si="23"/>
        <v>0</v>
      </c>
      <c r="X96" s="140">
        <f t="shared" si="24"/>
        <v>0</v>
      </c>
      <c r="Y96" s="138">
        <f t="shared" si="25"/>
        <v>130</v>
      </c>
      <c r="Z96" s="139">
        <f t="shared" si="26"/>
        <v>5705.8999999999069</v>
      </c>
      <c r="AA96" s="139">
        <f t="shared" si="27"/>
        <v>0</v>
      </c>
      <c r="AB96" s="140">
        <f t="shared" si="28"/>
        <v>0</v>
      </c>
    </row>
    <row r="97" spans="1:28" x14ac:dyDescent="0.2">
      <c r="A97" s="141" t="s">
        <v>333</v>
      </c>
      <c r="B97" s="142" t="s">
        <v>351</v>
      </c>
      <c r="C97" s="132" t="s">
        <v>352</v>
      </c>
      <c r="D97" s="133">
        <v>758</v>
      </c>
      <c r="E97" s="134">
        <v>744441.1</v>
      </c>
      <c r="F97" s="134">
        <v>625641.1</v>
      </c>
      <c r="G97" s="134">
        <v>118800</v>
      </c>
      <c r="H97" s="134">
        <v>0</v>
      </c>
      <c r="I97" s="135">
        <v>0</v>
      </c>
      <c r="J97" s="136">
        <v>797</v>
      </c>
      <c r="K97" s="134">
        <v>852298.43</v>
      </c>
      <c r="L97" s="134">
        <v>852298.43</v>
      </c>
      <c r="M97" s="134">
        <v>0</v>
      </c>
      <c r="N97" s="134">
        <v>0</v>
      </c>
      <c r="O97" s="137">
        <v>0</v>
      </c>
      <c r="P97" s="124">
        <v>841</v>
      </c>
      <c r="Q97" s="125">
        <v>813547.55</v>
      </c>
      <c r="R97" s="125">
        <v>813547.55</v>
      </c>
      <c r="S97" s="125">
        <v>0</v>
      </c>
      <c r="T97" s="126">
        <v>0</v>
      </c>
      <c r="U97" s="138">
        <f t="shared" si="21"/>
        <v>83</v>
      </c>
      <c r="V97" s="139">
        <f t="shared" si="22"/>
        <v>69106.45000000007</v>
      </c>
      <c r="W97" s="139">
        <f t="shared" si="23"/>
        <v>0</v>
      </c>
      <c r="X97" s="140">
        <f t="shared" si="24"/>
        <v>0</v>
      </c>
      <c r="Y97" s="138">
        <f t="shared" si="25"/>
        <v>44</v>
      </c>
      <c r="Z97" s="139">
        <f t="shared" si="26"/>
        <v>-38750.880000000005</v>
      </c>
      <c r="AA97" s="139">
        <f t="shared" si="27"/>
        <v>0</v>
      </c>
      <c r="AB97" s="140">
        <f t="shared" si="28"/>
        <v>0</v>
      </c>
    </row>
    <row r="98" spans="1:28" x14ac:dyDescent="0.2">
      <c r="A98" s="141" t="s">
        <v>333</v>
      </c>
      <c r="B98" s="142" t="s">
        <v>353</v>
      </c>
      <c r="C98" s="132" t="s">
        <v>354</v>
      </c>
      <c r="D98" s="133">
        <v>342</v>
      </c>
      <c r="E98" s="134">
        <v>167996.79999999999</v>
      </c>
      <c r="F98" s="134">
        <v>144956.79999999999</v>
      </c>
      <c r="G98" s="134">
        <v>23040</v>
      </c>
      <c r="H98" s="134">
        <v>0</v>
      </c>
      <c r="I98" s="135">
        <v>0</v>
      </c>
      <c r="J98" s="136">
        <v>620</v>
      </c>
      <c r="K98" s="134">
        <v>262100.38</v>
      </c>
      <c r="L98" s="134">
        <v>262100.38</v>
      </c>
      <c r="M98" s="134">
        <v>0</v>
      </c>
      <c r="N98" s="134">
        <v>0</v>
      </c>
      <c r="O98" s="137">
        <v>0</v>
      </c>
      <c r="P98" s="124">
        <v>513</v>
      </c>
      <c r="Q98" s="125">
        <v>173567.05</v>
      </c>
      <c r="R98" s="125">
        <v>173567.05</v>
      </c>
      <c r="S98" s="125">
        <v>0</v>
      </c>
      <c r="T98" s="126">
        <v>0</v>
      </c>
      <c r="U98" s="138">
        <f t="shared" si="21"/>
        <v>171</v>
      </c>
      <c r="V98" s="139">
        <f t="shared" si="22"/>
        <v>5570.25</v>
      </c>
      <c r="W98" s="139">
        <f t="shared" si="23"/>
        <v>0</v>
      </c>
      <c r="X98" s="140">
        <f t="shared" si="24"/>
        <v>0</v>
      </c>
      <c r="Y98" s="138">
        <f t="shared" si="25"/>
        <v>-107</v>
      </c>
      <c r="Z98" s="139">
        <f t="shared" si="26"/>
        <v>-88533.330000000016</v>
      </c>
      <c r="AA98" s="139">
        <f t="shared" si="27"/>
        <v>0</v>
      </c>
      <c r="AB98" s="140">
        <f t="shared" si="28"/>
        <v>0</v>
      </c>
    </row>
    <row r="99" spans="1:28" x14ac:dyDescent="0.2">
      <c r="A99" s="141" t="s">
        <v>333</v>
      </c>
      <c r="B99" s="142" t="s">
        <v>355</v>
      </c>
      <c r="C99" s="132" t="s">
        <v>356</v>
      </c>
      <c r="D99" s="133">
        <v>74</v>
      </c>
      <c r="E99" s="134">
        <v>48544.3</v>
      </c>
      <c r="F99" s="134">
        <v>26224.3</v>
      </c>
      <c r="G99" s="134">
        <v>22320</v>
      </c>
      <c r="H99" s="134">
        <v>0</v>
      </c>
      <c r="I99" s="135">
        <v>0</v>
      </c>
      <c r="J99" s="136">
        <v>62</v>
      </c>
      <c r="K99" s="134">
        <v>33231.899999999994</v>
      </c>
      <c r="L99" s="134">
        <v>33231.899999999994</v>
      </c>
      <c r="M99" s="134">
        <v>0</v>
      </c>
      <c r="N99" s="134">
        <v>0</v>
      </c>
      <c r="O99" s="137">
        <v>0</v>
      </c>
      <c r="P99" s="124">
        <v>67</v>
      </c>
      <c r="Q99" s="125">
        <v>30687.79</v>
      </c>
      <c r="R99" s="125">
        <v>30687.79</v>
      </c>
      <c r="S99" s="125">
        <v>0</v>
      </c>
      <c r="T99" s="126">
        <v>0</v>
      </c>
      <c r="U99" s="138">
        <f t="shared" si="21"/>
        <v>-7</v>
      </c>
      <c r="V99" s="139">
        <f t="shared" si="22"/>
        <v>-17856.510000000002</v>
      </c>
      <c r="W99" s="139">
        <f t="shared" si="23"/>
        <v>0</v>
      </c>
      <c r="X99" s="140">
        <f t="shared" si="24"/>
        <v>0</v>
      </c>
      <c r="Y99" s="138">
        <f t="shared" si="25"/>
        <v>5</v>
      </c>
      <c r="Z99" s="139">
        <f t="shared" si="26"/>
        <v>-2544.1099999999933</v>
      </c>
      <c r="AA99" s="139">
        <f t="shared" si="27"/>
        <v>0</v>
      </c>
      <c r="AB99" s="140">
        <f t="shared" si="28"/>
        <v>0</v>
      </c>
    </row>
    <row r="100" spans="1:28" x14ac:dyDescent="0.2">
      <c r="A100" s="141" t="s">
        <v>357</v>
      </c>
      <c r="B100" s="142" t="s">
        <v>358</v>
      </c>
      <c r="C100" s="132" t="s">
        <v>359</v>
      </c>
      <c r="D100" s="133">
        <v>2867</v>
      </c>
      <c r="E100" s="134">
        <v>3744286.4200000009</v>
      </c>
      <c r="F100" s="134">
        <v>3331366.4200000009</v>
      </c>
      <c r="G100" s="134">
        <v>412920</v>
      </c>
      <c r="H100" s="134">
        <v>31659.360000000001</v>
      </c>
      <c r="I100" s="135">
        <v>1299993.5000000002</v>
      </c>
      <c r="J100" s="136">
        <v>3361</v>
      </c>
      <c r="K100" s="134">
        <v>5123578.8600000003</v>
      </c>
      <c r="L100" s="134">
        <v>5123578.8600000003</v>
      </c>
      <c r="M100" s="134">
        <v>0</v>
      </c>
      <c r="N100" s="134">
        <v>47946</v>
      </c>
      <c r="O100" s="137">
        <v>1602527.6000000003</v>
      </c>
      <c r="P100" s="124">
        <v>3233</v>
      </c>
      <c r="Q100" s="125">
        <v>3946531.7200000007</v>
      </c>
      <c r="R100" s="125">
        <v>3946531.7200000007</v>
      </c>
      <c r="S100" s="125">
        <v>26545.32</v>
      </c>
      <c r="T100" s="126">
        <v>1566663.89</v>
      </c>
      <c r="U100" s="138">
        <f t="shared" si="21"/>
        <v>366</v>
      </c>
      <c r="V100" s="139">
        <f t="shared" si="22"/>
        <v>202245.29999999981</v>
      </c>
      <c r="W100" s="139">
        <f t="shared" si="23"/>
        <v>-5114.0400000000009</v>
      </c>
      <c r="X100" s="140">
        <f t="shared" si="24"/>
        <v>266670.38999999966</v>
      </c>
      <c r="Y100" s="138">
        <f t="shared" si="25"/>
        <v>-128</v>
      </c>
      <c r="Z100" s="139">
        <f t="shared" si="26"/>
        <v>-1177047.1399999997</v>
      </c>
      <c r="AA100" s="139">
        <f t="shared" si="27"/>
        <v>-21400.68</v>
      </c>
      <c r="AB100" s="140">
        <f t="shared" si="28"/>
        <v>-35863.710000000428</v>
      </c>
    </row>
    <row r="101" spans="1:28" x14ac:dyDescent="0.2">
      <c r="A101" s="141" t="s">
        <v>357</v>
      </c>
      <c r="B101" s="142" t="s">
        <v>360</v>
      </c>
      <c r="C101" s="132" t="s">
        <v>361</v>
      </c>
      <c r="D101" s="133">
        <v>331</v>
      </c>
      <c r="E101" s="134">
        <v>314936.30000000005</v>
      </c>
      <c r="F101" s="134">
        <v>279176.30000000005</v>
      </c>
      <c r="G101" s="134">
        <v>35760</v>
      </c>
      <c r="H101" s="134">
        <v>0</v>
      </c>
      <c r="I101" s="135">
        <v>0</v>
      </c>
      <c r="J101" s="136">
        <v>352</v>
      </c>
      <c r="K101" s="134">
        <v>414823.11</v>
      </c>
      <c r="L101" s="134">
        <v>414823.11</v>
      </c>
      <c r="M101" s="134">
        <v>0</v>
      </c>
      <c r="N101" s="134">
        <v>0</v>
      </c>
      <c r="O101" s="137">
        <v>0</v>
      </c>
      <c r="P101" s="124">
        <v>330</v>
      </c>
      <c r="Q101" s="125">
        <v>318720.51999999996</v>
      </c>
      <c r="R101" s="125">
        <v>318720.51999999996</v>
      </c>
      <c r="S101" s="125">
        <v>0</v>
      </c>
      <c r="T101" s="126">
        <v>0</v>
      </c>
      <c r="U101" s="138">
        <f t="shared" si="21"/>
        <v>-1</v>
      </c>
      <c r="V101" s="139">
        <f t="shared" si="22"/>
        <v>3784.2199999999139</v>
      </c>
      <c r="W101" s="139">
        <f t="shared" si="23"/>
        <v>0</v>
      </c>
      <c r="X101" s="140">
        <f t="shared" si="24"/>
        <v>0</v>
      </c>
      <c r="Y101" s="138">
        <f t="shared" si="25"/>
        <v>-22</v>
      </c>
      <c r="Z101" s="139">
        <f t="shared" si="26"/>
        <v>-96102.590000000026</v>
      </c>
      <c r="AA101" s="139">
        <f t="shared" si="27"/>
        <v>0</v>
      </c>
      <c r="AB101" s="140">
        <f t="shared" si="28"/>
        <v>0</v>
      </c>
    </row>
    <row r="102" spans="1:28" s="143" customFormat="1" x14ac:dyDescent="0.2">
      <c r="A102" s="141" t="s">
        <v>357</v>
      </c>
      <c r="B102" s="142" t="s">
        <v>362</v>
      </c>
      <c r="C102" s="132" t="s">
        <v>363</v>
      </c>
      <c r="D102" s="133">
        <v>309</v>
      </c>
      <c r="E102" s="134">
        <v>418134.69999999995</v>
      </c>
      <c r="F102" s="134">
        <v>364134.69999999995</v>
      </c>
      <c r="G102" s="134">
        <v>54000</v>
      </c>
      <c r="H102" s="134">
        <v>0</v>
      </c>
      <c r="I102" s="135">
        <v>0</v>
      </c>
      <c r="J102" s="136">
        <v>316</v>
      </c>
      <c r="K102" s="134">
        <v>414836.55</v>
      </c>
      <c r="L102" s="134">
        <v>414836.55</v>
      </c>
      <c r="M102" s="134">
        <v>0</v>
      </c>
      <c r="N102" s="134">
        <v>0</v>
      </c>
      <c r="O102" s="137">
        <v>0</v>
      </c>
      <c r="P102" s="124">
        <v>338</v>
      </c>
      <c r="Q102" s="125">
        <v>374477.32999999996</v>
      </c>
      <c r="R102" s="125">
        <v>374477.32999999996</v>
      </c>
      <c r="S102" s="125">
        <v>0</v>
      </c>
      <c r="T102" s="126">
        <v>0</v>
      </c>
      <c r="U102" s="138">
        <f t="shared" si="21"/>
        <v>29</v>
      </c>
      <c r="V102" s="139">
        <f t="shared" si="22"/>
        <v>-43657.369999999995</v>
      </c>
      <c r="W102" s="139">
        <f t="shared" si="23"/>
        <v>0</v>
      </c>
      <c r="X102" s="140">
        <f t="shared" si="24"/>
        <v>0</v>
      </c>
      <c r="Y102" s="138">
        <f t="shared" si="25"/>
        <v>22</v>
      </c>
      <c r="Z102" s="139">
        <f t="shared" si="26"/>
        <v>-40359.22000000003</v>
      </c>
      <c r="AA102" s="139">
        <f t="shared" si="27"/>
        <v>0</v>
      </c>
      <c r="AB102" s="140">
        <f t="shared" si="28"/>
        <v>0</v>
      </c>
    </row>
    <row r="103" spans="1:28" x14ac:dyDescent="0.2">
      <c r="A103" s="141" t="s">
        <v>357</v>
      </c>
      <c r="B103" s="142" t="s">
        <v>364</v>
      </c>
      <c r="C103" s="132" t="s">
        <v>365</v>
      </c>
      <c r="D103" s="133">
        <v>1175</v>
      </c>
      <c r="E103" s="134">
        <v>1405382.6</v>
      </c>
      <c r="F103" s="134">
        <v>1261862.6000000001</v>
      </c>
      <c r="G103" s="134">
        <v>143520</v>
      </c>
      <c r="H103" s="134">
        <v>4074</v>
      </c>
      <c r="I103" s="135">
        <v>0</v>
      </c>
      <c r="J103" s="136">
        <v>1361</v>
      </c>
      <c r="K103" s="134">
        <v>1691457.4500000002</v>
      </c>
      <c r="L103" s="134">
        <v>1691457.4500000002</v>
      </c>
      <c r="M103" s="134">
        <v>0</v>
      </c>
      <c r="N103" s="134">
        <v>4074</v>
      </c>
      <c r="O103" s="137">
        <v>0</v>
      </c>
      <c r="P103" s="124">
        <v>1380</v>
      </c>
      <c r="Q103" s="125">
        <v>1509269.9700000002</v>
      </c>
      <c r="R103" s="125">
        <v>1509269.9700000002</v>
      </c>
      <c r="S103" s="125">
        <v>5432</v>
      </c>
      <c r="T103" s="126">
        <v>0</v>
      </c>
      <c r="U103" s="138">
        <f t="shared" si="21"/>
        <v>205</v>
      </c>
      <c r="V103" s="139">
        <f t="shared" si="22"/>
        <v>103887.37000000011</v>
      </c>
      <c r="W103" s="139">
        <f t="shared" si="23"/>
        <v>1358</v>
      </c>
      <c r="X103" s="140">
        <f t="shared" si="24"/>
        <v>0</v>
      </c>
      <c r="Y103" s="138">
        <f t="shared" si="25"/>
        <v>19</v>
      </c>
      <c r="Z103" s="139">
        <f t="shared" si="26"/>
        <v>-182187.47999999998</v>
      </c>
      <c r="AA103" s="139">
        <f t="shared" si="27"/>
        <v>1358</v>
      </c>
      <c r="AB103" s="140">
        <f t="shared" si="28"/>
        <v>0</v>
      </c>
    </row>
    <row r="104" spans="1:28" x14ac:dyDescent="0.2">
      <c r="A104" s="141" t="s">
        <v>357</v>
      </c>
      <c r="B104" s="142" t="s">
        <v>366</v>
      </c>
      <c r="C104" s="132" t="s">
        <v>367</v>
      </c>
      <c r="D104" s="133">
        <v>370</v>
      </c>
      <c r="E104" s="134">
        <v>451879.30000000005</v>
      </c>
      <c r="F104" s="134">
        <v>382519.30000000005</v>
      </c>
      <c r="G104" s="134">
        <v>69360</v>
      </c>
      <c r="H104" s="134">
        <v>0</v>
      </c>
      <c r="I104" s="135">
        <v>0</v>
      </c>
      <c r="J104" s="136">
        <v>371</v>
      </c>
      <c r="K104" s="134">
        <v>445961.54</v>
      </c>
      <c r="L104" s="134">
        <v>445961.54</v>
      </c>
      <c r="M104" s="134">
        <v>0</v>
      </c>
      <c r="N104" s="134">
        <v>0</v>
      </c>
      <c r="O104" s="137">
        <v>0</v>
      </c>
      <c r="P104" s="124">
        <v>356</v>
      </c>
      <c r="Q104" s="125">
        <v>366074.35</v>
      </c>
      <c r="R104" s="125">
        <v>366074.35</v>
      </c>
      <c r="S104" s="125">
        <v>0</v>
      </c>
      <c r="T104" s="126">
        <v>0</v>
      </c>
      <c r="U104" s="138">
        <f t="shared" si="21"/>
        <v>-14</v>
      </c>
      <c r="V104" s="139">
        <f t="shared" si="22"/>
        <v>-85804.95000000007</v>
      </c>
      <c r="W104" s="139">
        <f t="shared" si="23"/>
        <v>0</v>
      </c>
      <c r="X104" s="140">
        <f t="shared" si="24"/>
        <v>0</v>
      </c>
      <c r="Y104" s="138">
        <f t="shared" si="25"/>
        <v>-15</v>
      </c>
      <c r="Z104" s="139">
        <f t="shared" si="26"/>
        <v>-79887.19</v>
      </c>
      <c r="AA104" s="139">
        <f t="shared" si="27"/>
        <v>0</v>
      </c>
      <c r="AB104" s="140">
        <f t="shared" si="28"/>
        <v>0</v>
      </c>
    </row>
    <row r="105" spans="1:28" x14ac:dyDescent="0.2">
      <c r="A105" s="141" t="s">
        <v>368</v>
      </c>
      <c r="B105" s="142" t="s">
        <v>369</v>
      </c>
      <c r="C105" s="132" t="s">
        <v>370</v>
      </c>
      <c r="D105" s="133">
        <v>449</v>
      </c>
      <c r="E105" s="134">
        <v>436302.19999999995</v>
      </c>
      <c r="F105" s="134">
        <v>372582.19999999995</v>
      </c>
      <c r="G105" s="134">
        <v>63720</v>
      </c>
      <c r="H105" s="134">
        <v>0</v>
      </c>
      <c r="I105" s="135">
        <v>0</v>
      </c>
      <c r="J105" s="136">
        <v>516</v>
      </c>
      <c r="K105" s="134">
        <v>530289.79</v>
      </c>
      <c r="L105" s="134">
        <v>530289.79</v>
      </c>
      <c r="M105" s="134">
        <v>0</v>
      </c>
      <c r="N105" s="134">
        <v>0</v>
      </c>
      <c r="O105" s="137">
        <v>0</v>
      </c>
      <c r="P105" s="124">
        <v>598</v>
      </c>
      <c r="Q105" s="125">
        <v>599633.75</v>
      </c>
      <c r="R105" s="125">
        <v>599633.75</v>
      </c>
      <c r="S105" s="125">
        <v>0</v>
      </c>
      <c r="T105" s="126">
        <v>0</v>
      </c>
      <c r="U105" s="138">
        <f t="shared" si="21"/>
        <v>149</v>
      </c>
      <c r="V105" s="139">
        <f t="shared" si="22"/>
        <v>163331.55000000005</v>
      </c>
      <c r="W105" s="139">
        <f t="shared" si="23"/>
        <v>0</v>
      </c>
      <c r="X105" s="140">
        <f t="shared" si="24"/>
        <v>0</v>
      </c>
      <c r="Y105" s="138">
        <f t="shared" si="25"/>
        <v>82</v>
      </c>
      <c r="Z105" s="139">
        <f t="shared" si="26"/>
        <v>69343.959999999963</v>
      </c>
      <c r="AA105" s="139">
        <f t="shared" si="27"/>
        <v>0</v>
      </c>
      <c r="AB105" s="140">
        <f t="shared" si="28"/>
        <v>0</v>
      </c>
    </row>
    <row r="106" spans="1:28" x14ac:dyDescent="0.2">
      <c r="A106" s="141" t="s">
        <v>368</v>
      </c>
      <c r="B106" s="142" t="s">
        <v>371</v>
      </c>
      <c r="C106" s="132" t="s">
        <v>372</v>
      </c>
      <c r="D106" s="133">
        <v>289</v>
      </c>
      <c r="E106" s="134">
        <v>146143.9</v>
      </c>
      <c r="F106" s="134">
        <v>129583.9</v>
      </c>
      <c r="G106" s="134">
        <v>16560</v>
      </c>
      <c r="H106" s="134">
        <v>0</v>
      </c>
      <c r="I106" s="135">
        <v>0</v>
      </c>
      <c r="J106" s="136">
        <v>431</v>
      </c>
      <c r="K106" s="134">
        <v>200065.07</v>
      </c>
      <c r="L106" s="134">
        <v>200065.07</v>
      </c>
      <c r="M106" s="134">
        <v>0</v>
      </c>
      <c r="N106" s="134">
        <v>0</v>
      </c>
      <c r="O106" s="137">
        <v>0</v>
      </c>
      <c r="P106" s="124">
        <v>408</v>
      </c>
      <c r="Q106" s="125">
        <v>199716.36</v>
      </c>
      <c r="R106" s="125">
        <v>199716.36</v>
      </c>
      <c r="S106" s="125">
        <v>0</v>
      </c>
      <c r="T106" s="126">
        <v>0</v>
      </c>
      <c r="U106" s="138">
        <f t="shared" si="21"/>
        <v>119</v>
      </c>
      <c r="V106" s="139">
        <f t="shared" si="22"/>
        <v>53572.459999999992</v>
      </c>
      <c r="W106" s="139">
        <f t="shared" si="23"/>
        <v>0</v>
      </c>
      <c r="X106" s="140">
        <f t="shared" si="24"/>
        <v>0</v>
      </c>
      <c r="Y106" s="138">
        <f t="shared" si="25"/>
        <v>-23</v>
      </c>
      <c r="Z106" s="139">
        <f t="shared" si="26"/>
        <v>-348.71000000002095</v>
      </c>
      <c r="AA106" s="139">
        <f t="shared" si="27"/>
        <v>0</v>
      </c>
      <c r="AB106" s="140">
        <f t="shared" si="28"/>
        <v>0</v>
      </c>
    </row>
    <row r="107" spans="1:28" s="143" customFormat="1" x14ac:dyDescent="0.2">
      <c r="A107" s="141" t="s">
        <v>368</v>
      </c>
      <c r="B107" s="142" t="s">
        <v>373</v>
      </c>
      <c r="C107" s="132" t="s">
        <v>374</v>
      </c>
      <c r="D107" s="133">
        <v>142</v>
      </c>
      <c r="E107" s="134">
        <v>101921.3</v>
      </c>
      <c r="F107" s="134">
        <v>91121.3</v>
      </c>
      <c r="G107" s="134">
        <v>10800</v>
      </c>
      <c r="H107" s="134">
        <v>0</v>
      </c>
      <c r="I107" s="135">
        <v>0</v>
      </c>
      <c r="J107" s="136">
        <v>347</v>
      </c>
      <c r="K107" s="134">
        <v>172377.35</v>
      </c>
      <c r="L107" s="134">
        <v>172377.35</v>
      </c>
      <c r="M107" s="134">
        <v>0</v>
      </c>
      <c r="N107" s="134">
        <v>0</v>
      </c>
      <c r="O107" s="137">
        <v>0</v>
      </c>
      <c r="P107" s="124">
        <v>219</v>
      </c>
      <c r="Q107" s="125">
        <v>106770.51000000001</v>
      </c>
      <c r="R107" s="125">
        <v>106770.51000000001</v>
      </c>
      <c r="S107" s="125">
        <v>0</v>
      </c>
      <c r="T107" s="126">
        <v>0</v>
      </c>
      <c r="U107" s="138">
        <f t="shared" si="21"/>
        <v>77</v>
      </c>
      <c r="V107" s="139">
        <f t="shared" si="22"/>
        <v>4849.2100000000064</v>
      </c>
      <c r="W107" s="139">
        <f t="shared" si="23"/>
        <v>0</v>
      </c>
      <c r="X107" s="140">
        <f t="shared" si="24"/>
        <v>0</v>
      </c>
      <c r="Y107" s="138">
        <f t="shared" si="25"/>
        <v>-128</v>
      </c>
      <c r="Z107" s="139">
        <f t="shared" si="26"/>
        <v>-65606.84</v>
      </c>
      <c r="AA107" s="139">
        <f t="shared" si="27"/>
        <v>0</v>
      </c>
      <c r="AB107" s="140">
        <f t="shared" si="28"/>
        <v>0</v>
      </c>
    </row>
    <row r="108" spans="1:28" x14ac:dyDescent="0.2">
      <c r="A108" s="141" t="s">
        <v>368</v>
      </c>
      <c r="B108" s="142" t="s">
        <v>375</v>
      </c>
      <c r="C108" s="132" t="s">
        <v>376</v>
      </c>
      <c r="D108" s="133">
        <v>184</v>
      </c>
      <c r="E108" s="134">
        <v>218168.9</v>
      </c>
      <c r="F108" s="134">
        <v>177128.9</v>
      </c>
      <c r="G108" s="134">
        <v>41040</v>
      </c>
      <c r="H108" s="134">
        <v>0</v>
      </c>
      <c r="I108" s="135">
        <v>0</v>
      </c>
      <c r="J108" s="136">
        <v>274</v>
      </c>
      <c r="K108" s="134">
        <v>261267.68</v>
      </c>
      <c r="L108" s="134">
        <v>261267.68</v>
      </c>
      <c r="M108" s="134">
        <v>0</v>
      </c>
      <c r="N108" s="134">
        <v>0</v>
      </c>
      <c r="O108" s="137">
        <v>0</v>
      </c>
      <c r="P108" s="124">
        <v>356</v>
      </c>
      <c r="Q108" s="125">
        <v>291303.99</v>
      </c>
      <c r="R108" s="125">
        <v>291303.99</v>
      </c>
      <c r="S108" s="125">
        <v>0</v>
      </c>
      <c r="T108" s="126">
        <v>0</v>
      </c>
      <c r="U108" s="138">
        <f t="shared" si="21"/>
        <v>172</v>
      </c>
      <c r="V108" s="139">
        <f t="shared" si="22"/>
        <v>73135.09</v>
      </c>
      <c r="W108" s="139">
        <f t="shared" si="23"/>
        <v>0</v>
      </c>
      <c r="X108" s="140">
        <f t="shared" si="24"/>
        <v>0</v>
      </c>
      <c r="Y108" s="138">
        <f t="shared" si="25"/>
        <v>82</v>
      </c>
      <c r="Z108" s="139">
        <f t="shared" si="26"/>
        <v>30036.309999999998</v>
      </c>
      <c r="AA108" s="139">
        <f t="shared" si="27"/>
        <v>0</v>
      </c>
      <c r="AB108" s="140">
        <f t="shared" si="28"/>
        <v>0</v>
      </c>
    </row>
    <row r="109" spans="1:28" x14ac:dyDescent="0.2">
      <c r="A109" s="141" t="s">
        <v>368</v>
      </c>
      <c r="B109" s="142" t="s">
        <v>377</v>
      </c>
      <c r="C109" s="132" t="s">
        <v>378</v>
      </c>
      <c r="D109" s="133">
        <v>0</v>
      </c>
      <c r="E109" s="134">
        <v>18513</v>
      </c>
      <c r="F109" s="134">
        <v>18513</v>
      </c>
      <c r="G109" s="134">
        <v>0</v>
      </c>
      <c r="H109" s="134">
        <v>0</v>
      </c>
      <c r="I109" s="135">
        <v>0</v>
      </c>
      <c r="J109" s="136">
        <v>0</v>
      </c>
      <c r="K109" s="134">
        <v>24152.200000000004</v>
      </c>
      <c r="L109" s="134">
        <v>24152.200000000004</v>
      </c>
      <c r="M109" s="134">
        <v>0</v>
      </c>
      <c r="N109" s="134">
        <v>0</v>
      </c>
      <c r="O109" s="137">
        <v>0</v>
      </c>
      <c r="P109" s="124">
        <v>0</v>
      </c>
      <c r="Q109" s="125">
        <v>18306</v>
      </c>
      <c r="R109" s="125">
        <v>18306</v>
      </c>
      <c r="S109" s="125">
        <v>0</v>
      </c>
      <c r="T109" s="126">
        <v>0</v>
      </c>
      <c r="U109" s="138">
        <f t="shared" si="21"/>
        <v>0</v>
      </c>
      <c r="V109" s="139">
        <f t="shared" si="22"/>
        <v>-207</v>
      </c>
      <c r="W109" s="139">
        <f t="shared" si="23"/>
        <v>0</v>
      </c>
      <c r="X109" s="140">
        <f t="shared" si="24"/>
        <v>0</v>
      </c>
      <c r="Y109" s="138">
        <f t="shared" si="25"/>
        <v>0</v>
      </c>
      <c r="Z109" s="139">
        <f t="shared" si="26"/>
        <v>-5846.2000000000044</v>
      </c>
      <c r="AA109" s="139">
        <f t="shared" si="27"/>
        <v>0</v>
      </c>
      <c r="AB109" s="140">
        <f t="shared" si="28"/>
        <v>0</v>
      </c>
    </row>
    <row r="110" spans="1:28" x14ac:dyDescent="0.2">
      <c r="A110" s="141" t="s">
        <v>368</v>
      </c>
      <c r="B110" s="142" t="s">
        <v>379</v>
      </c>
      <c r="C110" s="132" t="s">
        <v>380</v>
      </c>
      <c r="D110" s="133">
        <v>0</v>
      </c>
      <c r="E110" s="134">
        <v>14166</v>
      </c>
      <c r="F110" s="134">
        <v>14166</v>
      </c>
      <c r="G110" s="134">
        <v>0</v>
      </c>
      <c r="H110" s="134">
        <v>0</v>
      </c>
      <c r="I110" s="135">
        <v>0</v>
      </c>
      <c r="J110" s="136">
        <v>0</v>
      </c>
      <c r="K110" s="134">
        <v>27759.760000000002</v>
      </c>
      <c r="L110" s="134">
        <v>27759.760000000002</v>
      </c>
      <c r="M110" s="134">
        <v>0</v>
      </c>
      <c r="N110" s="134">
        <v>0</v>
      </c>
      <c r="O110" s="137">
        <v>0</v>
      </c>
      <c r="P110" s="124">
        <v>0</v>
      </c>
      <c r="Q110" s="125">
        <v>23225.840000000004</v>
      </c>
      <c r="R110" s="125">
        <v>23225.840000000004</v>
      </c>
      <c r="S110" s="125">
        <v>0</v>
      </c>
      <c r="T110" s="126">
        <v>0</v>
      </c>
      <c r="U110" s="138">
        <f t="shared" si="21"/>
        <v>0</v>
      </c>
      <c r="V110" s="139">
        <f t="shared" si="22"/>
        <v>9059.8400000000038</v>
      </c>
      <c r="W110" s="139">
        <f t="shared" si="23"/>
        <v>0</v>
      </c>
      <c r="X110" s="140">
        <f t="shared" si="24"/>
        <v>0</v>
      </c>
      <c r="Y110" s="138">
        <f t="shared" si="25"/>
        <v>0</v>
      </c>
      <c r="Z110" s="139">
        <f t="shared" si="26"/>
        <v>-4533.9199999999983</v>
      </c>
      <c r="AA110" s="139">
        <f t="shared" si="27"/>
        <v>0</v>
      </c>
      <c r="AB110" s="140">
        <f t="shared" si="28"/>
        <v>0</v>
      </c>
    </row>
    <row r="111" spans="1:28" x14ac:dyDescent="0.2">
      <c r="A111" s="141" t="s">
        <v>368</v>
      </c>
      <c r="B111" s="142" t="s">
        <v>381</v>
      </c>
      <c r="C111" s="132" t="s">
        <v>382</v>
      </c>
      <c r="D111" s="133">
        <v>2988</v>
      </c>
      <c r="E111" s="134">
        <v>3949241.88</v>
      </c>
      <c r="F111" s="134">
        <v>3559001.88</v>
      </c>
      <c r="G111" s="134">
        <v>390240</v>
      </c>
      <c r="H111" s="134">
        <v>68604</v>
      </c>
      <c r="I111" s="135">
        <v>184744.03999999998</v>
      </c>
      <c r="J111" s="136">
        <v>3270</v>
      </c>
      <c r="K111" s="134">
        <v>5696405.1100000013</v>
      </c>
      <c r="L111" s="134">
        <v>5696405.1100000013</v>
      </c>
      <c r="M111" s="134">
        <v>0</v>
      </c>
      <c r="N111" s="134">
        <v>218354</v>
      </c>
      <c r="O111" s="137">
        <v>273292.21999999997</v>
      </c>
      <c r="P111" s="124">
        <v>3258</v>
      </c>
      <c r="Q111" s="125">
        <v>4502866.0599999996</v>
      </c>
      <c r="R111" s="125">
        <v>4502866.0599999996</v>
      </c>
      <c r="S111" s="125">
        <v>98894</v>
      </c>
      <c r="T111" s="126">
        <v>277863.40999999997</v>
      </c>
      <c r="U111" s="138">
        <f t="shared" si="21"/>
        <v>270</v>
      </c>
      <c r="V111" s="139">
        <f t="shared" si="22"/>
        <v>553624.1799999997</v>
      </c>
      <c r="W111" s="139">
        <f t="shared" si="23"/>
        <v>30290</v>
      </c>
      <c r="X111" s="140">
        <f t="shared" si="24"/>
        <v>93119.37</v>
      </c>
      <c r="Y111" s="138">
        <f t="shared" si="25"/>
        <v>-12</v>
      </c>
      <c r="Z111" s="139">
        <f t="shared" si="26"/>
        <v>-1193539.0500000017</v>
      </c>
      <c r="AA111" s="139">
        <f t="shared" si="27"/>
        <v>-119460</v>
      </c>
      <c r="AB111" s="140">
        <f t="shared" si="28"/>
        <v>4571.1900000000023</v>
      </c>
    </row>
    <row r="112" spans="1:28" x14ac:dyDescent="0.2">
      <c r="A112" s="141" t="s">
        <v>368</v>
      </c>
      <c r="B112" s="142" t="s">
        <v>383</v>
      </c>
      <c r="C112" s="132" t="s">
        <v>384</v>
      </c>
      <c r="D112" s="133">
        <v>0</v>
      </c>
      <c r="E112" s="134">
        <v>192897</v>
      </c>
      <c r="F112" s="134">
        <v>184257</v>
      </c>
      <c r="G112" s="134">
        <v>8640</v>
      </c>
      <c r="H112" s="134">
        <v>0</v>
      </c>
      <c r="I112" s="135">
        <v>0</v>
      </c>
      <c r="J112" s="136">
        <v>0</v>
      </c>
      <c r="K112" s="134">
        <v>276300.79999999993</v>
      </c>
      <c r="L112" s="134">
        <v>276300.79999999993</v>
      </c>
      <c r="M112" s="134">
        <v>0</v>
      </c>
      <c r="N112" s="134">
        <v>0</v>
      </c>
      <c r="O112" s="137">
        <v>0</v>
      </c>
      <c r="P112" s="124">
        <v>0</v>
      </c>
      <c r="Q112" s="125">
        <v>240807.60000000003</v>
      </c>
      <c r="R112" s="125">
        <v>240807.60000000003</v>
      </c>
      <c r="S112" s="125">
        <v>0</v>
      </c>
      <c r="T112" s="126">
        <v>0</v>
      </c>
      <c r="U112" s="138">
        <f t="shared" si="21"/>
        <v>0</v>
      </c>
      <c r="V112" s="139">
        <f t="shared" si="22"/>
        <v>47910.600000000035</v>
      </c>
      <c r="W112" s="139">
        <f t="shared" si="23"/>
        <v>0</v>
      </c>
      <c r="X112" s="140">
        <f t="shared" si="24"/>
        <v>0</v>
      </c>
      <c r="Y112" s="138">
        <f t="shared" si="25"/>
        <v>0</v>
      </c>
      <c r="Z112" s="139">
        <f t="shared" si="26"/>
        <v>-35493.199999999895</v>
      </c>
      <c r="AA112" s="139">
        <f t="shared" si="27"/>
        <v>0</v>
      </c>
      <c r="AB112" s="140">
        <f t="shared" si="28"/>
        <v>0</v>
      </c>
    </row>
    <row r="113" spans="1:28" x14ac:dyDescent="0.2">
      <c r="A113" s="141" t="s">
        <v>385</v>
      </c>
      <c r="B113" s="142" t="s">
        <v>386</v>
      </c>
      <c r="C113" s="132" t="s">
        <v>55</v>
      </c>
      <c r="D113" s="133">
        <v>300</v>
      </c>
      <c r="E113" s="134">
        <v>297579.19999999995</v>
      </c>
      <c r="F113" s="134">
        <v>255939.19999999998</v>
      </c>
      <c r="G113" s="134">
        <v>41640</v>
      </c>
      <c r="H113" s="134">
        <v>0</v>
      </c>
      <c r="I113" s="135">
        <v>0</v>
      </c>
      <c r="J113" s="136">
        <v>251</v>
      </c>
      <c r="K113" s="134">
        <v>313169.40000000002</v>
      </c>
      <c r="L113" s="134">
        <v>313169.40000000002</v>
      </c>
      <c r="M113" s="134">
        <v>0</v>
      </c>
      <c r="N113" s="134">
        <v>0</v>
      </c>
      <c r="O113" s="137">
        <v>0</v>
      </c>
      <c r="P113" s="124">
        <v>274</v>
      </c>
      <c r="Q113" s="125">
        <v>315204.59999999998</v>
      </c>
      <c r="R113" s="125">
        <v>315204.59999999998</v>
      </c>
      <c r="S113" s="125">
        <v>0</v>
      </c>
      <c r="T113" s="126">
        <v>0</v>
      </c>
      <c r="U113" s="138">
        <f t="shared" si="21"/>
        <v>-26</v>
      </c>
      <c r="V113" s="139">
        <f t="shared" si="22"/>
        <v>17625.400000000023</v>
      </c>
      <c r="W113" s="139">
        <f t="shared" si="23"/>
        <v>0</v>
      </c>
      <c r="X113" s="140">
        <f t="shared" si="24"/>
        <v>0</v>
      </c>
      <c r="Y113" s="138">
        <f t="shared" si="25"/>
        <v>23</v>
      </c>
      <c r="Z113" s="139">
        <f t="shared" si="26"/>
        <v>2035.1999999999534</v>
      </c>
      <c r="AA113" s="139">
        <f t="shared" si="27"/>
        <v>0</v>
      </c>
      <c r="AB113" s="140">
        <f t="shared" si="28"/>
        <v>0</v>
      </c>
    </row>
    <row r="114" spans="1:28" ht="12.75" customHeight="1" x14ac:dyDescent="0.2">
      <c r="A114" s="141" t="s">
        <v>385</v>
      </c>
      <c r="B114" s="142" t="s">
        <v>387</v>
      </c>
      <c r="C114" s="132" t="s">
        <v>54</v>
      </c>
      <c r="D114" s="133">
        <v>295</v>
      </c>
      <c r="E114" s="134">
        <v>279628.2</v>
      </c>
      <c r="F114" s="134">
        <v>229948.2</v>
      </c>
      <c r="G114" s="134">
        <v>49680</v>
      </c>
      <c r="H114" s="134">
        <v>0</v>
      </c>
      <c r="I114" s="135">
        <v>0</v>
      </c>
      <c r="J114" s="136">
        <v>185</v>
      </c>
      <c r="K114" s="134">
        <v>223188.81</v>
      </c>
      <c r="L114" s="134">
        <v>223188.81</v>
      </c>
      <c r="M114" s="134">
        <v>0</v>
      </c>
      <c r="N114" s="134">
        <v>0</v>
      </c>
      <c r="O114" s="137">
        <v>0</v>
      </c>
      <c r="P114" s="124">
        <v>240</v>
      </c>
      <c r="Q114" s="125">
        <v>281793.34000000003</v>
      </c>
      <c r="R114" s="125">
        <v>281793.34000000003</v>
      </c>
      <c r="S114" s="125">
        <v>0</v>
      </c>
      <c r="T114" s="126">
        <v>0</v>
      </c>
      <c r="U114" s="138">
        <f t="shared" si="21"/>
        <v>-55</v>
      </c>
      <c r="V114" s="139">
        <f t="shared" si="22"/>
        <v>2165.140000000014</v>
      </c>
      <c r="W114" s="139">
        <f t="shared" si="23"/>
        <v>0</v>
      </c>
      <c r="X114" s="140">
        <f t="shared" si="24"/>
        <v>0</v>
      </c>
      <c r="Y114" s="138">
        <f t="shared" si="25"/>
        <v>55</v>
      </c>
      <c r="Z114" s="139">
        <f t="shared" si="26"/>
        <v>58604.530000000028</v>
      </c>
      <c r="AA114" s="139">
        <f t="shared" si="27"/>
        <v>0</v>
      </c>
      <c r="AB114" s="140">
        <f t="shared" si="28"/>
        <v>0</v>
      </c>
    </row>
    <row r="115" spans="1:28" s="143" customFormat="1" x14ac:dyDescent="0.2">
      <c r="A115" s="141" t="s">
        <v>385</v>
      </c>
      <c r="B115" s="142" t="s">
        <v>388</v>
      </c>
      <c r="C115" s="132" t="s">
        <v>389</v>
      </c>
      <c r="D115" s="133">
        <v>3846</v>
      </c>
      <c r="E115" s="134">
        <v>4342106.62</v>
      </c>
      <c r="F115" s="134">
        <v>3863786.62</v>
      </c>
      <c r="G115" s="134">
        <v>478320</v>
      </c>
      <c r="H115" s="134">
        <v>9660</v>
      </c>
      <c r="I115" s="135">
        <v>0</v>
      </c>
      <c r="J115" s="136">
        <v>4514</v>
      </c>
      <c r="K115" s="134">
        <v>5937702.7799999993</v>
      </c>
      <c r="L115" s="134">
        <v>5937702.7799999993</v>
      </c>
      <c r="M115" s="134">
        <v>0</v>
      </c>
      <c r="N115" s="134">
        <v>16048</v>
      </c>
      <c r="O115" s="137">
        <v>0</v>
      </c>
      <c r="P115" s="124">
        <v>4801</v>
      </c>
      <c r="Q115" s="125">
        <v>5439420.8899999987</v>
      </c>
      <c r="R115" s="125">
        <v>5439420.8899999987</v>
      </c>
      <c r="S115" s="125">
        <v>2716</v>
      </c>
      <c r="T115" s="126">
        <v>0</v>
      </c>
      <c r="U115" s="138">
        <f t="shared" si="21"/>
        <v>955</v>
      </c>
      <c r="V115" s="139">
        <f t="shared" si="22"/>
        <v>1097314.2699999986</v>
      </c>
      <c r="W115" s="139">
        <f t="shared" si="23"/>
        <v>-6944</v>
      </c>
      <c r="X115" s="140">
        <f t="shared" si="24"/>
        <v>0</v>
      </c>
      <c r="Y115" s="138">
        <f t="shared" si="25"/>
        <v>287</v>
      </c>
      <c r="Z115" s="139">
        <f t="shared" si="26"/>
        <v>-498281.8900000006</v>
      </c>
      <c r="AA115" s="139">
        <f t="shared" si="27"/>
        <v>-13332</v>
      </c>
      <c r="AB115" s="140">
        <f t="shared" si="28"/>
        <v>0</v>
      </c>
    </row>
    <row r="116" spans="1:28" ht="12.75" customHeight="1" x14ac:dyDescent="0.2">
      <c r="A116" s="144" t="s">
        <v>385</v>
      </c>
      <c r="B116" s="142" t="s">
        <v>390</v>
      </c>
      <c r="C116" s="132" t="s">
        <v>391</v>
      </c>
      <c r="D116" s="133">
        <v>300</v>
      </c>
      <c r="E116" s="134">
        <v>406395.94</v>
      </c>
      <c r="F116" s="134">
        <v>344715.94</v>
      </c>
      <c r="G116" s="134">
        <v>61680</v>
      </c>
      <c r="H116" s="134">
        <v>0</v>
      </c>
      <c r="I116" s="135">
        <v>0</v>
      </c>
      <c r="J116" s="136">
        <v>336</v>
      </c>
      <c r="K116" s="134">
        <v>510391.5199999999</v>
      </c>
      <c r="L116" s="134">
        <v>510391.5199999999</v>
      </c>
      <c r="M116" s="134">
        <v>0</v>
      </c>
      <c r="N116" s="134">
        <v>0</v>
      </c>
      <c r="O116" s="137">
        <v>0</v>
      </c>
      <c r="P116" s="124">
        <v>342</v>
      </c>
      <c r="Q116" s="125">
        <v>440214.25000000006</v>
      </c>
      <c r="R116" s="125">
        <v>440214.25000000006</v>
      </c>
      <c r="S116" s="125">
        <v>0</v>
      </c>
      <c r="T116" s="126">
        <v>0</v>
      </c>
      <c r="U116" s="138">
        <f t="shared" si="21"/>
        <v>42</v>
      </c>
      <c r="V116" s="139">
        <f t="shared" si="22"/>
        <v>33818.310000000056</v>
      </c>
      <c r="W116" s="139">
        <f t="shared" si="23"/>
        <v>0</v>
      </c>
      <c r="X116" s="140">
        <f t="shared" si="24"/>
        <v>0</v>
      </c>
      <c r="Y116" s="138">
        <f t="shared" si="25"/>
        <v>6</v>
      </c>
      <c r="Z116" s="139">
        <f t="shared" si="26"/>
        <v>-70177.269999999844</v>
      </c>
      <c r="AA116" s="139">
        <f t="shared" si="27"/>
        <v>0</v>
      </c>
      <c r="AB116" s="140">
        <f t="shared" si="28"/>
        <v>0</v>
      </c>
    </row>
    <row r="117" spans="1:28" x14ac:dyDescent="0.2">
      <c r="A117" s="144" t="s">
        <v>385</v>
      </c>
      <c r="B117" s="142" t="s">
        <v>392</v>
      </c>
      <c r="C117" s="132" t="s">
        <v>53</v>
      </c>
      <c r="D117" s="133">
        <v>400</v>
      </c>
      <c r="E117" s="134">
        <v>377930.6</v>
      </c>
      <c r="F117" s="134">
        <v>314570.59999999998</v>
      </c>
      <c r="G117" s="134">
        <v>63360</v>
      </c>
      <c r="H117" s="134">
        <v>0</v>
      </c>
      <c r="I117" s="135">
        <v>0</v>
      </c>
      <c r="J117" s="136">
        <v>480</v>
      </c>
      <c r="K117" s="134">
        <v>534083.07999999996</v>
      </c>
      <c r="L117" s="134">
        <v>534083.07999999996</v>
      </c>
      <c r="M117" s="134">
        <v>0</v>
      </c>
      <c r="N117" s="134">
        <v>0</v>
      </c>
      <c r="O117" s="137">
        <v>0</v>
      </c>
      <c r="P117" s="124">
        <v>461</v>
      </c>
      <c r="Q117" s="125">
        <v>456845.31999999995</v>
      </c>
      <c r="R117" s="125">
        <v>456845.31999999995</v>
      </c>
      <c r="S117" s="125">
        <v>0</v>
      </c>
      <c r="T117" s="126">
        <v>0</v>
      </c>
      <c r="U117" s="138">
        <f t="shared" si="21"/>
        <v>61</v>
      </c>
      <c r="V117" s="139">
        <f t="shared" si="22"/>
        <v>78914.719999999972</v>
      </c>
      <c r="W117" s="139">
        <f t="shared" si="23"/>
        <v>0</v>
      </c>
      <c r="X117" s="140">
        <f t="shared" si="24"/>
        <v>0</v>
      </c>
      <c r="Y117" s="138">
        <f t="shared" si="25"/>
        <v>-19</v>
      </c>
      <c r="Z117" s="139">
        <f t="shared" si="26"/>
        <v>-77237.760000000009</v>
      </c>
      <c r="AA117" s="139">
        <f t="shared" si="27"/>
        <v>0</v>
      </c>
      <c r="AB117" s="140">
        <f t="shared" si="28"/>
        <v>0</v>
      </c>
    </row>
    <row r="118" spans="1:28" x14ac:dyDescent="0.2">
      <c r="A118" s="144" t="s">
        <v>393</v>
      </c>
      <c r="B118" s="142" t="s">
        <v>394</v>
      </c>
      <c r="C118" s="132" t="s">
        <v>395</v>
      </c>
      <c r="D118" s="133">
        <v>0</v>
      </c>
      <c r="E118" s="134">
        <v>0</v>
      </c>
      <c r="F118" s="134">
        <v>0</v>
      </c>
      <c r="G118" s="134">
        <v>0</v>
      </c>
      <c r="H118" s="134">
        <v>0</v>
      </c>
      <c r="I118" s="135">
        <v>0</v>
      </c>
      <c r="J118" s="136">
        <v>0</v>
      </c>
      <c r="K118" s="134">
        <v>16438.800000000003</v>
      </c>
      <c r="L118" s="134">
        <v>16438.800000000003</v>
      </c>
      <c r="M118" s="134">
        <v>0</v>
      </c>
      <c r="N118" s="134">
        <v>0</v>
      </c>
      <c r="O118" s="137">
        <v>0</v>
      </c>
      <c r="P118" s="124">
        <v>0</v>
      </c>
      <c r="Q118" s="125">
        <v>5919.2000000000007</v>
      </c>
      <c r="R118" s="125">
        <v>5919.2000000000007</v>
      </c>
      <c r="S118" s="125">
        <v>0</v>
      </c>
      <c r="T118" s="126">
        <v>0</v>
      </c>
      <c r="U118" s="138">
        <f t="shared" si="21"/>
        <v>0</v>
      </c>
      <c r="V118" s="139">
        <f t="shared" si="22"/>
        <v>5919.2000000000007</v>
      </c>
      <c r="W118" s="139">
        <f t="shared" si="23"/>
        <v>0</v>
      </c>
      <c r="X118" s="140">
        <f t="shared" si="24"/>
        <v>0</v>
      </c>
      <c r="Y118" s="138">
        <f t="shared" si="25"/>
        <v>0</v>
      </c>
      <c r="Z118" s="139">
        <f t="shared" si="26"/>
        <v>-10519.600000000002</v>
      </c>
      <c r="AA118" s="139">
        <f t="shared" si="27"/>
        <v>0</v>
      </c>
      <c r="AB118" s="140">
        <f t="shared" si="28"/>
        <v>0</v>
      </c>
    </row>
    <row r="119" spans="1:28" x14ac:dyDescent="0.2">
      <c r="A119" s="144" t="s">
        <v>393</v>
      </c>
      <c r="B119" s="142" t="s">
        <v>396</v>
      </c>
      <c r="C119" s="132" t="s">
        <v>397</v>
      </c>
      <c r="D119" s="133">
        <v>1703</v>
      </c>
      <c r="E119" s="134">
        <v>2356904.2600000002</v>
      </c>
      <c r="F119" s="134">
        <v>2048984.2600000002</v>
      </c>
      <c r="G119" s="134">
        <v>307920</v>
      </c>
      <c r="H119" s="134">
        <v>0</v>
      </c>
      <c r="I119" s="135">
        <v>0</v>
      </c>
      <c r="J119" s="136">
        <v>1774</v>
      </c>
      <c r="K119" s="134">
        <v>2872208.64</v>
      </c>
      <c r="L119" s="134">
        <v>2872208.64</v>
      </c>
      <c r="M119" s="134">
        <v>0</v>
      </c>
      <c r="N119" s="134">
        <v>0</v>
      </c>
      <c r="O119" s="137">
        <v>0</v>
      </c>
      <c r="P119" s="124">
        <v>1895</v>
      </c>
      <c r="Q119" s="125">
        <v>2705701.15</v>
      </c>
      <c r="R119" s="125">
        <v>2705701.15</v>
      </c>
      <c r="S119" s="125">
        <v>0</v>
      </c>
      <c r="T119" s="126">
        <v>0</v>
      </c>
      <c r="U119" s="138">
        <f t="shared" si="21"/>
        <v>192</v>
      </c>
      <c r="V119" s="139">
        <f t="shared" si="22"/>
        <v>348796.88999999966</v>
      </c>
      <c r="W119" s="139">
        <f t="shared" si="23"/>
        <v>0</v>
      </c>
      <c r="X119" s="140">
        <f t="shared" si="24"/>
        <v>0</v>
      </c>
      <c r="Y119" s="138">
        <f t="shared" si="25"/>
        <v>121</v>
      </c>
      <c r="Z119" s="139">
        <f t="shared" si="26"/>
        <v>-166507.49000000022</v>
      </c>
      <c r="AA119" s="139">
        <f t="shared" si="27"/>
        <v>0</v>
      </c>
      <c r="AB119" s="140">
        <f t="shared" si="28"/>
        <v>0</v>
      </c>
    </row>
    <row r="120" spans="1:28" s="143" customFormat="1" x14ac:dyDescent="0.2">
      <c r="A120" s="144" t="s">
        <v>393</v>
      </c>
      <c r="B120" s="145" t="s">
        <v>398</v>
      </c>
      <c r="C120" s="132" t="s">
        <v>399</v>
      </c>
      <c r="D120" s="133">
        <v>339</v>
      </c>
      <c r="E120" s="134">
        <v>281006.90000000002</v>
      </c>
      <c r="F120" s="134">
        <v>233486.9</v>
      </c>
      <c r="G120" s="134">
        <v>47520</v>
      </c>
      <c r="H120" s="134">
        <v>0</v>
      </c>
      <c r="I120" s="135">
        <v>0</v>
      </c>
      <c r="J120" s="136">
        <v>910</v>
      </c>
      <c r="K120" s="134">
        <v>441524.81999999995</v>
      </c>
      <c r="L120" s="134">
        <v>441524.81999999995</v>
      </c>
      <c r="M120" s="134">
        <v>0</v>
      </c>
      <c r="N120" s="134">
        <v>0</v>
      </c>
      <c r="O120" s="137">
        <v>0</v>
      </c>
      <c r="P120" s="124">
        <v>547</v>
      </c>
      <c r="Q120" s="125">
        <v>266476.78999999998</v>
      </c>
      <c r="R120" s="125">
        <v>266476.78999999998</v>
      </c>
      <c r="S120" s="125">
        <v>0</v>
      </c>
      <c r="T120" s="126">
        <v>0</v>
      </c>
      <c r="U120" s="138">
        <f t="shared" si="21"/>
        <v>208</v>
      </c>
      <c r="V120" s="139">
        <f t="shared" si="22"/>
        <v>-14530.110000000044</v>
      </c>
      <c r="W120" s="139">
        <f t="shared" si="23"/>
        <v>0</v>
      </c>
      <c r="X120" s="140">
        <f t="shared" si="24"/>
        <v>0</v>
      </c>
      <c r="Y120" s="138">
        <f t="shared" si="25"/>
        <v>-363</v>
      </c>
      <c r="Z120" s="139">
        <f t="shared" si="26"/>
        <v>-175048.02999999997</v>
      </c>
      <c r="AA120" s="139">
        <f t="shared" si="27"/>
        <v>0</v>
      </c>
      <c r="AB120" s="140">
        <f t="shared" si="28"/>
        <v>0</v>
      </c>
    </row>
    <row r="121" spans="1:28" x14ac:dyDescent="0.2">
      <c r="A121" s="141" t="s">
        <v>393</v>
      </c>
      <c r="B121" s="142" t="s">
        <v>400</v>
      </c>
      <c r="C121" s="132" t="s">
        <v>401</v>
      </c>
      <c r="D121" s="133">
        <v>534</v>
      </c>
      <c r="E121" s="134">
        <v>411911.80000000005</v>
      </c>
      <c r="F121" s="134">
        <v>396311.80000000005</v>
      </c>
      <c r="G121" s="134">
        <v>15600</v>
      </c>
      <c r="H121" s="134">
        <v>0</v>
      </c>
      <c r="I121" s="135">
        <v>0</v>
      </c>
      <c r="J121" s="136">
        <v>1464</v>
      </c>
      <c r="K121" s="134">
        <v>775225.99</v>
      </c>
      <c r="L121" s="134">
        <v>775225.99</v>
      </c>
      <c r="M121" s="134">
        <v>0</v>
      </c>
      <c r="N121" s="134">
        <v>0</v>
      </c>
      <c r="O121" s="137">
        <v>0</v>
      </c>
      <c r="P121" s="124">
        <v>1242</v>
      </c>
      <c r="Q121" s="125">
        <v>559424.22</v>
      </c>
      <c r="R121" s="125">
        <v>559424.22</v>
      </c>
      <c r="S121" s="125">
        <v>0</v>
      </c>
      <c r="T121" s="126">
        <v>0</v>
      </c>
      <c r="U121" s="138">
        <f t="shared" si="21"/>
        <v>708</v>
      </c>
      <c r="V121" s="139">
        <f t="shared" si="22"/>
        <v>147512.41999999993</v>
      </c>
      <c r="W121" s="139">
        <f t="shared" si="23"/>
        <v>0</v>
      </c>
      <c r="X121" s="140">
        <f t="shared" si="24"/>
        <v>0</v>
      </c>
      <c r="Y121" s="138">
        <f t="shared" si="25"/>
        <v>-222</v>
      </c>
      <c r="Z121" s="139">
        <f t="shared" si="26"/>
        <v>-215801.77000000002</v>
      </c>
      <c r="AA121" s="139">
        <f t="shared" si="27"/>
        <v>0</v>
      </c>
      <c r="AB121" s="140">
        <f t="shared" si="28"/>
        <v>0</v>
      </c>
    </row>
    <row r="122" spans="1:28" x14ac:dyDescent="0.2">
      <c r="A122" s="141" t="s">
        <v>393</v>
      </c>
      <c r="B122" s="142" t="s">
        <v>402</v>
      </c>
      <c r="C122" s="132" t="s">
        <v>403</v>
      </c>
      <c r="D122" s="133">
        <v>0</v>
      </c>
      <c r="E122" s="134">
        <v>19914</v>
      </c>
      <c r="F122" s="134">
        <v>19914</v>
      </c>
      <c r="G122" s="134">
        <v>0</v>
      </c>
      <c r="H122" s="134">
        <v>0</v>
      </c>
      <c r="I122" s="135">
        <v>0</v>
      </c>
      <c r="J122" s="136">
        <v>0</v>
      </c>
      <c r="K122" s="134">
        <v>22943.399999999991</v>
      </c>
      <c r="L122" s="134">
        <v>22943.399999999991</v>
      </c>
      <c r="M122" s="134">
        <v>0</v>
      </c>
      <c r="N122" s="134">
        <v>0</v>
      </c>
      <c r="O122" s="137">
        <v>0</v>
      </c>
      <c r="P122" s="124">
        <v>0</v>
      </c>
      <c r="Q122" s="125">
        <v>24084.199999999983</v>
      </c>
      <c r="R122" s="125">
        <v>24084.199999999983</v>
      </c>
      <c r="S122" s="125">
        <v>0</v>
      </c>
      <c r="T122" s="126">
        <v>0</v>
      </c>
      <c r="U122" s="138">
        <f t="shared" si="21"/>
        <v>0</v>
      </c>
      <c r="V122" s="139">
        <f t="shared" si="22"/>
        <v>4170.1999999999825</v>
      </c>
      <c r="W122" s="139">
        <f t="shared" si="23"/>
        <v>0</v>
      </c>
      <c r="X122" s="140">
        <f t="shared" si="24"/>
        <v>0</v>
      </c>
      <c r="Y122" s="138">
        <f t="shared" si="25"/>
        <v>0</v>
      </c>
      <c r="Z122" s="139">
        <f t="shared" si="26"/>
        <v>1140.799999999992</v>
      </c>
      <c r="AA122" s="139">
        <f t="shared" si="27"/>
        <v>0</v>
      </c>
      <c r="AB122" s="140">
        <f t="shared" si="28"/>
        <v>0</v>
      </c>
    </row>
    <row r="123" spans="1:28" ht="12.75" customHeight="1" x14ac:dyDescent="0.2">
      <c r="A123" s="141" t="s">
        <v>393</v>
      </c>
      <c r="B123" s="142" t="s">
        <v>404</v>
      </c>
      <c r="C123" s="132" t="s">
        <v>405</v>
      </c>
      <c r="D123" s="133">
        <v>0</v>
      </c>
      <c r="E123" s="134">
        <v>45279</v>
      </c>
      <c r="F123" s="134">
        <v>45279</v>
      </c>
      <c r="G123" s="134">
        <v>0</v>
      </c>
      <c r="H123" s="134">
        <v>0</v>
      </c>
      <c r="I123" s="135">
        <v>0</v>
      </c>
      <c r="J123" s="136">
        <v>0</v>
      </c>
      <c r="K123" s="134">
        <v>57691.39999999998</v>
      </c>
      <c r="L123" s="134">
        <v>57691.39999999998</v>
      </c>
      <c r="M123" s="134">
        <v>0</v>
      </c>
      <c r="N123" s="134">
        <v>0</v>
      </c>
      <c r="O123" s="137">
        <v>0</v>
      </c>
      <c r="P123" s="124">
        <v>0</v>
      </c>
      <c r="Q123" s="125">
        <v>33760.800000000003</v>
      </c>
      <c r="R123" s="125">
        <v>33760.800000000003</v>
      </c>
      <c r="S123" s="125">
        <v>0</v>
      </c>
      <c r="T123" s="126">
        <v>0</v>
      </c>
      <c r="U123" s="138">
        <f t="shared" si="21"/>
        <v>0</v>
      </c>
      <c r="V123" s="139">
        <f t="shared" si="22"/>
        <v>-11518.199999999997</v>
      </c>
      <c r="W123" s="139">
        <f t="shared" si="23"/>
        <v>0</v>
      </c>
      <c r="X123" s="140">
        <f t="shared" si="24"/>
        <v>0</v>
      </c>
      <c r="Y123" s="138">
        <f t="shared" si="25"/>
        <v>0</v>
      </c>
      <c r="Z123" s="139">
        <f t="shared" si="26"/>
        <v>-23930.599999999977</v>
      </c>
      <c r="AA123" s="139">
        <f t="shared" si="27"/>
        <v>0</v>
      </c>
      <c r="AB123" s="140">
        <f t="shared" si="28"/>
        <v>0</v>
      </c>
    </row>
    <row r="124" spans="1:28" x14ac:dyDescent="0.2">
      <c r="A124" s="141" t="s">
        <v>393</v>
      </c>
      <c r="B124" s="142" t="s">
        <v>406</v>
      </c>
      <c r="C124" s="132" t="s">
        <v>407</v>
      </c>
      <c r="D124" s="133">
        <v>998</v>
      </c>
      <c r="E124" s="134">
        <v>1191761</v>
      </c>
      <c r="F124" s="134">
        <v>1009721</v>
      </c>
      <c r="G124" s="134">
        <v>182040</v>
      </c>
      <c r="H124" s="134">
        <v>0</v>
      </c>
      <c r="I124" s="135">
        <v>0</v>
      </c>
      <c r="J124" s="136">
        <v>1131</v>
      </c>
      <c r="K124" s="134">
        <v>1415121.0999999999</v>
      </c>
      <c r="L124" s="134">
        <v>1415121.0999999999</v>
      </c>
      <c r="M124" s="134">
        <v>0</v>
      </c>
      <c r="N124" s="134">
        <v>0</v>
      </c>
      <c r="O124" s="137">
        <v>0</v>
      </c>
      <c r="P124" s="124">
        <v>1164</v>
      </c>
      <c r="Q124" s="125">
        <v>1283257.97</v>
      </c>
      <c r="R124" s="125">
        <v>1283257.97</v>
      </c>
      <c r="S124" s="125">
        <v>0</v>
      </c>
      <c r="T124" s="126">
        <v>0</v>
      </c>
      <c r="U124" s="138">
        <f t="shared" si="21"/>
        <v>166</v>
      </c>
      <c r="V124" s="139">
        <f t="shared" si="22"/>
        <v>91496.969999999972</v>
      </c>
      <c r="W124" s="139">
        <f t="shared" si="23"/>
        <v>0</v>
      </c>
      <c r="X124" s="140">
        <f t="shared" si="24"/>
        <v>0</v>
      </c>
      <c r="Y124" s="138">
        <f t="shared" si="25"/>
        <v>33</v>
      </c>
      <c r="Z124" s="139">
        <f t="shared" si="26"/>
        <v>-131863.12999999989</v>
      </c>
      <c r="AA124" s="139">
        <f t="shared" si="27"/>
        <v>0</v>
      </c>
      <c r="AB124" s="140">
        <f t="shared" si="28"/>
        <v>0</v>
      </c>
    </row>
    <row r="125" spans="1:28" ht="12.75" customHeight="1" x14ac:dyDescent="0.2">
      <c r="A125" s="141" t="s">
        <v>393</v>
      </c>
      <c r="B125" s="142" t="s">
        <v>408</v>
      </c>
      <c r="C125" s="132" t="s">
        <v>409</v>
      </c>
      <c r="D125" s="133">
        <v>1564</v>
      </c>
      <c r="E125" s="134">
        <v>2003834.5999999999</v>
      </c>
      <c r="F125" s="134">
        <v>1810154.5999999999</v>
      </c>
      <c r="G125" s="134">
        <v>193680</v>
      </c>
      <c r="H125" s="134">
        <v>0</v>
      </c>
      <c r="I125" s="135">
        <v>0</v>
      </c>
      <c r="J125" s="136">
        <v>1739</v>
      </c>
      <c r="K125" s="134">
        <v>2803518.4499999997</v>
      </c>
      <c r="L125" s="134">
        <v>2803518.4499999997</v>
      </c>
      <c r="M125" s="134">
        <v>0</v>
      </c>
      <c r="N125" s="134">
        <v>0</v>
      </c>
      <c r="O125" s="137">
        <v>0</v>
      </c>
      <c r="P125" s="124">
        <v>1665</v>
      </c>
      <c r="Q125" s="125">
        <v>2216332.42</v>
      </c>
      <c r="R125" s="125">
        <v>2216332.42</v>
      </c>
      <c r="S125" s="125">
        <v>0</v>
      </c>
      <c r="T125" s="126">
        <v>0</v>
      </c>
      <c r="U125" s="138">
        <f t="shared" si="21"/>
        <v>101</v>
      </c>
      <c r="V125" s="139">
        <f t="shared" si="22"/>
        <v>212497.82000000007</v>
      </c>
      <c r="W125" s="139">
        <f t="shared" si="23"/>
        <v>0</v>
      </c>
      <c r="X125" s="140">
        <f t="shared" si="24"/>
        <v>0</v>
      </c>
      <c r="Y125" s="138">
        <f t="shared" si="25"/>
        <v>-74</v>
      </c>
      <c r="Z125" s="139">
        <f t="shared" si="26"/>
        <v>-587186.0299999998</v>
      </c>
      <c r="AA125" s="139">
        <f t="shared" si="27"/>
        <v>0</v>
      </c>
      <c r="AB125" s="140">
        <f t="shared" si="28"/>
        <v>0</v>
      </c>
    </row>
    <row r="126" spans="1:28" ht="12.75" customHeight="1" x14ac:dyDescent="0.2">
      <c r="A126" s="141" t="s">
        <v>410</v>
      </c>
      <c r="B126" s="142" t="s">
        <v>411</v>
      </c>
      <c r="C126" s="132" t="s">
        <v>412</v>
      </c>
      <c r="D126" s="133">
        <v>1400</v>
      </c>
      <c r="E126" s="134">
        <v>1806632.4300000002</v>
      </c>
      <c r="F126" s="134">
        <v>1563392.4300000002</v>
      </c>
      <c r="G126" s="134">
        <v>243240</v>
      </c>
      <c r="H126" s="134">
        <v>0</v>
      </c>
      <c r="I126" s="135">
        <v>0</v>
      </c>
      <c r="J126" s="136">
        <v>1458</v>
      </c>
      <c r="K126" s="134">
        <v>2180448.2799999993</v>
      </c>
      <c r="L126" s="134">
        <v>2180448.2799999993</v>
      </c>
      <c r="M126" s="134">
        <v>0</v>
      </c>
      <c r="N126" s="134">
        <v>0</v>
      </c>
      <c r="O126" s="137">
        <v>0</v>
      </c>
      <c r="P126" s="124">
        <v>1406</v>
      </c>
      <c r="Q126" s="125">
        <v>1809562.7200000004</v>
      </c>
      <c r="R126" s="125">
        <v>1809562.7200000004</v>
      </c>
      <c r="S126" s="125">
        <v>0</v>
      </c>
      <c r="T126" s="126">
        <v>0</v>
      </c>
      <c r="U126" s="138">
        <f t="shared" si="21"/>
        <v>6</v>
      </c>
      <c r="V126" s="139">
        <f t="shared" si="22"/>
        <v>2930.2900000002701</v>
      </c>
      <c r="W126" s="139">
        <f t="shared" si="23"/>
        <v>0</v>
      </c>
      <c r="X126" s="140">
        <f t="shared" si="24"/>
        <v>0</v>
      </c>
      <c r="Y126" s="138">
        <f t="shared" si="25"/>
        <v>-52</v>
      </c>
      <c r="Z126" s="139">
        <f t="shared" si="26"/>
        <v>-370885.55999999889</v>
      </c>
      <c r="AA126" s="139">
        <f t="shared" si="27"/>
        <v>0</v>
      </c>
      <c r="AB126" s="140">
        <f t="shared" si="28"/>
        <v>0</v>
      </c>
    </row>
    <row r="127" spans="1:28" ht="12.75" customHeight="1" x14ac:dyDescent="0.2">
      <c r="A127" s="141" t="s">
        <v>410</v>
      </c>
      <c r="B127" s="142" t="s">
        <v>413</v>
      </c>
      <c r="C127" s="132" t="s">
        <v>414</v>
      </c>
      <c r="D127" s="133">
        <v>365</v>
      </c>
      <c r="E127" s="134">
        <v>740155.79999999993</v>
      </c>
      <c r="F127" s="134">
        <v>696835.79999999993</v>
      </c>
      <c r="G127" s="134">
        <v>43320</v>
      </c>
      <c r="H127" s="134">
        <v>0</v>
      </c>
      <c r="I127" s="135">
        <v>0</v>
      </c>
      <c r="J127" s="136">
        <v>409</v>
      </c>
      <c r="K127" s="134">
        <v>1021754.72</v>
      </c>
      <c r="L127" s="134">
        <v>1021754.72</v>
      </c>
      <c r="M127" s="134">
        <v>0</v>
      </c>
      <c r="N127" s="134">
        <v>450</v>
      </c>
      <c r="O127" s="137">
        <v>0</v>
      </c>
      <c r="P127" s="124">
        <v>372</v>
      </c>
      <c r="Q127" s="125">
        <v>802124.99</v>
      </c>
      <c r="R127" s="125">
        <v>802124.99</v>
      </c>
      <c r="S127" s="125">
        <v>0</v>
      </c>
      <c r="T127" s="126">
        <v>0</v>
      </c>
      <c r="U127" s="138">
        <f t="shared" si="21"/>
        <v>7</v>
      </c>
      <c r="V127" s="139">
        <f t="shared" si="22"/>
        <v>61969.190000000061</v>
      </c>
      <c r="W127" s="139">
        <f t="shared" si="23"/>
        <v>0</v>
      </c>
      <c r="X127" s="140">
        <f t="shared" si="24"/>
        <v>0</v>
      </c>
      <c r="Y127" s="138">
        <f t="shared" si="25"/>
        <v>-37</v>
      </c>
      <c r="Z127" s="139">
        <f t="shared" si="26"/>
        <v>-219629.72999999998</v>
      </c>
      <c r="AA127" s="139">
        <f t="shared" si="27"/>
        <v>-450</v>
      </c>
      <c r="AB127" s="140">
        <f t="shared" si="28"/>
        <v>0</v>
      </c>
    </row>
    <row r="128" spans="1:28" s="143" customFormat="1" x14ac:dyDescent="0.2">
      <c r="A128" s="141" t="s">
        <v>410</v>
      </c>
      <c r="B128" s="142" t="s">
        <v>415</v>
      </c>
      <c r="C128" s="132" t="s">
        <v>416</v>
      </c>
      <c r="D128" s="133">
        <v>427</v>
      </c>
      <c r="E128" s="134">
        <v>587616.1</v>
      </c>
      <c r="F128" s="134">
        <v>507456.1</v>
      </c>
      <c r="G128" s="134">
        <v>80160</v>
      </c>
      <c r="H128" s="134">
        <v>0</v>
      </c>
      <c r="I128" s="135">
        <v>0</v>
      </c>
      <c r="J128" s="136">
        <v>405</v>
      </c>
      <c r="K128" s="134">
        <v>448378.04</v>
      </c>
      <c r="L128" s="134">
        <v>448378.04</v>
      </c>
      <c r="M128" s="134">
        <v>0</v>
      </c>
      <c r="N128" s="134">
        <v>0</v>
      </c>
      <c r="O128" s="137">
        <v>0</v>
      </c>
      <c r="P128" s="124">
        <v>426</v>
      </c>
      <c r="Q128" s="125">
        <v>398378.94000000006</v>
      </c>
      <c r="R128" s="125">
        <v>398378.94000000006</v>
      </c>
      <c r="S128" s="125">
        <v>0</v>
      </c>
      <c r="T128" s="126">
        <v>0</v>
      </c>
      <c r="U128" s="138">
        <f t="shared" si="21"/>
        <v>-1</v>
      </c>
      <c r="V128" s="139">
        <f t="shared" si="22"/>
        <v>-189237.15999999992</v>
      </c>
      <c r="W128" s="139">
        <f t="shared" si="23"/>
        <v>0</v>
      </c>
      <c r="X128" s="140">
        <f t="shared" si="24"/>
        <v>0</v>
      </c>
      <c r="Y128" s="138">
        <f t="shared" si="25"/>
        <v>21</v>
      </c>
      <c r="Z128" s="139">
        <f t="shared" si="26"/>
        <v>-49999.099999999919</v>
      </c>
      <c r="AA128" s="139">
        <f t="shared" si="27"/>
        <v>0</v>
      </c>
      <c r="AB128" s="140">
        <f t="shared" si="28"/>
        <v>0</v>
      </c>
    </row>
    <row r="129" spans="1:28" x14ac:dyDescent="0.2">
      <c r="A129" s="141" t="s">
        <v>410</v>
      </c>
      <c r="B129" s="142" t="s">
        <v>417</v>
      </c>
      <c r="C129" s="132" t="s">
        <v>418</v>
      </c>
      <c r="D129" s="133">
        <v>432</v>
      </c>
      <c r="E129" s="134">
        <v>609701.89999999991</v>
      </c>
      <c r="F129" s="134">
        <v>519221.89999999997</v>
      </c>
      <c r="G129" s="134">
        <v>90480</v>
      </c>
      <c r="H129" s="134">
        <v>0</v>
      </c>
      <c r="I129" s="135">
        <v>0</v>
      </c>
      <c r="J129" s="136">
        <v>535</v>
      </c>
      <c r="K129" s="134">
        <v>661507.17999999993</v>
      </c>
      <c r="L129" s="134">
        <v>661507.17999999993</v>
      </c>
      <c r="M129" s="134">
        <v>0</v>
      </c>
      <c r="N129" s="134">
        <v>0</v>
      </c>
      <c r="O129" s="137">
        <v>0</v>
      </c>
      <c r="P129" s="124">
        <v>694</v>
      </c>
      <c r="Q129" s="125">
        <v>749740.2</v>
      </c>
      <c r="R129" s="125">
        <v>749740.2</v>
      </c>
      <c r="S129" s="125">
        <v>0</v>
      </c>
      <c r="T129" s="126">
        <v>0</v>
      </c>
      <c r="U129" s="138">
        <f t="shared" si="21"/>
        <v>262</v>
      </c>
      <c r="V129" s="139">
        <f t="shared" si="22"/>
        <v>140038.30000000005</v>
      </c>
      <c r="W129" s="139">
        <f t="shared" si="23"/>
        <v>0</v>
      </c>
      <c r="X129" s="140">
        <f t="shared" si="24"/>
        <v>0</v>
      </c>
      <c r="Y129" s="138">
        <f t="shared" si="25"/>
        <v>159</v>
      </c>
      <c r="Z129" s="139">
        <f t="shared" si="26"/>
        <v>88233.020000000019</v>
      </c>
      <c r="AA129" s="139">
        <f t="shared" si="27"/>
        <v>0</v>
      </c>
      <c r="AB129" s="140">
        <f t="shared" si="28"/>
        <v>0</v>
      </c>
    </row>
    <row r="130" spans="1:28" x14ac:dyDescent="0.2">
      <c r="A130" s="141" t="s">
        <v>410</v>
      </c>
      <c r="B130" s="142" t="s">
        <v>419</v>
      </c>
      <c r="C130" s="132" t="s">
        <v>420</v>
      </c>
      <c r="D130" s="133">
        <v>734</v>
      </c>
      <c r="E130" s="134">
        <v>1063632.7</v>
      </c>
      <c r="F130" s="134">
        <v>880632.7</v>
      </c>
      <c r="G130" s="134">
        <v>183000</v>
      </c>
      <c r="H130" s="134">
        <v>0</v>
      </c>
      <c r="I130" s="135">
        <v>0</v>
      </c>
      <c r="J130" s="136">
        <v>901</v>
      </c>
      <c r="K130" s="134">
        <v>1217734.8399999999</v>
      </c>
      <c r="L130" s="134">
        <v>1217734.8399999999</v>
      </c>
      <c r="M130" s="134">
        <v>0</v>
      </c>
      <c r="N130" s="134">
        <v>0</v>
      </c>
      <c r="O130" s="137">
        <v>0</v>
      </c>
      <c r="P130" s="124">
        <v>1039</v>
      </c>
      <c r="Q130" s="125">
        <v>1231816.0300000003</v>
      </c>
      <c r="R130" s="125">
        <v>1231816.0300000003</v>
      </c>
      <c r="S130" s="125">
        <v>0</v>
      </c>
      <c r="T130" s="126">
        <v>0</v>
      </c>
      <c r="U130" s="138">
        <f t="shared" si="21"/>
        <v>305</v>
      </c>
      <c r="V130" s="139">
        <f t="shared" si="22"/>
        <v>168183.33000000031</v>
      </c>
      <c r="W130" s="139">
        <f t="shared" si="23"/>
        <v>0</v>
      </c>
      <c r="X130" s="140">
        <f t="shared" si="24"/>
        <v>0</v>
      </c>
      <c r="Y130" s="138">
        <f t="shared" si="25"/>
        <v>138</v>
      </c>
      <c r="Z130" s="139">
        <f t="shared" si="26"/>
        <v>14081.19000000041</v>
      </c>
      <c r="AA130" s="139">
        <f t="shared" si="27"/>
        <v>0</v>
      </c>
      <c r="AB130" s="140">
        <f t="shared" si="28"/>
        <v>0</v>
      </c>
    </row>
    <row r="131" spans="1:28" x14ac:dyDescent="0.2">
      <c r="A131" s="141" t="s">
        <v>410</v>
      </c>
      <c r="B131" s="142" t="s">
        <v>421</v>
      </c>
      <c r="C131" s="132" t="s">
        <v>422</v>
      </c>
      <c r="D131" s="133">
        <v>358</v>
      </c>
      <c r="E131" s="134">
        <v>504613.30000000005</v>
      </c>
      <c r="F131" s="134">
        <v>461533.30000000005</v>
      </c>
      <c r="G131" s="134">
        <v>43080</v>
      </c>
      <c r="H131" s="134">
        <v>0</v>
      </c>
      <c r="I131" s="135">
        <v>0</v>
      </c>
      <c r="J131" s="136">
        <v>434</v>
      </c>
      <c r="K131" s="134">
        <v>581033.19999999995</v>
      </c>
      <c r="L131" s="134">
        <v>581033.19999999995</v>
      </c>
      <c r="M131" s="134">
        <v>0</v>
      </c>
      <c r="N131" s="134">
        <v>0</v>
      </c>
      <c r="O131" s="137">
        <v>0</v>
      </c>
      <c r="P131" s="124">
        <v>371</v>
      </c>
      <c r="Q131" s="125">
        <v>450397.11</v>
      </c>
      <c r="R131" s="125">
        <v>450397.11</v>
      </c>
      <c r="S131" s="125">
        <v>0</v>
      </c>
      <c r="T131" s="126">
        <v>0</v>
      </c>
      <c r="U131" s="138">
        <f t="shared" si="21"/>
        <v>13</v>
      </c>
      <c r="V131" s="139">
        <f t="shared" si="22"/>
        <v>-54216.190000000061</v>
      </c>
      <c r="W131" s="139">
        <f t="shared" si="23"/>
        <v>0</v>
      </c>
      <c r="X131" s="140">
        <f t="shared" si="24"/>
        <v>0</v>
      </c>
      <c r="Y131" s="138">
        <f t="shared" si="25"/>
        <v>-63</v>
      </c>
      <c r="Z131" s="139">
        <f t="shared" si="26"/>
        <v>-130636.08999999997</v>
      </c>
      <c r="AA131" s="139">
        <f t="shared" si="27"/>
        <v>0</v>
      </c>
      <c r="AB131" s="140">
        <f t="shared" si="28"/>
        <v>0</v>
      </c>
    </row>
    <row r="132" spans="1:28" x14ac:dyDescent="0.2">
      <c r="A132" s="141" t="s">
        <v>423</v>
      </c>
      <c r="B132" s="142" t="s">
        <v>424</v>
      </c>
      <c r="C132" s="132" t="s">
        <v>425</v>
      </c>
      <c r="D132" s="133">
        <v>435</v>
      </c>
      <c r="E132" s="134">
        <v>431312.9</v>
      </c>
      <c r="F132" s="134">
        <v>372272.9</v>
      </c>
      <c r="G132" s="134">
        <v>59040</v>
      </c>
      <c r="H132" s="134">
        <v>0</v>
      </c>
      <c r="I132" s="135">
        <v>0</v>
      </c>
      <c r="J132" s="136">
        <v>504</v>
      </c>
      <c r="K132" s="134">
        <v>579015.90999999992</v>
      </c>
      <c r="L132" s="134">
        <v>579015.90999999992</v>
      </c>
      <c r="M132" s="134">
        <v>0</v>
      </c>
      <c r="N132" s="134">
        <v>0</v>
      </c>
      <c r="O132" s="137">
        <v>0</v>
      </c>
      <c r="P132" s="124">
        <v>494</v>
      </c>
      <c r="Q132" s="125">
        <v>507319.12</v>
      </c>
      <c r="R132" s="125">
        <v>507319.12</v>
      </c>
      <c r="S132" s="125">
        <v>0</v>
      </c>
      <c r="T132" s="126">
        <v>0</v>
      </c>
      <c r="U132" s="138">
        <f t="shared" si="21"/>
        <v>59</v>
      </c>
      <c r="V132" s="139">
        <f t="shared" si="22"/>
        <v>76006.219999999972</v>
      </c>
      <c r="W132" s="139">
        <f t="shared" si="23"/>
        <v>0</v>
      </c>
      <c r="X132" s="140">
        <f t="shared" si="24"/>
        <v>0</v>
      </c>
      <c r="Y132" s="138">
        <f t="shared" si="25"/>
        <v>-10</v>
      </c>
      <c r="Z132" s="139">
        <f t="shared" si="26"/>
        <v>-71696.789999999921</v>
      </c>
      <c r="AA132" s="139">
        <f t="shared" si="27"/>
        <v>0</v>
      </c>
      <c r="AB132" s="140">
        <f t="shared" si="28"/>
        <v>0</v>
      </c>
    </row>
    <row r="133" spans="1:28" ht="12.75" customHeight="1" x14ac:dyDescent="0.2">
      <c r="A133" s="141" t="s">
        <v>423</v>
      </c>
      <c r="B133" s="142" t="s">
        <v>426</v>
      </c>
      <c r="C133" s="132" t="s">
        <v>427</v>
      </c>
      <c r="D133" s="133">
        <v>559</v>
      </c>
      <c r="E133" s="134">
        <v>355697.2</v>
      </c>
      <c r="F133" s="134">
        <v>316817.2</v>
      </c>
      <c r="G133" s="134">
        <v>38880</v>
      </c>
      <c r="H133" s="134">
        <v>0</v>
      </c>
      <c r="I133" s="135">
        <v>0</v>
      </c>
      <c r="J133" s="136">
        <v>1067</v>
      </c>
      <c r="K133" s="134">
        <v>528999.63</v>
      </c>
      <c r="L133" s="134">
        <v>528999.63</v>
      </c>
      <c r="M133" s="134">
        <v>0</v>
      </c>
      <c r="N133" s="134">
        <v>0</v>
      </c>
      <c r="O133" s="137">
        <v>0</v>
      </c>
      <c r="P133" s="124">
        <v>728</v>
      </c>
      <c r="Q133" s="125">
        <v>339502.02</v>
      </c>
      <c r="R133" s="125">
        <v>339502.02</v>
      </c>
      <c r="S133" s="125">
        <v>0</v>
      </c>
      <c r="T133" s="126">
        <v>0</v>
      </c>
      <c r="U133" s="138">
        <f t="shared" si="21"/>
        <v>169</v>
      </c>
      <c r="V133" s="139">
        <f t="shared" si="22"/>
        <v>-16195.179999999993</v>
      </c>
      <c r="W133" s="139">
        <f t="shared" si="23"/>
        <v>0</v>
      </c>
      <c r="X133" s="140">
        <f t="shared" si="24"/>
        <v>0</v>
      </c>
      <c r="Y133" s="138">
        <f t="shared" si="25"/>
        <v>-339</v>
      </c>
      <c r="Z133" s="139">
        <f t="shared" si="26"/>
        <v>-189497.61</v>
      </c>
      <c r="AA133" s="139">
        <f t="shared" si="27"/>
        <v>0</v>
      </c>
      <c r="AB133" s="140">
        <f t="shared" si="28"/>
        <v>0</v>
      </c>
    </row>
    <row r="134" spans="1:28" s="143" customFormat="1" x14ac:dyDescent="0.2">
      <c r="A134" s="141" t="s">
        <v>423</v>
      </c>
      <c r="B134" s="142" t="s">
        <v>428</v>
      </c>
      <c r="C134" s="132" t="s">
        <v>429</v>
      </c>
      <c r="D134" s="133">
        <v>1532</v>
      </c>
      <c r="E134" s="134">
        <v>1843193.84</v>
      </c>
      <c r="F134" s="134">
        <v>1616993.84</v>
      </c>
      <c r="G134" s="134">
        <v>226200</v>
      </c>
      <c r="H134" s="134">
        <v>12530</v>
      </c>
      <c r="I134" s="135">
        <v>0</v>
      </c>
      <c r="J134" s="136">
        <v>1529</v>
      </c>
      <c r="K134" s="134">
        <v>1931952.5899999999</v>
      </c>
      <c r="L134" s="134">
        <v>1931952.5899999999</v>
      </c>
      <c r="M134" s="134">
        <v>0</v>
      </c>
      <c r="N134" s="134">
        <v>23099</v>
      </c>
      <c r="O134" s="137">
        <v>0</v>
      </c>
      <c r="P134" s="124">
        <v>1773</v>
      </c>
      <c r="Q134" s="125">
        <v>1818305.13</v>
      </c>
      <c r="R134" s="125">
        <v>1818305.13</v>
      </c>
      <c r="S134" s="125">
        <v>13687</v>
      </c>
      <c r="T134" s="126">
        <v>0</v>
      </c>
      <c r="U134" s="138">
        <f t="shared" si="21"/>
        <v>241</v>
      </c>
      <c r="V134" s="139">
        <f t="shared" si="22"/>
        <v>-24888.710000000196</v>
      </c>
      <c r="W134" s="139">
        <f t="shared" si="23"/>
        <v>1157</v>
      </c>
      <c r="X134" s="140">
        <f t="shared" si="24"/>
        <v>0</v>
      </c>
      <c r="Y134" s="138">
        <f t="shared" si="25"/>
        <v>244</v>
      </c>
      <c r="Z134" s="139">
        <f t="shared" si="26"/>
        <v>-113647.45999999996</v>
      </c>
      <c r="AA134" s="139">
        <f t="shared" si="27"/>
        <v>-9412</v>
      </c>
      <c r="AB134" s="140">
        <f t="shared" si="28"/>
        <v>0</v>
      </c>
    </row>
    <row r="135" spans="1:28" x14ac:dyDescent="0.2">
      <c r="A135" s="141" t="s">
        <v>423</v>
      </c>
      <c r="B135" s="142" t="s">
        <v>430</v>
      </c>
      <c r="C135" s="132" t="s">
        <v>431</v>
      </c>
      <c r="D135" s="133">
        <v>3338</v>
      </c>
      <c r="E135" s="134">
        <v>4272442.3999999985</v>
      </c>
      <c r="F135" s="134">
        <v>3864922.3999999985</v>
      </c>
      <c r="G135" s="134">
        <v>407520</v>
      </c>
      <c r="H135" s="134">
        <v>10025</v>
      </c>
      <c r="I135" s="135">
        <v>0</v>
      </c>
      <c r="J135" s="136">
        <v>3726</v>
      </c>
      <c r="K135" s="134">
        <v>5831074.5000000019</v>
      </c>
      <c r="L135" s="134">
        <v>5831074.5000000019</v>
      </c>
      <c r="M135" s="134">
        <v>0</v>
      </c>
      <c r="N135" s="134">
        <v>11433</v>
      </c>
      <c r="O135" s="137">
        <v>0</v>
      </c>
      <c r="P135" s="124">
        <v>3783</v>
      </c>
      <c r="Q135" s="125">
        <v>5006008.5500000017</v>
      </c>
      <c r="R135" s="125">
        <v>5006008.5500000017</v>
      </c>
      <c r="S135" s="125">
        <v>3595</v>
      </c>
      <c r="T135" s="126">
        <v>0</v>
      </c>
      <c r="U135" s="138">
        <f t="shared" ref="U135:U198" si="29">P135-D135</f>
        <v>445</v>
      </c>
      <c r="V135" s="139">
        <f t="shared" ref="V135:V198" si="30">Q135-E135</f>
        <v>733566.15000000317</v>
      </c>
      <c r="W135" s="139">
        <f t="shared" ref="W135:W198" si="31">S135-H135</f>
        <v>-6430</v>
      </c>
      <c r="X135" s="140">
        <f t="shared" ref="X135:X198" si="32">T135-I135</f>
        <v>0</v>
      </c>
      <c r="Y135" s="138">
        <f t="shared" ref="Y135:Y198" si="33">IFERROR((P135-J135),"")</f>
        <v>57</v>
      </c>
      <c r="Z135" s="139">
        <f t="shared" ref="Z135:Z198" si="34">IFERROR((Q135-K135),"")</f>
        <v>-825065.95000000019</v>
      </c>
      <c r="AA135" s="139">
        <f t="shared" ref="AA135:AA198" si="35">IFERROR((S135-N135),"")</f>
        <v>-7838</v>
      </c>
      <c r="AB135" s="140">
        <f t="shared" ref="AB135:AB198" si="36">IFERROR((T135-O135),"")</f>
        <v>0</v>
      </c>
    </row>
    <row r="136" spans="1:28" x14ac:dyDescent="0.2">
      <c r="A136" s="141" t="s">
        <v>423</v>
      </c>
      <c r="B136" s="142" t="s">
        <v>432</v>
      </c>
      <c r="C136" s="132" t="s">
        <v>433</v>
      </c>
      <c r="D136" s="133">
        <v>1052</v>
      </c>
      <c r="E136" s="134">
        <v>2207120.7800000003</v>
      </c>
      <c r="F136" s="134">
        <v>2066120.78</v>
      </c>
      <c r="G136" s="134">
        <v>141000</v>
      </c>
      <c r="H136" s="134">
        <v>0</v>
      </c>
      <c r="I136" s="135">
        <v>0</v>
      </c>
      <c r="J136" s="136">
        <v>1711</v>
      </c>
      <c r="K136" s="134">
        <v>3293044.5199999996</v>
      </c>
      <c r="L136" s="134">
        <v>3293044.5199999996</v>
      </c>
      <c r="M136" s="134">
        <v>0</v>
      </c>
      <c r="N136" s="134">
        <v>0</v>
      </c>
      <c r="O136" s="137">
        <v>0</v>
      </c>
      <c r="P136" s="124">
        <v>1617</v>
      </c>
      <c r="Q136" s="125">
        <v>2760616.22</v>
      </c>
      <c r="R136" s="125">
        <v>2760616.22</v>
      </c>
      <c r="S136" s="125">
        <v>0</v>
      </c>
      <c r="T136" s="126">
        <v>0</v>
      </c>
      <c r="U136" s="138">
        <f t="shared" si="29"/>
        <v>565</v>
      </c>
      <c r="V136" s="139">
        <f t="shared" si="30"/>
        <v>553495.43999999994</v>
      </c>
      <c r="W136" s="139">
        <f t="shared" si="31"/>
        <v>0</v>
      </c>
      <c r="X136" s="140">
        <f t="shared" si="32"/>
        <v>0</v>
      </c>
      <c r="Y136" s="138">
        <f t="shared" si="33"/>
        <v>-94</v>
      </c>
      <c r="Z136" s="139">
        <f t="shared" si="34"/>
        <v>-532428.29999999935</v>
      </c>
      <c r="AA136" s="139">
        <f t="shared" si="35"/>
        <v>0</v>
      </c>
      <c r="AB136" s="140">
        <f t="shared" si="36"/>
        <v>0</v>
      </c>
    </row>
    <row r="137" spans="1:28" x14ac:dyDescent="0.2">
      <c r="A137" s="141" t="s">
        <v>423</v>
      </c>
      <c r="B137" s="142" t="s">
        <v>434</v>
      </c>
      <c r="C137" s="132" t="s">
        <v>435</v>
      </c>
      <c r="D137" s="133">
        <v>0</v>
      </c>
      <c r="E137" s="134">
        <v>1338145</v>
      </c>
      <c r="F137" s="134">
        <v>1307545</v>
      </c>
      <c r="G137" s="134">
        <v>30600</v>
      </c>
      <c r="H137" s="134">
        <v>0</v>
      </c>
      <c r="I137" s="135">
        <v>0</v>
      </c>
      <c r="J137" s="136">
        <v>0</v>
      </c>
      <c r="K137" s="134">
        <v>1784944.9999999995</v>
      </c>
      <c r="L137" s="134">
        <v>1784944.9999999995</v>
      </c>
      <c r="M137" s="134">
        <v>0</v>
      </c>
      <c r="N137" s="134">
        <v>0</v>
      </c>
      <c r="O137" s="137">
        <v>0</v>
      </c>
      <c r="P137" s="124">
        <v>0</v>
      </c>
      <c r="Q137" s="125">
        <v>1742029.1999999888</v>
      </c>
      <c r="R137" s="125">
        <v>1742029.1999999888</v>
      </c>
      <c r="S137" s="125">
        <v>0</v>
      </c>
      <c r="T137" s="126">
        <v>0</v>
      </c>
      <c r="U137" s="138">
        <f t="shared" si="29"/>
        <v>0</v>
      </c>
      <c r="V137" s="139">
        <f t="shared" si="30"/>
        <v>403884.19999998878</v>
      </c>
      <c r="W137" s="139">
        <f t="shared" si="31"/>
        <v>0</v>
      </c>
      <c r="X137" s="140">
        <f t="shared" si="32"/>
        <v>0</v>
      </c>
      <c r="Y137" s="138">
        <f t="shared" si="33"/>
        <v>0</v>
      </c>
      <c r="Z137" s="139">
        <f t="shared" si="34"/>
        <v>-42915.800000010757</v>
      </c>
      <c r="AA137" s="139">
        <f t="shared" si="35"/>
        <v>0</v>
      </c>
      <c r="AB137" s="140">
        <f t="shared" si="36"/>
        <v>0</v>
      </c>
    </row>
    <row r="138" spans="1:28" ht="12.75" customHeight="1" x14ac:dyDescent="0.2">
      <c r="A138" s="141" t="s">
        <v>436</v>
      </c>
      <c r="B138" s="142" t="s">
        <v>437</v>
      </c>
      <c r="C138" s="132" t="s">
        <v>438</v>
      </c>
      <c r="D138" s="133">
        <v>866</v>
      </c>
      <c r="E138" s="134">
        <v>1169027.8</v>
      </c>
      <c r="F138" s="134">
        <v>1023947.8</v>
      </c>
      <c r="G138" s="134">
        <v>145080</v>
      </c>
      <c r="H138" s="134">
        <v>0</v>
      </c>
      <c r="I138" s="135">
        <v>0</v>
      </c>
      <c r="J138" s="136">
        <v>897</v>
      </c>
      <c r="K138" s="134">
        <v>1388401.01</v>
      </c>
      <c r="L138" s="134">
        <v>1388401.01</v>
      </c>
      <c r="M138" s="134">
        <v>0</v>
      </c>
      <c r="N138" s="134">
        <v>-7560</v>
      </c>
      <c r="O138" s="137">
        <v>0</v>
      </c>
      <c r="P138" s="124">
        <v>905</v>
      </c>
      <c r="Q138" s="125">
        <v>1176816.8399999999</v>
      </c>
      <c r="R138" s="125">
        <v>1176816.8399999999</v>
      </c>
      <c r="S138" s="125">
        <v>-2793.6</v>
      </c>
      <c r="T138" s="126">
        <v>0</v>
      </c>
      <c r="U138" s="138">
        <f t="shared" si="29"/>
        <v>39</v>
      </c>
      <c r="V138" s="139">
        <f t="shared" si="30"/>
        <v>7789.0399999998044</v>
      </c>
      <c r="W138" s="139">
        <f t="shared" si="31"/>
        <v>-2793.6</v>
      </c>
      <c r="X138" s="140">
        <f t="shared" si="32"/>
        <v>0</v>
      </c>
      <c r="Y138" s="138">
        <f t="shared" si="33"/>
        <v>8</v>
      </c>
      <c r="Z138" s="139">
        <f t="shared" si="34"/>
        <v>-211584.17000000016</v>
      </c>
      <c r="AA138" s="139">
        <f t="shared" si="35"/>
        <v>4766.3999999999996</v>
      </c>
      <c r="AB138" s="140">
        <f t="shared" si="36"/>
        <v>0</v>
      </c>
    </row>
    <row r="139" spans="1:28" ht="12.75" customHeight="1" x14ac:dyDescent="0.2">
      <c r="A139" s="141" t="s">
        <v>436</v>
      </c>
      <c r="B139" s="142" t="s">
        <v>439</v>
      </c>
      <c r="C139" s="132" t="s">
        <v>440</v>
      </c>
      <c r="D139" s="133">
        <v>1149</v>
      </c>
      <c r="E139" s="134">
        <v>1122410.5</v>
      </c>
      <c r="F139" s="134">
        <v>1024010.4999999999</v>
      </c>
      <c r="G139" s="134">
        <v>98400</v>
      </c>
      <c r="H139" s="134">
        <v>0</v>
      </c>
      <c r="I139" s="135">
        <v>0</v>
      </c>
      <c r="J139" s="136">
        <v>1155</v>
      </c>
      <c r="K139" s="134">
        <v>1524919.5199999998</v>
      </c>
      <c r="L139" s="134">
        <v>1524919.5199999998</v>
      </c>
      <c r="M139" s="134">
        <v>0</v>
      </c>
      <c r="N139" s="134">
        <v>0</v>
      </c>
      <c r="O139" s="137">
        <v>0</v>
      </c>
      <c r="P139" s="124">
        <v>1401</v>
      </c>
      <c r="Q139" s="125">
        <v>1657699.43</v>
      </c>
      <c r="R139" s="125">
        <v>1657699.43</v>
      </c>
      <c r="S139" s="125">
        <v>0</v>
      </c>
      <c r="T139" s="126">
        <v>0</v>
      </c>
      <c r="U139" s="138">
        <f t="shared" si="29"/>
        <v>252</v>
      </c>
      <c r="V139" s="139">
        <f t="shared" si="30"/>
        <v>535288.92999999993</v>
      </c>
      <c r="W139" s="139">
        <f t="shared" si="31"/>
        <v>0</v>
      </c>
      <c r="X139" s="140">
        <f t="shared" si="32"/>
        <v>0</v>
      </c>
      <c r="Y139" s="138">
        <f t="shared" si="33"/>
        <v>246</v>
      </c>
      <c r="Z139" s="139">
        <f t="shared" si="34"/>
        <v>132779.91000000015</v>
      </c>
      <c r="AA139" s="139">
        <f t="shared" si="35"/>
        <v>0</v>
      </c>
      <c r="AB139" s="140">
        <f t="shared" si="36"/>
        <v>0</v>
      </c>
    </row>
    <row r="140" spans="1:28" s="143" customFormat="1" x14ac:dyDescent="0.2">
      <c r="A140" s="141" t="s">
        <v>436</v>
      </c>
      <c r="B140" s="142" t="s">
        <v>441</v>
      </c>
      <c r="C140" s="132" t="s">
        <v>442</v>
      </c>
      <c r="D140" s="133">
        <v>22</v>
      </c>
      <c r="E140" s="134">
        <v>42774.2</v>
      </c>
      <c r="F140" s="134">
        <v>16254.2</v>
      </c>
      <c r="G140" s="134">
        <v>26520</v>
      </c>
      <c r="H140" s="134">
        <v>0</v>
      </c>
      <c r="I140" s="135">
        <v>0</v>
      </c>
      <c r="J140" s="136">
        <v>61</v>
      </c>
      <c r="K140" s="134">
        <v>30038.57</v>
      </c>
      <c r="L140" s="134">
        <v>30038.57</v>
      </c>
      <c r="M140" s="134">
        <v>0</v>
      </c>
      <c r="N140" s="134">
        <v>0</v>
      </c>
      <c r="O140" s="137">
        <v>0</v>
      </c>
      <c r="P140" s="124">
        <v>35</v>
      </c>
      <c r="Q140" s="125">
        <v>17022.95</v>
      </c>
      <c r="R140" s="125">
        <v>17022.95</v>
      </c>
      <c r="S140" s="125">
        <v>0</v>
      </c>
      <c r="T140" s="126">
        <v>0</v>
      </c>
      <c r="U140" s="138">
        <f t="shared" si="29"/>
        <v>13</v>
      </c>
      <c r="V140" s="139">
        <f t="shared" si="30"/>
        <v>-25751.249999999996</v>
      </c>
      <c r="W140" s="139">
        <f t="shared" si="31"/>
        <v>0</v>
      </c>
      <c r="X140" s="140">
        <f t="shared" si="32"/>
        <v>0</v>
      </c>
      <c r="Y140" s="138">
        <f t="shared" si="33"/>
        <v>-26</v>
      </c>
      <c r="Z140" s="139">
        <f t="shared" si="34"/>
        <v>-13015.619999999999</v>
      </c>
      <c r="AA140" s="139">
        <f t="shared" si="35"/>
        <v>0</v>
      </c>
      <c r="AB140" s="140">
        <f t="shared" si="36"/>
        <v>0</v>
      </c>
    </row>
    <row r="141" spans="1:28" ht="12.75" customHeight="1" x14ac:dyDescent="0.2">
      <c r="A141" s="141" t="s">
        <v>436</v>
      </c>
      <c r="B141" s="142" t="s">
        <v>443</v>
      </c>
      <c r="C141" s="132" t="s">
        <v>444</v>
      </c>
      <c r="D141" s="133">
        <v>695</v>
      </c>
      <c r="E141" s="134">
        <v>318131</v>
      </c>
      <c r="F141" s="134">
        <v>282011</v>
      </c>
      <c r="G141" s="134">
        <v>36120</v>
      </c>
      <c r="H141" s="134">
        <v>0</v>
      </c>
      <c r="I141" s="135">
        <v>0</v>
      </c>
      <c r="J141" s="136">
        <v>883</v>
      </c>
      <c r="K141" s="134">
        <v>437698.70999999996</v>
      </c>
      <c r="L141" s="134">
        <v>437698.70999999996</v>
      </c>
      <c r="M141" s="134">
        <v>0</v>
      </c>
      <c r="N141" s="134">
        <v>0</v>
      </c>
      <c r="O141" s="137">
        <v>0</v>
      </c>
      <c r="P141" s="124">
        <v>641</v>
      </c>
      <c r="Q141" s="125">
        <v>311763.17</v>
      </c>
      <c r="R141" s="125">
        <v>311763.17</v>
      </c>
      <c r="S141" s="125">
        <v>0</v>
      </c>
      <c r="T141" s="126">
        <v>0</v>
      </c>
      <c r="U141" s="138">
        <f t="shared" si="29"/>
        <v>-54</v>
      </c>
      <c r="V141" s="139">
        <f t="shared" si="30"/>
        <v>-6367.8300000000163</v>
      </c>
      <c r="W141" s="139">
        <f t="shared" si="31"/>
        <v>0</v>
      </c>
      <c r="X141" s="140">
        <f t="shared" si="32"/>
        <v>0</v>
      </c>
      <c r="Y141" s="138">
        <f t="shared" si="33"/>
        <v>-242</v>
      </c>
      <c r="Z141" s="139">
        <f t="shared" si="34"/>
        <v>-125935.53999999998</v>
      </c>
      <c r="AA141" s="139">
        <f t="shared" si="35"/>
        <v>0</v>
      </c>
      <c r="AB141" s="140">
        <f t="shared" si="36"/>
        <v>0</v>
      </c>
    </row>
    <row r="142" spans="1:28" x14ac:dyDescent="0.2">
      <c r="A142" s="141" t="s">
        <v>436</v>
      </c>
      <c r="B142" s="142" t="s">
        <v>445</v>
      </c>
      <c r="C142" s="132" t="s">
        <v>446</v>
      </c>
      <c r="D142" s="133">
        <v>593</v>
      </c>
      <c r="E142" s="134">
        <v>380781.3</v>
      </c>
      <c r="F142" s="134">
        <v>345141.3</v>
      </c>
      <c r="G142" s="134">
        <v>35640</v>
      </c>
      <c r="H142" s="134">
        <v>0</v>
      </c>
      <c r="I142" s="135">
        <v>0</v>
      </c>
      <c r="J142" s="136">
        <v>1498</v>
      </c>
      <c r="K142" s="134">
        <v>815863.1399999999</v>
      </c>
      <c r="L142" s="134">
        <v>815863.1399999999</v>
      </c>
      <c r="M142" s="134">
        <v>0</v>
      </c>
      <c r="N142" s="134">
        <v>0</v>
      </c>
      <c r="O142" s="137">
        <v>0</v>
      </c>
      <c r="P142" s="124">
        <v>939</v>
      </c>
      <c r="Q142" s="125">
        <v>449566.43000000005</v>
      </c>
      <c r="R142" s="125">
        <v>449566.43000000005</v>
      </c>
      <c r="S142" s="125">
        <v>0</v>
      </c>
      <c r="T142" s="126">
        <v>0</v>
      </c>
      <c r="U142" s="138">
        <f t="shared" si="29"/>
        <v>346</v>
      </c>
      <c r="V142" s="139">
        <f t="shared" si="30"/>
        <v>68785.130000000063</v>
      </c>
      <c r="W142" s="139">
        <f t="shared" si="31"/>
        <v>0</v>
      </c>
      <c r="X142" s="140">
        <f t="shared" si="32"/>
        <v>0</v>
      </c>
      <c r="Y142" s="138">
        <f t="shared" si="33"/>
        <v>-559</v>
      </c>
      <c r="Z142" s="139">
        <f t="shared" si="34"/>
        <v>-366296.70999999985</v>
      </c>
      <c r="AA142" s="139">
        <f t="shared" si="35"/>
        <v>0</v>
      </c>
      <c r="AB142" s="140">
        <f t="shared" si="36"/>
        <v>0</v>
      </c>
    </row>
    <row r="143" spans="1:28" x14ac:dyDescent="0.2">
      <c r="A143" s="141" t="s">
        <v>436</v>
      </c>
      <c r="B143" s="142" t="s">
        <v>447</v>
      </c>
      <c r="C143" s="132" t="s">
        <v>448</v>
      </c>
      <c r="D143" s="133">
        <v>3599</v>
      </c>
      <c r="E143" s="134">
        <v>5770891.6800000006</v>
      </c>
      <c r="F143" s="134">
        <v>5211571.6800000006</v>
      </c>
      <c r="G143" s="134">
        <v>559320</v>
      </c>
      <c r="H143" s="134">
        <v>44483</v>
      </c>
      <c r="I143" s="135">
        <v>0</v>
      </c>
      <c r="J143" s="136">
        <v>4386</v>
      </c>
      <c r="K143" s="134">
        <v>8601070.8199999984</v>
      </c>
      <c r="L143" s="134">
        <v>8601070.8199999984</v>
      </c>
      <c r="M143" s="134">
        <v>0</v>
      </c>
      <c r="N143" s="134">
        <v>92268</v>
      </c>
      <c r="O143" s="137">
        <v>0</v>
      </c>
      <c r="P143" s="124">
        <v>4425</v>
      </c>
      <c r="Q143" s="125">
        <v>7022236.9699999988</v>
      </c>
      <c r="R143" s="125">
        <v>7022236.9699999988</v>
      </c>
      <c r="S143" s="125">
        <v>55974</v>
      </c>
      <c r="T143" s="126">
        <v>0</v>
      </c>
      <c r="U143" s="138">
        <f t="shared" si="29"/>
        <v>826</v>
      </c>
      <c r="V143" s="139">
        <f t="shared" si="30"/>
        <v>1251345.2899999982</v>
      </c>
      <c r="W143" s="139">
        <f t="shared" si="31"/>
        <v>11491</v>
      </c>
      <c r="X143" s="140">
        <f t="shared" si="32"/>
        <v>0</v>
      </c>
      <c r="Y143" s="138">
        <f t="shared" si="33"/>
        <v>39</v>
      </c>
      <c r="Z143" s="139">
        <f t="shared" si="34"/>
        <v>-1578833.8499999996</v>
      </c>
      <c r="AA143" s="139">
        <f t="shared" si="35"/>
        <v>-36294</v>
      </c>
      <c r="AB143" s="140">
        <f t="shared" si="36"/>
        <v>0</v>
      </c>
    </row>
    <row r="144" spans="1:28" x14ac:dyDescent="0.2">
      <c r="A144" s="141" t="s">
        <v>436</v>
      </c>
      <c r="B144" s="142" t="s">
        <v>449</v>
      </c>
      <c r="C144" s="132" t="s">
        <v>450</v>
      </c>
      <c r="D144" s="133">
        <v>0</v>
      </c>
      <c r="E144" s="134">
        <v>0</v>
      </c>
      <c r="F144" s="134">
        <v>0</v>
      </c>
      <c r="G144" s="134">
        <v>0</v>
      </c>
      <c r="H144" s="134">
        <v>0</v>
      </c>
      <c r="I144" s="135">
        <v>0</v>
      </c>
      <c r="J144" s="136">
        <v>1431</v>
      </c>
      <c r="K144" s="134">
        <v>2601798.2400000002</v>
      </c>
      <c r="L144" s="134">
        <v>2601798.2400000002</v>
      </c>
      <c r="M144" s="134">
        <v>0</v>
      </c>
      <c r="N144" s="134">
        <v>50560</v>
      </c>
      <c r="O144" s="137">
        <v>0</v>
      </c>
      <c r="P144" s="124">
        <v>1425</v>
      </c>
      <c r="Q144" s="125">
        <v>1357022.6599999997</v>
      </c>
      <c r="R144" s="125">
        <v>1357022.6599999997</v>
      </c>
      <c r="S144" s="125">
        <v>21480</v>
      </c>
      <c r="T144" s="126">
        <v>0</v>
      </c>
      <c r="U144" s="138">
        <f t="shared" si="29"/>
        <v>1425</v>
      </c>
      <c r="V144" s="139">
        <f t="shared" si="30"/>
        <v>1357022.6599999997</v>
      </c>
      <c r="W144" s="139">
        <f t="shared" si="31"/>
        <v>21480</v>
      </c>
      <c r="X144" s="140">
        <f t="shared" si="32"/>
        <v>0</v>
      </c>
      <c r="Y144" s="138">
        <f t="shared" si="33"/>
        <v>-6</v>
      </c>
      <c r="Z144" s="139">
        <f t="shared" si="34"/>
        <v>-1244775.5800000005</v>
      </c>
      <c r="AA144" s="139">
        <f t="shared" si="35"/>
        <v>-29080</v>
      </c>
      <c r="AB144" s="140">
        <f t="shared" si="36"/>
        <v>0</v>
      </c>
    </row>
    <row r="145" spans="1:28" x14ac:dyDescent="0.2">
      <c r="A145" s="141" t="s">
        <v>436</v>
      </c>
      <c r="B145" s="142" t="s">
        <v>451</v>
      </c>
      <c r="C145" s="132" t="s">
        <v>452</v>
      </c>
      <c r="D145" s="133">
        <v>351</v>
      </c>
      <c r="E145" s="134">
        <v>388101.62</v>
      </c>
      <c r="F145" s="134">
        <v>349341.62</v>
      </c>
      <c r="G145" s="134">
        <v>38760</v>
      </c>
      <c r="H145" s="134">
        <v>0</v>
      </c>
      <c r="I145" s="135">
        <v>0</v>
      </c>
      <c r="J145" s="136">
        <v>474</v>
      </c>
      <c r="K145" s="134">
        <v>581721.98</v>
      </c>
      <c r="L145" s="134">
        <v>581721.98</v>
      </c>
      <c r="M145" s="134">
        <v>0</v>
      </c>
      <c r="N145" s="134">
        <v>0</v>
      </c>
      <c r="O145" s="137">
        <v>0</v>
      </c>
      <c r="P145" s="124">
        <v>481</v>
      </c>
      <c r="Q145" s="125">
        <v>522171.5</v>
      </c>
      <c r="R145" s="125">
        <v>522171.5</v>
      </c>
      <c r="S145" s="125">
        <v>0</v>
      </c>
      <c r="T145" s="126">
        <v>0</v>
      </c>
      <c r="U145" s="138">
        <f t="shared" si="29"/>
        <v>130</v>
      </c>
      <c r="V145" s="139">
        <f t="shared" si="30"/>
        <v>134069.88</v>
      </c>
      <c r="W145" s="139">
        <f t="shared" si="31"/>
        <v>0</v>
      </c>
      <c r="X145" s="140">
        <f t="shared" si="32"/>
        <v>0</v>
      </c>
      <c r="Y145" s="138">
        <f t="shared" si="33"/>
        <v>7</v>
      </c>
      <c r="Z145" s="139">
        <f t="shared" si="34"/>
        <v>-59550.479999999981</v>
      </c>
      <c r="AA145" s="139">
        <f t="shared" si="35"/>
        <v>0</v>
      </c>
      <c r="AB145" s="140">
        <f t="shared" si="36"/>
        <v>0</v>
      </c>
    </row>
    <row r="146" spans="1:28" x14ac:dyDescent="0.2">
      <c r="A146" s="141" t="s">
        <v>436</v>
      </c>
      <c r="B146" s="142" t="s">
        <v>453</v>
      </c>
      <c r="C146" s="132" t="s">
        <v>454</v>
      </c>
      <c r="D146" s="133">
        <v>2309</v>
      </c>
      <c r="E146" s="134">
        <v>2925912.0000000005</v>
      </c>
      <c r="F146" s="134">
        <v>2794392.0000000005</v>
      </c>
      <c r="G146" s="134">
        <v>131520</v>
      </c>
      <c r="H146" s="134">
        <v>3595</v>
      </c>
      <c r="I146" s="135">
        <v>0</v>
      </c>
      <c r="J146" s="136">
        <v>2629</v>
      </c>
      <c r="K146" s="134">
        <v>5205558</v>
      </c>
      <c r="L146" s="134">
        <v>5205558</v>
      </c>
      <c r="M146" s="134">
        <v>0</v>
      </c>
      <c r="N146" s="134">
        <v>9260</v>
      </c>
      <c r="O146" s="137">
        <v>0</v>
      </c>
      <c r="P146" s="124">
        <v>2578</v>
      </c>
      <c r="Q146" s="125">
        <v>2655008.9500000011</v>
      </c>
      <c r="R146" s="125">
        <v>2655008.9500000011</v>
      </c>
      <c r="S146" s="125">
        <v>6390</v>
      </c>
      <c r="T146" s="126">
        <v>0</v>
      </c>
      <c r="U146" s="138">
        <f t="shared" si="29"/>
        <v>269</v>
      </c>
      <c r="V146" s="139">
        <f t="shared" si="30"/>
        <v>-270903.04999999935</v>
      </c>
      <c r="W146" s="139">
        <f t="shared" si="31"/>
        <v>2795</v>
      </c>
      <c r="X146" s="140">
        <f t="shared" si="32"/>
        <v>0</v>
      </c>
      <c r="Y146" s="138">
        <f t="shared" si="33"/>
        <v>-51</v>
      </c>
      <c r="Z146" s="139">
        <f t="shared" si="34"/>
        <v>-2550549.0499999989</v>
      </c>
      <c r="AA146" s="139">
        <f t="shared" si="35"/>
        <v>-2870</v>
      </c>
      <c r="AB146" s="140">
        <f t="shared" si="36"/>
        <v>0</v>
      </c>
    </row>
    <row r="147" spans="1:28" ht="12.75" customHeight="1" x14ac:dyDescent="0.2">
      <c r="A147" s="141" t="s">
        <v>436</v>
      </c>
      <c r="B147" s="142" t="s">
        <v>455</v>
      </c>
      <c r="C147" s="132" t="s">
        <v>456</v>
      </c>
      <c r="D147" s="133">
        <v>166</v>
      </c>
      <c r="E147" s="134">
        <v>241548.5</v>
      </c>
      <c r="F147" s="134">
        <v>210948.5</v>
      </c>
      <c r="G147" s="134">
        <v>30600</v>
      </c>
      <c r="H147" s="134">
        <v>0</v>
      </c>
      <c r="I147" s="135">
        <v>0</v>
      </c>
      <c r="J147" s="136">
        <v>262</v>
      </c>
      <c r="K147" s="134">
        <v>335416.47000000003</v>
      </c>
      <c r="L147" s="134">
        <v>335416.47000000003</v>
      </c>
      <c r="M147" s="134">
        <v>0</v>
      </c>
      <c r="N147" s="134">
        <v>0</v>
      </c>
      <c r="O147" s="137">
        <v>0</v>
      </c>
      <c r="P147" s="124">
        <v>258</v>
      </c>
      <c r="Q147" s="125">
        <v>331127.33</v>
      </c>
      <c r="R147" s="125">
        <v>331127.33</v>
      </c>
      <c r="S147" s="125">
        <v>0</v>
      </c>
      <c r="T147" s="126">
        <v>0</v>
      </c>
      <c r="U147" s="138">
        <f t="shared" si="29"/>
        <v>92</v>
      </c>
      <c r="V147" s="139">
        <f t="shared" si="30"/>
        <v>89578.830000000016</v>
      </c>
      <c r="W147" s="139">
        <f t="shared" si="31"/>
        <v>0</v>
      </c>
      <c r="X147" s="140">
        <f t="shared" si="32"/>
        <v>0</v>
      </c>
      <c r="Y147" s="138">
        <f t="shared" si="33"/>
        <v>-4</v>
      </c>
      <c r="Z147" s="139">
        <f t="shared" si="34"/>
        <v>-4289.140000000014</v>
      </c>
      <c r="AA147" s="139">
        <f t="shared" si="35"/>
        <v>0</v>
      </c>
      <c r="AB147" s="140">
        <f t="shared" si="36"/>
        <v>0</v>
      </c>
    </row>
    <row r="148" spans="1:28" ht="12.75" customHeight="1" x14ac:dyDescent="0.2">
      <c r="A148" s="141" t="s">
        <v>436</v>
      </c>
      <c r="B148" s="142" t="s">
        <v>457</v>
      </c>
      <c r="C148" s="132" t="s">
        <v>458</v>
      </c>
      <c r="D148" s="133">
        <v>0</v>
      </c>
      <c r="E148" s="134">
        <v>228998</v>
      </c>
      <c r="F148" s="134">
        <v>218558</v>
      </c>
      <c r="G148" s="134">
        <v>10440</v>
      </c>
      <c r="H148" s="134">
        <v>0</v>
      </c>
      <c r="I148" s="135">
        <v>0</v>
      </c>
      <c r="J148" s="136">
        <v>0</v>
      </c>
      <c r="K148" s="134">
        <v>302239.60000000009</v>
      </c>
      <c r="L148" s="134">
        <v>302239.60000000009</v>
      </c>
      <c r="M148" s="134">
        <v>0</v>
      </c>
      <c r="N148" s="134">
        <v>0</v>
      </c>
      <c r="O148" s="137">
        <v>0</v>
      </c>
      <c r="P148" s="124">
        <v>0</v>
      </c>
      <c r="Q148" s="125">
        <v>274665.60000000033</v>
      </c>
      <c r="R148" s="125">
        <v>274665.60000000033</v>
      </c>
      <c r="S148" s="125">
        <v>0</v>
      </c>
      <c r="T148" s="126">
        <v>0</v>
      </c>
      <c r="U148" s="138">
        <f t="shared" si="29"/>
        <v>0</v>
      </c>
      <c r="V148" s="139">
        <f t="shared" si="30"/>
        <v>45667.600000000326</v>
      </c>
      <c r="W148" s="139">
        <f t="shared" si="31"/>
        <v>0</v>
      </c>
      <c r="X148" s="140">
        <f t="shared" si="32"/>
        <v>0</v>
      </c>
      <c r="Y148" s="138">
        <f t="shared" si="33"/>
        <v>0</v>
      </c>
      <c r="Z148" s="139">
        <f t="shared" si="34"/>
        <v>-27573.999999999767</v>
      </c>
      <c r="AA148" s="139">
        <f t="shared" si="35"/>
        <v>0</v>
      </c>
      <c r="AB148" s="140">
        <f t="shared" si="36"/>
        <v>0</v>
      </c>
    </row>
    <row r="149" spans="1:28" ht="12.75" customHeight="1" x14ac:dyDescent="0.2">
      <c r="A149" s="141" t="s">
        <v>436</v>
      </c>
      <c r="B149" s="142" t="s">
        <v>459</v>
      </c>
      <c r="C149" s="132" t="s">
        <v>460</v>
      </c>
      <c r="D149" s="133">
        <v>4344</v>
      </c>
      <c r="E149" s="134">
        <v>8190527.160000002</v>
      </c>
      <c r="F149" s="134">
        <v>7729007.160000002</v>
      </c>
      <c r="G149" s="134">
        <v>461520</v>
      </c>
      <c r="H149" s="134">
        <v>41324</v>
      </c>
      <c r="I149" s="135">
        <v>13315964.790000001</v>
      </c>
      <c r="J149" s="136">
        <v>5855</v>
      </c>
      <c r="K149" s="134">
        <v>15765218.09</v>
      </c>
      <c r="L149" s="134">
        <v>15765218.09</v>
      </c>
      <c r="M149" s="134">
        <v>0</v>
      </c>
      <c r="N149" s="134">
        <v>114130</v>
      </c>
      <c r="O149" s="137">
        <v>15440719.799999999</v>
      </c>
      <c r="P149" s="124">
        <v>5708</v>
      </c>
      <c r="Q149" s="125">
        <v>10545724.809999999</v>
      </c>
      <c r="R149" s="125">
        <v>10545724.809999999</v>
      </c>
      <c r="S149" s="125">
        <v>62807</v>
      </c>
      <c r="T149" s="126">
        <v>17953530.519999996</v>
      </c>
      <c r="U149" s="138">
        <f t="shared" si="29"/>
        <v>1364</v>
      </c>
      <c r="V149" s="139">
        <f t="shared" si="30"/>
        <v>2355197.6499999966</v>
      </c>
      <c r="W149" s="139">
        <f t="shared" si="31"/>
        <v>21483</v>
      </c>
      <c r="X149" s="140">
        <f t="shared" si="32"/>
        <v>4637565.7299999949</v>
      </c>
      <c r="Y149" s="138">
        <f t="shared" si="33"/>
        <v>-147</v>
      </c>
      <c r="Z149" s="139">
        <f t="shared" si="34"/>
        <v>-5219493.2800000012</v>
      </c>
      <c r="AA149" s="139">
        <f t="shared" si="35"/>
        <v>-51323</v>
      </c>
      <c r="AB149" s="140">
        <f t="shared" si="36"/>
        <v>2512810.7199999969</v>
      </c>
    </row>
    <row r="150" spans="1:28" x14ac:dyDescent="0.2">
      <c r="A150" s="141" t="s">
        <v>436</v>
      </c>
      <c r="B150" s="142" t="s">
        <v>461</v>
      </c>
      <c r="C150" s="132" t="s">
        <v>462</v>
      </c>
      <c r="D150" s="133">
        <v>868</v>
      </c>
      <c r="E150" s="134">
        <v>988543.8</v>
      </c>
      <c r="F150" s="134">
        <v>896503.8</v>
      </c>
      <c r="G150" s="134">
        <v>92040</v>
      </c>
      <c r="H150" s="134">
        <v>0</v>
      </c>
      <c r="I150" s="135">
        <v>0</v>
      </c>
      <c r="J150" s="136">
        <v>897</v>
      </c>
      <c r="K150" s="134">
        <v>1250175.3899999999</v>
      </c>
      <c r="L150" s="134">
        <v>1250175.3899999999</v>
      </c>
      <c r="M150" s="134">
        <v>0</v>
      </c>
      <c r="N150" s="134">
        <v>0</v>
      </c>
      <c r="O150" s="137">
        <v>0</v>
      </c>
      <c r="P150" s="124">
        <v>979</v>
      </c>
      <c r="Q150" s="125">
        <v>1199720.6299999999</v>
      </c>
      <c r="R150" s="125">
        <v>1199720.6299999999</v>
      </c>
      <c r="S150" s="125">
        <v>0</v>
      </c>
      <c r="T150" s="126">
        <v>0</v>
      </c>
      <c r="U150" s="138">
        <f t="shared" si="29"/>
        <v>111</v>
      </c>
      <c r="V150" s="139">
        <f t="shared" si="30"/>
        <v>211176.82999999984</v>
      </c>
      <c r="W150" s="139">
        <f t="shared" si="31"/>
        <v>0</v>
      </c>
      <c r="X150" s="140">
        <f t="shared" si="32"/>
        <v>0</v>
      </c>
      <c r="Y150" s="138">
        <f t="shared" si="33"/>
        <v>82</v>
      </c>
      <c r="Z150" s="139">
        <f t="shared" si="34"/>
        <v>-50454.760000000009</v>
      </c>
      <c r="AA150" s="139">
        <f t="shared" si="35"/>
        <v>0</v>
      </c>
      <c r="AB150" s="140">
        <f t="shared" si="36"/>
        <v>0</v>
      </c>
    </row>
    <row r="151" spans="1:28" ht="12.75" customHeight="1" x14ac:dyDescent="0.2">
      <c r="A151" s="141" t="s">
        <v>436</v>
      </c>
      <c r="B151" s="142" t="s">
        <v>463</v>
      </c>
      <c r="C151" s="132" t="s">
        <v>464</v>
      </c>
      <c r="D151" s="133">
        <v>0</v>
      </c>
      <c r="E151" s="134">
        <v>276070</v>
      </c>
      <c r="F151" s="134">
        <v>262990</v>
      </c>
      <c r="G151" s="134">
        <v>13080</v>
      </c>
      <c r="H151" s="134">
        <v>0</v>
      </c>
      <c r="I151" s="135">
        <v>0</v>
      </c>
      <c r="J151" s="136">
        <v>0</v>
      </c>
      <c r="K151" s="134">
        <v>406681.40000000014</v>
      </c>
      <c r="L151" s="134">
        <v>406681.40000000014</v>
      </c>
      <c r="M151" s="134">
        <v>0</v>
      </c>
      <c r="N151" s="134">
        <v>0</v>
      </c>
      <c r="O151" s="137">
        <v>0</v>
      </c>
      <c r="P151" s="124">
        <v>0</v>
      </c>
      <c r="Q151" s="125">
        <v>354885.80000000051</v>
      </c>
      <c r="R151" s="125">
        <v>354885.80000000051</v>
      </c>
      <c r="S151" s="125">
        <v>0</v>
      </c>
      <c r="T151" s="126">
        <v>0</v>
      </c>
      <c r="U151" s="138">
        <f t="shared" si="29"/>
        <v>0</v>
      </c>
      <c r="V151" s="139">
        <f t="shared" si="30"/>
        <v>78815.800000000512</v>
      </c>
      <c r="W151" s="139">
        <f t="shared" si="31"/>
        <v>0</v>
      </c>
      <c r="X151" s="140">
        <f t="shared" si="32"/>
        <v>0</v>
      </c>
      <c r="Y151" s="138">
        <f t="shared" si="33"/>
        <v>0</v>
      </c>
      <c r="Z151" s="139">
        <f t="shared" si="34"/>
        <v>-51795.599999999627</v>
      </c>
      <c r="AA151" s="139">
        <f t="shared" si="35"/>
        <v>0</v>
      </c>
      <c r="AB151" s="140">
        <f t="shared" si="36"/>
        <v>0</v>
      </c>
    </row>
    <row r="152" spans="1:28" ht="12.75" customHeight="1" x14ac:dyDescent="0.2">
      <c r="A152" s="141" t="s">
        <v>465</v>
      </c>
      <c r="B152" s="142" t="s">
        <v>466</v>
      </c>
      <c r="C152" s="132" t="s">
        <v>467</v>
      </c>
      <c r="D152" s="133">
        <v>1203</v>
      </c>
      <c r="E152" s="134">
        <v>2655977.54</v>
      </c>
      <c r="F152" s="134">
        <v>2254697.54</v>
      </c>
      <c r="G152" s="134">
        <v>401280</v>
      </c>
      <c r="H152" s="134">
        <v>0</v>
      </c>
      <c r="I152" s="135">
        <v>0</v>
      </c>
      <c r="J152" s="136">
        <v>1655</v>
      </c>
      <c r="K152" s="134">
        <v>2785243.5399999996</v>
      </c>
      <c r="L152" s="134">
        <v>2785243.5399999996</v>
      </c>
      <c r="M152" s="134">
        <v>0</v>
      </c>
      <c r="N152" s="134">
        <v>0</v>
      </c>
      <c r="O152" s="137">
        <v>0</v>
      </c>
      <c r="P152" s="124">
        <v>1692</v>
      </c>
      <c r="Q152" s="125">
        <v>2460616.7600000007</v>
      </c>
      <c r="R152" s="125">
        <v>2460616.7600000007</v>
      </c>
      <c r="S152" s="125">
        <v>960</v>
      </c>
      <c r="T152" s="126">
        <v>0</v>
      </c>
      <c r="U152" s="138">
        <f t="shared" si="29"/>
        <v>489</v>
      </c>
      <c r="V152" s="139">
        <f t="shared" si="30"/>
        <v>-195360.77999999933</v>
      </c>
      <c r="W152" s="139">
        <f t="shared" si="31"/>
        <v>960</v>
      </c>
      <c r="X152" s="140">
        <f t="shared" si="32"/>
        <v>0</v>
      </c>
      <c r="Y152" s="138">
        <f t="shared" si="33"/>
        <v>37</v>
      </c>
      <c r="Z152" s="139">
        <f t="shared" si="34"/>
        <v>-324626.77999999886</v>
      </c>
      <c r="AA152" s="139">
        <f t="shared" si="35"/>
        <v>960</v>
      </c>
      <c r="AB152" s="140">
        <f t="shared" si="36"/>
        <v>0</v>
      </c>
    </row>
    <row r="153" spans="1:28" ht="12.75" customHeight="1" x14ac:dyDescent="0.2">
      <c r="A153" s="141" t="s">
        <v>465</v>
      </c>
      <c r="B153" s="142" t="s">
        <v>468</v>
      </c>
      <c r="C153" s="132" t="s">
        <v>469</v>
      </c>
      <c r="D153" s="133">
        <v>283</v>
      </c>
      <c r="E153" s="134">
        <v>386456</v>
      </c>
      <c r="F153" s="134">
        <v>350216</v>
      </c>
      <c r="G153" s="134">
        <v>36240</v>
      </c>
      <c r="H153" s="134">
        <v>0</v>
      </c>
      <c r="I153" s="135">
        <v>0</v>
      </c>
      <c r="J153" s="136">
        <v>270</v>
      </c>
      <c r="K153" s="134">
        <v>385772.95999999996</v>
      </c>
      <c r="L153" s="134">
        <v>385772.95999999996</v>
      </c>
      <c r="M153" s="134">
        <v>0</v>
      </c>
      <c r="N153" s="134">
        <v>0</v>
      </c>
      <c r="O153" s="137">
        <v>0</v>
      </c>
      <c r="P153" s="124">
        <v>360</v>
      </c>
      <c r="Q153" s="125">
        <v>428688.22999999992</v>
      </c>
      <c r="R153" s="125">
        <v>428688.22999999992</v>
      </c>
      <c r="S153" s="125">
        <v>0</v>
      </c>
      <c r="T153" s="126">
        <v>0</v>
      </c>
      <c r="U153" s="138">
        <f t="shared" si="29"/>
        <v>77</v>
      </c>
      <c r="V153" s="139">
        <f t="shared" si="30"/>
        <v>42232.229999999923</v>
      </c>
      <c r="W153" s="139">
        <f t="shared" si="31"/>
        <v>0</v>
      </c>
      <c r="X153" s="140">
        <f t="shared" si="32"/>
        <v>0</v>
      </c>
      <c r="Y153" s="138">
        <f t="shared" si="33"/>
        <v>90</v>
      </c>
      <c r="Z153" s="139">
        <f t="shared" si="34"/>
        <v>42915.26999999996</v>
      </c>
      <c r="AA153" s="139">
        <f t="shared" si="35"/>
        <v>0</v>
      </c>
      <c r="AB153" s="140">
        <f t="shared" si="36"/>
        <v>0</v>
      </c>
    </row>
    <row r="154" spans="1:28" ht="12.75" customHeight="1" x14ac:dyDescent="0.2">
      <c r="A154" s="141" t="s">
        <v>465</v>
      </c>
      <c r="B154" s="142" t="s">
        <v>916</v>
      </c>
      <c r="C154" s="132" t="s">
        <v>917</v>
      </c>
      <c r="D154" s="133">
        <v>0</v>
      </c>
      <c r="E154" s="134">
        <v>0</v>
      </c>
      <c r="F154" s="134">
        <v>0</v>
      </c>
      <c r="G154" s="134">
        <v>0</v>
      </c>
      <c r="H154" s="134">
        <v>0</v>
      </c>
      <c r="I154" s="135">
        <v>0</v>
      </c>
      <c r="J154" s="136">
        <v>0</v>
      </c>
      <c r="K154" s="134">
        <v>0</v>
      </c>
      <c r="L154" s="134">
        <v>0</v>
      </c>
      <c r="M154" s="134">
        <v>0</v>
      </c>
      <c r="N154" s="134">
        <v>0</v>
      </c>
      <c r="O154" s="137">
        <v>0</v>
      </c>
      <c r="P154" s="124">
        <v>297</v>
      </c>
      <c r="Q154" s="125">
        <v>641672.6</v>
      </c>
      <c r="R154" s="125">
        <v>641672.6</v>
      </c>
      <c r="S154" s="125">
        <v>0</v>
      </c>
      <c r="T154" s="126">
        <v>0</v>
      </c>
      <c r="U154" s="138">
        <f t="shared" si="29"/>
        <v>297</v>
      </c>
      <c r="V154" s="139">
        <f t="shared" si="30"/>
        <v>641672.6</v>
      </c>
      <c r="W154" s="139">
        <f t="shared" si="31"/>
        <v>0</v>
      </c>
      <c r="X154" s="140">
        <f t="shared" si="32"/>
        <v>0</v>
      </c>
      <c r="Y154" s="138">
        <f t="shared" si="33"/>
        <v>297</v>
      </c>
      <c r="Z154" s="139">
        <f t="shared" si="34"/>
        <v>641672.6</v>
      </c>
      <c r="AA154" s="139">
        <f t="shared" si="35"/>
        <v>0</v>
      </c>
      <c r="AB154" s="140">
        <f t="shared" si="36"/>
        <v>0</v>
      </c>
    </row>
    <row r="155" spans="1:28" s="143" customFormat="1" x14ac:dyDescent="0.2">
      <c r="A155" s="141" t="s">
        <v>465</v>
      </c>
      <c r="B155" s="142" t="s">
        <v>470</v>
      </c>
      <c r="C155" s="132" t="s">
        <v>471</v>
      </c>
      <c r="D155" s="133">
        <v>113</v>
      </c>
      <c r="E155" s="134">
        <v>79226.799999999988</v>
      </c>
      <c r="F155" s="134">
        <v>52226.799999999996</v>
      </c>
      <c r="G155" s="134">
        <v>27000</v>
      </c>
      <c r="H155" s="134">
        <v>0</v>
      </c>
      <c r="I155" s="135">
        <v>0</v>
      </c>
      <c r="J155" s="136">
        <v>167</v>
      </c>
      <c r="K155" s="134">
        <v>102703.87</v>
      </c>
      <c r="L155" s="134">
        <v>102703.87</v>
      </c>
      <c r="M155" s="134">
        <v>0</v>
      </c>
      <c r="N155" s="134">
        <v>0</v>
      </c>
      <c r="O155" s="137">
        <v>0</v>
      </c>
      <c r="P155" s="124">
        <v>152</v>
      </c>
      <c r="Q155" s="125">
        <v>78195.920000000013</v>
      </c>
      <c r="R155" s="125">
        <v>78195.920000000013</v>
      </c>
      <c r="S155" s="125">
        <v>0</v>
      </c>
      <c r="T155" s="126">
        <v>0</v>
      </c>
      <c r="U155" s="138">
        <f t="shared" si="29"/>
        <v>39</v>
      </c>
      <c r="V155" s="139">
        <f t="shared" si="30"/>
        <v>-1030.8799999999756</v>
      </c>
      <c r="W155" s="139">
        <f t="shared" si="31"/>
        <v>0</v>
      </c>
      <c r="X155" s="140">
        <f t="shared" si="32"/>
        <v>0</v>
      </c>
      <c r="Y155" s="138">
        <f t="shared" si="33"/>
        <v>-15</v>
      </c>
      <c r="Z155" s="139">
        <f t="shared" si="34"/>
        <v>-24507.949999999983</v>
      </c>
      <c r="AA155" s="139">
        <f t="shared" si="35"/>
        <v>0</v>
      </c>
      <c r="AB155" s="140">
        <f t="shared" si="36"/>
        <v>0</v>
      </c>
    </row>
    <row r="156" spans="1:28" x14ac:dyDescent="0.2">
      <c r="A156" s="141" t="s">
        <v>465</v>
      </c>
      <c r="B156" s="142" t="s">
        <v>472</v>
      </c>
      <c r="C156" s="132" t="s">
        <v>473</v>
      </c>
      <c r="D156" s="133">
        <v>0</v>
      </c>
      <c r="E156" s="134">
        <v>203382</v>
      </c>
      <c r="F156" s="134">
        <v>192942</v>
      </c>
      <c r="G156" s="134">
        <v>10440</v>
      </c>
      <c r="H156" s="134">
        <v>0</v>
      </c>
      <c r="I156" s="135">
        <v>0</v>
      </c>
      <c r="J156" s="136">
        <v>0</v>
      </c>
      <c r="K156" s="134">
        <v>196269.00000000006</v>
      </c>
      <c r="L156" s="134">
        <v>196269.00000000006</v>
      </c>
      <c r="M156" s="134">
        <v>0</v>
      </c>
      <c r="N156" s="134">
        <v>0</v>
      </c>
      <c r="O156" s="137">
        <v>0</v>
      </c>
      <c r="P156" s="124">
        <v>0</v>
      </c>
      <c r="Q156" s="125">
        <v>154429.60000000015</v>
      </c>
      <c r="R156" s="125">
        <v>154429.60000000015</v>
      </c>
      <c r="S156" s="125">
        <v>0</v>
      </c>
      <c r="T156" s="126">
        <v>0</v>
      </c>
      <c r="U156" s="138">
        <f t="shared" si="29"/>
        <v>0</v>
      </c>
      <c r="V156" s="139">
        <f t="shared" si="30"/>
        <v>-48952.399999999849</v>
      </c>
      <c r="W156" s="139">
        <f t="shared" si="31"/>
        <v>0</v>
      </c>
      <c r="X156" s="140">
        <f t="shared" si="32"/>
        <v>0</v>
      </c>
      <c r="Y156" s="138">
        <f t="shared" si="33"/>
        <v>0</v>
      </c>
      <c r="Z156" s="139">
        <f t="shared" si="34"/>
        <v>-41839.399999999907</v>
      </c>
      <c r="AA156" s="139">
        <f t="shared" si="35"/>
        <v>0</v>
      </c>
      <c r="AB156" s="140">
        <f t="shared" si="36"/>
        <v>0</v>
      </c>
    </row>
    <row r="157" spans="1:28" x14ac:dyDescent="0.2">
      <c r="A157" s="141" t="s">
        <v>474</v>
      </c>
      <c r="B157" s="142" t="s">
        <v>475</v>
      </c>
      <c r="C157" s="132" t="s">
        <v>476</v>
      </c>
      <c r="D157" s="133">
        <v>291</v>
      </c>
      <c r="E157" s="134">
        <v>316928.89999999997</v>
      </c>
      <c r="F157" s="134">
        <v>268208.89999999997</v>
      </c>
      <c r="G157" s="134">
        <v>48720</v>
      </c>
      <c r="H157" s="134">
        <v>0</v>
      </c>
      <c r="I157" s="135">
        <v>0</v>
      </c>
      <c r="J157" s="136">
        <v>349</v>
      </c>
      <c r="K157" s="134">
        <v>366694.5</v>
      </c>
      <c r="L157" s="134">
        <v>366694.5</v>
      </c>
      <c r="M157" s="134">
        <v>0</v>
      </c>
      <c r="N157" s="134">
        <v>0</v>
      </c>
      <c r="O157" s="137">
        <v>0</v>
      </c>
      <c r="P157" s="124">
        <v>319</v>
      </c>
      <c r="Q157" s="125">
        <v>284043.83999999997</v>
      </c>
      <c r="R157" s="125">
        <v>284043.83999999997</v>
      </c>
      <c r="S157" s="125">
        <v>0</v>
      </c>
      <c r="T157" s="126">
        <v>0</v>
      </c>
      <c r="U157" s="138">
        <f t="shared" si="29"/>
        <v>28</v>
      </c>
      <c r="V157" s="139">
        <f t="shared" si="30"/>
        <v>-32885.06</v>
      </c>
      <c r="W157" s="139">
        <f t="shared" si="31"/>
        <v>0</v>
      </c>
      <c r="X157" s="140">
        <f t="shared" si="32"/>
        <v>0</v>
      </c>
      <c r="Y157" s="138">
        <f t="shared" si="33"/>
        <v>-30</v>
      </c>
      <c r="Z157" s="139">
        <f t="shared" si="34"/>
        <v>-82650.660000000033</v>
      </c>
      <c r="AA157" s="139">
        <f t="shared" si="35"/>
        <v>0</v>
      </c>
      <c r="AB157" s="140">
        <f t="shared" si="36"/>
        <v>0</v>
      </c>
    </row>
    <row r="158" spans="1:28" ht="12.75" customHeight="1" x14ac:dyDescent="0.2">
      <c r="A158" s="141" t="s">
        <v>474</v>
      </c>
      <c r="B158" s="142" t="s">
        <v>477</v>
      </c>
      <c r="C158" s="132" t="s">
        <v>478</v>
      </c>
      <c r="D158" s="133">
        <v>371</v>
      </c>
      <c r="E158" s="134">
        <v>411616.1</v>
      </c>
      <c r="F158" s="134">
        <v>349576.1</v>
      </c>
      <c r="G158" s="134">
        <v>62040</v>
      </c>
      <c r="H158" s="134">
        <v>0</v>
      </c>
      <c r="I158" s="135">
        <v>0</v>
      </c>
      <c r="J158" s="136">
        <v>469</v>
      </c>
      <c r="K158" s="134">
        <v>573301.84000000008</v>
      </c>
      <c r="L158" s="134">
        <v>573301.84000000008</v>
      </c>
      <c r="M158" s="134">
        <v>0</v>
      </c>
      <c r="N158" s="134">
        <v>0</v>
      </c>
      <c r="O158" s="137">
        <v>0</v>
      </c>
      <c r="P158" s="124">
        <v>503</v>
      </c>
      <c r="Q158" s="125">
        <v>519922.70999999996</v>
      </c>
      <c r="R158" s="125">
        <v>519922.70999999996</v>
      </c>
      <c r="S158" s="125">
        <v>0</v>
      </c>
      <c r="T158" s="126">
        <v>0</v>
      </c>
      <c r="U158" s="138">
        <f t="shared" si="29"/>
        <v>132</v>
      </c>
      <c r="V158" s="139">
        <f t="shared" si="30"/>
        <v>108306.60999999999</v>
      </c>
      <c r="W158" s="139">
        <f t="shared" si="31"/>
        <v>0</v>
      </c>
      <c r="X158" s="140">
        <f t="shared" si="32"/>
        <v>0</v>
      </c>
      <c r="Y158" s="138">
        <f t="shared" si="33"/>
        <v>34</v>
      </c>
      <c r="Z158" s="139">
        <f t="shared" si="34"/>
        <v>-53379.130000000121</v>
      </c>
      <c r="AA158" s="139">
        <f t="shared" si="35"/>
        <v>0</v>
      </c>
      <c r="AB158" s="140">
        <f t="shared" si="36"/>
        <v>0</v>
      </c>
    </row>
    <row r="159" spans="1:28" ht="12.75" customHeight="1" x14ac:dyDescent="0.2">
      <c r="A159" s="141" t="s">
        <v>474</v>
      </c>
      <c r="B159" s="142" t="s">
        <v>479</v>
      </c>
      <c r="C159" s="132" t="s">
        <v>480</v>
      </c>
      <c r="D159" s="133">
        <v>445</v>
      </c>
      <c r="E159" s="134">
        <v>477032.39999999997</v>
      </c>
      <c r="F159" s="134">
        <v>395792.39999999997</v>
      </c>
      <c r="G159" s="134">
        <v>81240</v>
      </c>
      <c r="H159" s="134">
        <v>0</v>
      </c>
      <c r="I159" s="135">
        <v>0</v>
      </c>
      <c r="J159" s="136">
        <v>460</v>
      </c>
      <c r="K159" s="134">
        <v>550509.5</v>
      </c>
      <c r="L159" s="134">
        <v>550509.5</v>
      </c>
      <c r="M159" s="134">
        <v>0</v>
      </c>
      <c r="N159" s="134">
        <v>0</v>
      </c>
      <c r="O159" s="137">
        <v>0</v>
      </c>
      <c r="P159" s="124">
        <v>424</v>
      </c>
      <c r="Q159" s="125">
        <v>419519.86</v>
      </c>
      <c r="R159" s="125">
        <v>419519.86</v>
      </c>
      <c r="S159" s="125">
        <v>0</v>
      </c>
      <c r="T159" s="126">
        <v>0</v>
      </c>
      <c r="U159" s="138">
        <f t="shared" si="29"/>
        <v>-21</v>
      </c>
      <c r="V159" s="139">
        <f t="shared" si="30"/>
        <v>-57512.539999999979</v>
      </c>
      <c r="W159" s="139">
        <f t="shared" si="31"/>
        <v>0</v>
      </c>
      <c r="X159" s="140">
        <f t="shared" si="32"/>
        <v>0</v>
      </c>
      <c r="Y159" s="138">
        <f t="shared" si="33"/>
        <v>-36</v>
      </c>
      <c r="Z159" s="139">
        <f t="shared" si="34"/>
        <v>-130989.64000000001</v>
      </c>
      <c r="AA159" s="139">
        <f t="shared" si="35"/>
        <v>0</v>
      </c>
      <c r="AB159" s="140">
        <f t="shared" si="36"/>
        <v>0</v>
      </c>
    </row>
    <row r="160" spans="1:28" s="143" customFormat="1" x14ac:dyDescent="0.2">
      <c r="A160" s="141" t="s">
        <v>474</v>
      </c>
      <c r="B160" s="142" t="s">
        <v>481</v>
      </c>
      <c r="C160" s="132" t="s">
        <v>482</v>
      </c>
      <c r="D160" s="133">
        <v>134</v>
      </c>
      <c r="E160" s="134">
        <v>142836</v>
      </c>
      <c r="F160" s="134">
        <v>110076</v>
      </c>
      <c r="G160" s="134">
        <v>32760</v>
      </c>
      <c r="H160" s="134">
        <v>0</v>
      </c>
      <c r="I160" s="135">
        <v>0</v>
      </c>
      <c r="J160" s="136">
        <v>136</v>
      </c>
      <c r="K160" s="134">
        <v>177678.69</v>
      </c>
      <c r="L160" s="134">
        <v>177678.69</v>
      </c>
      <c r="M160" s="134">
        <v>0</v>
      </c>
      <c r="N160" s="134">
        <v>0</v>
      </c>
      <c r="O160" s="137">
        <v>0</v>
      </c>
      <c r="P160" s="124">
        <v>143</v>
      </c>
      <c r="Q160" s="125">
        <v>164855.10999999999</v>
      </c>
      <c r="R160" s="125">
        <v>164855.10999999999</v>
      </c>
      <c r="S160" s="125">
        <v>0</v>
      </c>
      <c r="T160" s="126">
        <v>0</v>
      </c>
      <c r="U160" s="138">
        <f t="shared" si="29"/>
        <v>9</v>
      </c>
      <c r="V160" s="139">
        <f t="shared" si="30"/>
        <v>22019.109999999986</v>
      </c>
      <c r="W160" s="139">
        <f t="shared" si="31"/>
        <v>0</v>
      </c>
      <c r="X160" s="140">
        <f t="shared" si="32"/>
        <v>0</v>
      </c>
      <c r="Y160" s="138">
        <f t="shared" si="33"/>
        <v>7</v>
      </c>
      <c r="Z160" s="139">
        <f t="shared" si="34"/>
        <v>-12823.580000000016</v>
      </c>
      <c r="AA160" s="139">
        <f t="shared" si="35"/>
        <v>0</v>
      </c>
      <c r="AB160" s="140">
        <f t="shared" si="36"/>
        <v>0</v>
      </c>
    </row>
    <row r="161" spans="1:28" x14ac:dyDescent="0.2">
      <c r="A161" s="141" t="s">
        <v>474</v>
      </c>
      <c r="B161" s="142" t="s">
        <v>483</v>
      </c>
      <c r="C161" s="132" t="s">
        <v>484</v>
      </c>
      <c r="D161" s="133">
        <v>0</v>
      </c>
      <c r="E161" s="134">
        <v>35852</v>
      </c>
      <c r="F161" s="134">
        <v>35852</v>
      </c>
      <c r="G161" s="134">
        <v>0</v>
      </c>
      <c r="H161" s="134">
        <v>0</v>
      </c>
      <c r="I161" s="135">
        <v>0</v>
      </c>
      <c r="J161" s="136">
        <v>0</v>
      </c>
      <c r="K161" s="134">
        <v>95209.599999999977</v>
      </c>
      <c r="L161" s="134">
        <v>95209.599999999977</v>
      </c>
      <c r="M161" s="134">
        <v>0</v>
      </c>
      <c r="N161" s="134">
        <v>0</v>
      </c>
      <c r="O161" s="137">
        <v>0</v>
      </c>
      <c r="P161" s="124">
        <v>0</v>
      </c>
      <c r="Q161" s="125">
        <v>64972.799999999974</v>
      </c>
      <c r="R161" s="125">
        <v>64972.799999999974</v>
      </c>
      <c r="S161" s="125">
        <v>0</v>
      </c>
      <c r="T161" s="126">
        <v>0</v>
      </c>
      <c r="U161" s="138">
        <f t="shared" si="29"/>
        <v>0</v>
      </c>
      <c r="V161" s="139">
        <f t="shared" si="30"/>
        <v>29120.799999999974</v>
      </c>
      <c r="W161" s="139">
        <f t="shared" si="31"/>
        <v>0</v>
      </c>
      <c r="X161" s="140">
        <f t="shared" si="32"/>
        <v>0</v>
      </c>
      <c r="Y161" s="138">
        <f t="shared" si="33"/>
        <v>0</v>
      </c>
      <c r="Z161" s="139">
        <f t="shared" si="34"/>
        <v>-30236.800000000003</v>
      </c>
      <c r="AA161" s="139">
        <f t="shared" si="35"/>
        <v>0</v>
      </c>
      <c r="AB161" s="140">
        <f t="shared" si="36"/>
        <v>0</v>
      </c>
    </row>
    <row r="162" spans="1:28" x14ac:dyDescent="0.2">
      <c r="A162" s="141" t="s">
        <v>474</v>
      </c>
      <c r="B162" s="142" t="s">
        <v>485</v>
      </c>
      <c r="C162" s="132" t="s">
        <v>486</v>
      </c>
      <c r="D162" s="133">
        <v>0</v>
      </c>
      <c r="E162" s="134">
        <v>577600</v>
      </c>
      <c r="F162" s="134">
        <v>577600</v>
      </c>
      <c r="G162" s="134">
        <v>0</v>
      </c>
      <c r="H162" s="134">
        <v>0</v>
      </c>
      <c r="I162" s="135">
        <v>0</v>
      </c>
      <c r="J162" s="136">
        <v>0</v>
      </c>
      <c r="K162" s="134">
        <v>646178</v>
      </c>
      <c r="L162" s="134">
        <v>646178</v>
      </c>
      <c r="M162" s="134">
        <v>0</v>
      </c>
      <c r="N162" s="134">
        <v>0</v>
      </c>
      <c r="O162" s="137">
        <v>0</v>
      </c>
      <c r="P162" s="124">
        <v>0</v>
      </c>
      <c r="Q162" s="125">
        <v>662796</v>
      </c>
      <c r="R162" s="125">
        <v>662796</v>
      </c>
      <c r="S162" s="125">
        <v>0</v>
      </c>
      <c r="T162" s="126">
        <v>0</v>
      </c>
      <c r="U162" s="138">
        <f t="shared" si="29"/>
        <v>0</v>
      </c>
      <c r="V162" s="139">
        <f t="shared" si="30"/>
        <v>85196</v>
      </c>
      <c r="W162" s="139">
        <f t="shared" si="31"/>
        <v>0</v>
      </c>
      <c r="X162" s="140">
        <f t="shared" si="32"/>
        <v>0</v>
      </c>
      <c r="Y162" s="138">
        <f t="shared" si="33"/>
        <v>0</v>
      </c>
      <c r="Z162" s="139">
        <f t="shared" si="34"/>
        <v>16618</v>
      </c>
      <c r="AA162" s="139">
        <f t="shared" si="35"/>
        <v>0</v>
      </c>
      <c r="AB162" s="140">
        <f t="shared" si="36"/>
        <v>0</v>
      </c>
    </row>
    <row r="163" spans="1:28" x14ac:dyDescent="0.2">
      <c r="A163" s="141" t="s">
        <v>474</v>
      </c>
      <c r="B163" s="142" t="s">
        <v>487</v>
      </c>
      <c r="C163" s="132" t="s">
        <v>488</v>
      </c>
      <c r="D163" s="133">
        <v>0</v>
      </c>
      <c r="E163" s="134">
        <v>18446</v>
      </c>
      <c r="F163" s="134">
        <v>18446</v>
      </c>
      <c r="G163" s="134">
        <v>0</v>
      </c>
      <c r="H163" s="134">
        <v>0</v>
      </c>
      <c r="I163" s="135">
        <v>0</v>
      </c>
      <c r="J163" s="136">
        <v>0</v>
      </c>
      <c r="K163" s="134">
        <v>30937.600000000002</v>
      </c>
      <c r="L163" s="134">
        <v>30937.600000000002</v>
      </c>
      <c r="M163" s="134">
        <v>0</v>
      </c>
      <c r="N163" s="134">
        <v>0</v>
      </c>
      <c r="O163" s="137">
        <v>0</v>
      </c>
      <c r="P163" s="124">
        <v>0</v>
      </c>
      <c r="Q163" s="125">
        <v>31471.200000000012</v>
      </c>
      <c r="R163" s="125">
        <v>31471.200000000012</v>
      </c>
      <c r="S163" s="125">
        <v>0</v>
      </c>
      <c r="T163" s="126">
        <v>0</v>
      </c>
      <c r="U163" s="138">
        <f t="shared" si="29"/>
        <v>0</v>
      </c>
      <c r="V163" s="139">
        <f t="shared" si="30"/>
        <v>13025.200000000012</v>
      </c>
      <c r="W163" s="139">
        <f t="shared" si="31"/>
        <v>0</v>
      </c>
      <c r="X163" s="140">
        <f t="shared" si="32"/>
        <v>0</v>
      </c>
      <c r="Y163" s="138">
        <f t="shared" si="33"/>
        <v>0</v>
      </c>
      <c r="Z163" s="139">
        <f t="shared" si="34"/>
        <v>533.60000000000946</v>
      </c>
      <c r="AA163" s="139">
        <f t="shared" si="35"/>
        <v>0</v>
      </c>
      <c r="AB163" s="140">
        <f t="shared" si="36"/>
        <v>0</v>
      </c>
    </row>
    <row r="164" spans="1:28" ht="12.75" customHeight="1" x14ac:dyDescent="0.2">
      <c r="A164" s="141" t="s">
        <v>474</v>
      </c>
      <c r="B164" s="142" t="s">
        <v>489</v>
      </c>
      <c r="C164" s="132" t="s">
        <v>490</v>
      </c>
      <c r="D164" s="133">
        <v>6900</v>
      </c>
      <c r="E164" s="134">
        <v>10658956.960000001</v>
      </c>
      <c r="F164" s="134">
        <v>9284116.9600000009</v>
      </c>
      <c r="G164" s="134">
        <v>1374840</v>
      </c>
      <c r="H164" s="134">
        <v>103759.80000000002</v>
      </c>
      <c r="I164" s="135">
        <v>8335155.2199999988</v>
      </c>
      <c r="J164" s="136">
        <v>8508</v>
      </c>
      <c r="K164" s="134">
        <v>15434058.060000001</v>
      </c>
      <c r="L164" s="134">
        <v>15434058.060000001</v>
      </c>
      <c r="M164" s="134">
        <v>0</v>
      </c>
      <c r="N164" s="134">
        <v>291256.77999999997</v>
      </c>
      <c r="O164" s="137">
        <v>8358949.1200000038</v>
      </c>
      <c r="P164" s="124">
        <v>8485</v>
      </c>
      <c r="Q164" s="125">
        <v>12965857.870000001</v>
      </c>
      <c r="R164" s="125">
        <v>12965857.870000001</v>
      </c>
      <c r="S164" s="125">
        <v>123712.6</v>
      </c>
      <c r="T164" s="126">
        <v>8656109.1200000029</v>
      </c>
      <c r="U164" s="138">
        <f t="shared" si="29"/>
        <v>1585</v>
      </c>
      <c r="V164" s="139">
        <f t="shared" si="30"/>
        <v>2306900.91</v>
      </c>
      <c r="W164" s="139">
        <f t="shared" si="31"/>
        <v>19952.799999999988</v>
      </c>
      <c r="X164" s="140">
        <f t="shared" si="32"/>
        <v>320953.9000000041</v>
      </c>
      <c r="Y164" s="138">
        <f t="shared" si="33"/>
        <v>-23</v>
      </c>
      <c r="Z164" s="139">
        <f t="shared" si="34"/>
        <v>-2468200.1899999995</v>
      </c>
      <c r="AA164" s="139">
        <f t="shared" si="35"/>
        <v>-167544.17999999996</v>
      </c>
      <c r="AB164" s="140">
        <f t="shared" si="36"/>
        <v>297159.99999999907</v>
      </c>
    </row>
    <row r="165" spans="1:28" ht="12.75" customHeight="1" x14ac:dyDescent="0.2">
      <c r="A165" s="141" t="s">
        <v>474</v>
      </c>
      <c r="B165" s="142" t="s">
        <v>491</v>
      </c>
      <c r="C165" s="132" t="s">
        <v>492</v>
      </c>
      <c r="D165" s="133">
        <v>3384</v>
      </c>
      <c r="E165" s="134">
        <v>2254501.6000000006</v>
      </c>
      <c r="F165" s="134">
        <v>2054461.6000000006</v>
      </c>
      <c r="G165" s="134">
        <v>200040</v>
      </c>
      <c r="H165" s="134">
        <v>76680</v>
      </c>
      <c r="I165" s="135">
        <v>812580.66000000015</v>
      </c>
      <c r="J165" s="136">
        <v>4714</v>
      </c>
      <c r="K165" s="134">
        <v>4076206.4000000004</v>
      </c>
      <c r="L165" s="134">
        <v>4076206.4000000004</v>
      </c>
      <c r="M165" s="134">
        <v>0</v>
      </c>
      <c r="N165" s="134">
        <v>208348</v>
      </c>
      <c r="O165" s="137">
        <v>662019.96</v>
      </c>
      <c r="P165" s="124">
        <v>4141</v>
      </c>
      <c r="Q165" s="125">
        <v>2941395.7699999996</v>
      </c>
      <c r="R165" s="125">
        <v>2941395.7699999996</v>
      </c>
      <c r="S165" s="125">
        <v>98640</v>
      </c>
      <c r="T165" s="126">
        <v>671032.87</v>
      </c>
      <c r="U165" s="138">
        <f t="shared" si="29"/>
        <v>757</v>
      </c>
      <c r="V165" s="139">
        <f t="shared" si="30"/>
        <v>686894.16999999899</v>
      </c>
      <c r="W165" s="139">
        <f t="shared" si="31"/>
        <v>21960</v>
      </c>
      <c r="X165" s="140">
        <f t="shared" si="32"/>
        <v>-141547.79000000015</v>
      </c>
      <c r="Y165" s="138">
        <f t="shared" si="33"/>
        <v>-573</v>
      </c>
      <c r="Z165" s="139">
        <f t="shared" si="34"/>
        <v>-1134810.6300000008</v>
      </c>
      <c r="AA165" s="139">
        <f t="shared" si="35"/>
        <v>-109708</v>
      </c>
      <c r="AB165" s="140">
        <f t="shared" si="36"/>
        <v>9012.9100000000326</v>
      </c>
    </row>
    <row r="166" spans="1:28" x14ac:dyDescent="0.2">
      <c r="A166" s="141" t="s">
        <v>474</v>
      </c>
      <c r="B166" s="142" t="s">
        <v>493</v>
      </c>
      <c r="C166" s="132" t="s">
        <v>494</v>
      </c>
      <c r="D166" s="133">
        <v>867</v>
      </c>
      <c r="E166" s="134">
        <v>1463057.3</v>
      </c>
      <c r="F166" s="134">
        <v>1326257.3</v>
      </c>
      <c r="G166" s="134">
        <v>136800</v>
      </c>
      <c r="H166" s="134">
        <v>62896</v>
      </c>
      <c r="I166" s="135">
        <v>0</v>
      </c>
      <c r="J166" s="136">
        <v>1500</v>
      </c>
      <c r="K166" s="134">
        <v>2016627.67</v>
      </c>
      <c r="L166" s="134">
        <v>2016627.67</v>
      </c>
      <c r="M166" s="134">
        <v>0</v>
      </c>
      <c r="N166" s="134">
        <v>184490</v>
      </c>
      <c r="O166" s="137">
        <v>0</v>
      </c>
      <c r="P166" s="124">
        <v>1326</v>
      </c>
      <c r="Q166" s="125">
        <v>1754109.5600000003</v>
      </c>
      <c r="R166" s="125">
        <v>1754109.5600000003</v>
      </c>
      <c r="S166" s="125">
        <v>73249</v>
      </c>
      <c r="T166" s="126">
        <v>0</v>
      </c>
      <c r="U166" s="138">
        <f t="shared" si="29"/>
        <v>459</v>
      </c>
      <c r="V166" s="139">
        <f t="shared" si="30"/>
        <v>291052.26000000024</v>
      </c>
      <c r="W166" s="139">
        <f t="shared" si="31"/>
        <v>10353</v>
      </c>
      <c r="X166" s="140">
        <f t="shared" si="32"/>
        <v>0</v>
      </c>
      <c r="Y166" s="138">
        <f t="shared" si="33"/>
        <v>-174</v>
      </c>
      <c r="Z166" s="139">
        <f t="shared" si="34"/>
        <v>-262518.10999999964</v>
      </c>
      <c r="AA166" s="139">
        <f t="shared" si="35"/>
        <v>-111241</v>
      </c>
      <c r="AB166" s="140">
        <f t="shared" si="36"/>
        <v>0</v>
      </c>
    </row>
    <row r="167" spans="1:28" ht="12.75" customHeight="1" x14ac:dyDescent="0.2">
      <c r="A167" s="141" t="s">
        <v>474</v>
      </c>
      <c r="B167" s="142" t="s">
        <v>495</v>
      </c>
      <c r="C167" s="132" t="s">
        <v>496</v>
      </c>
      <c r="D167" s="133">
        <v>82</v>
      </c>
      <c r="E167" s="134">
        <v>66553.900000000009</v>
      </c>
      <c r="F167" s="134">
        <v>46033.900000000009</v>
      </c>
      <c r="G167" s="134">
        <v>20520</v>
      </c>
      <c r="H167" s="134">
        <v>0</v>
      </c>
      <c r="I167" s="135">
        <v>0</v>
      </c>
      <c r="J167" s="136">
        <v>92</v>
      </c>
      <c r="K167" s="134">
        <v>87655.579999999987</v>
      </c>
      <c r="L167" s="134">
        <v>87655.579999999987</v>
      </c>
      <c r="M167" s="134">
        <v>0</v>
      </c>
      <c r="N167" s="134">
        <v>0</v>
      </c>
      <c r="O167" s="137">
        <v>0</v>
      </c>
      <c r="P167" s="124">
        <v>98</v>
      </c>
      <c r="Q167" s="125">
        <v>89697.959999999992</v>
      </c>
      <c r="R167" s="125">
        <v>89697.959999999992</v>
      </c>
      <c r="S167" s="125">
        <v>0</v>
      </c>
      <c r="T167" s="126">
        <v>0</v>
      </c>
      <c r="U167" s="138">
        <f t="shared" si="29"/>
        <v>16</v>
      </c>
      <c r="V167" s="139">
        <f t="shared" si="30"/>
        <v>23144.059999999983</v>
      </c>
      <c r="W167" s="139">
        <f t="shared" si="31"/>
        <v>0</v>
      </c>
      <c r="X167" s="140">
        <f t="shared" si="32"/>
        <v>0</v>
      </c>
      <c r="Y167" s="138">
        <f t="shared" si="33"/>
        <v>6</v>
      </c>
      <c r="Z167" s="139">
        <f t="shared" si="34"/>
        <v>2042.3800000000047</v>
      </c>
      <c r="AA167" s="139">
        <f t="shared" si="35"/>
        <v>0</v>
      </c>
      <c r="AB167" s="140">
        <f t="shared" si="36"/>
        <v>0</v>
      </c>
    </row>
    <row r="168" spans="1:28" x14ac:dyDescent="0.2">
      <c r="A168" s="141" t="s">
        <v>474</v>
      </c>
      <c r="B168" s="142" t="s">
        <v>497</v>
      </c>
      <c r="C168" s="132" t="s">
        <v>498</v>
      </c>
      <c r="D168" s="133">
        <v>1664</v>
      </c>
      <c r="E168" s="134">
        <v>2514646.7800000007</v>
      </c>
      <c r="F168" s="134">
        <v>2318806.7800000007</v>
      </c>
      <c r="G168" s="134">
        <v>195840</v>
      </c>
      <c r="H168" s="134">
        <v>5582</v>
      </c>
      <c r="I168" s="135">
        <v>0</v>
      </c>
      <c r="J168" s="136">
        <v>2461</v>
      </c>
      <c r="K168" s="134">
        <v>4829584.6000000006</v>
      </c>
      <c r="L168" s="134">
        <v>4829584.6000000006</v>
      </c>
      <c r="M168" s="134">
        <v>0</v>
      </c>
      <c r="N168" s="134">
        <v>12627</v>
      </c>
      <c r="O168" s="137">
        <v>992929.64999999991</v>
      </c>
      <c r="P168" s="124">
        <v>2449</v>
      </c>
      <c r="Q168" s="125">
        <v>4166826.8200000003</v>
      </c>
      <c r="R168" s="125">
        <v>4166826.8200000003</v>
      </c>
      <c r="S168" s="125">
        <v>4179</v>
      </c>
      <c r="T168" s="126">
        <v>1795346.1399999997</v>
      </c>
      <c r="U168" s="138">
        <f t="shared" si="29"/>
        <v>785</v>
      </c>
      <c r="V168" s="139">
        <f t="shared" si="30"/>
        <v>1652180.0399999996</v>
      </c>
      <c r="W168" s="139">
        <f t="shared" si="31"/>
        <v>-1403</v>
      </c>
      <c r="X168" s="140">
        <f t="shared" si="32"/>
        <v>1795346.1399999997</v>
      </c>
      <c r="Y168" s="138">
        <f t="shared" si="33"/>
        <v>-12</v>
      </c>
      <c r="Z168" s="139">
        <f t="shared" si="34"/>
        <v>-662757.78000000026</v>
      </c>
      <c r="AA168" s="139">
        <f t="shared" si="35"/>
        <v>-8448</v>
      </c>
      <c r="AB168" s="140">
        <f t="shared" si="36"/>
        <v>802416.48999999976</v>
      </c>
    </row>
    <row r="169" spans="1:28" ht="12.75" customHeight="1" x14ac:dyDescent="0.2">
      <c r="A169" s="141" t="s">
        <v>474</v>
      </c>
      <c r="B169" s="142" t="s">
        <v>499</v>
      </c>
      <c r="C169" s="132" t="s">
        <v>500</v>
      </c>
      <c r="D169" s="133">
        <v>4624</v>
      </c>
      <c r="E169" s="134">
        <v>10606542.34</v>
      </c>
      <c r="F169" s="134">
        <v>10104222.34</v>
      </c>
      <c r="G169" s="134">
        <v>502320</v>
      </c>
      <c r="H169" s="134">
        <v>265140</v>
      </c>
      <c r="I169" s="135">
        <v>5235108.6799999988</v>
      </c>
      <c r="J169" s="136">
        <v>5691</v>
      </c>
      <c r="K169" s="134">
        <v>23515601.640000001</v>
      </c>
      <c r="L169" s="134">
        <v>23515601.640000001</v>
      </c>
      <c r="M169" s="134">
        <v>0</v>
      </c>
      <c r="N169" s="134">
        <v>729939.64</v>
      </c>
      <c r="O169" s="137">
        <v>6268774.2500000019</v>
      </c>
      <c r="P169" s="124">
        <v>5859</v>
      </c>
      <c r="Q169" s="125">
        <v>13257593.179999996</v>
      </c>
      <c r="R169" s="125">
        <v>13257593.179999996</v>
      </c>
      <c r="S169" s="125">
        <v>485534.88</v>
      </c>
      <c r="T169" s="126">
        <v>6280028.4800000014</v>
      </c>
      <c r="U169" s="138">
        <f t="shared" si="29"/>
        <v>1235</v>
      </c>
      <c r="V169" s="139">
        <f t="shared" si="30"/>
        <v>2651050.8399999961</v>
      </c>
      <c r="W169" s="139">
        <f t="shared" si="31"/>
        <v>220394.88</v>
      </c>
      <c r="X169" s="140">
        <f t="shared" si="32"/>
        <v>1044919.8000000026</v>
      </c>
      <c r="Y169" s="138">
        <f t="shared" si="33"/>
        <v>168</v>
      </c>
      <c r="Z169" s="139">
        <f t="shared" si="34"/>
        <v>-10258008.460000005</v>
      </c>
      <c r="AA169" s="139">
        <f t="shared" si="35"/>
        <v>-244404.76</v>
      </c>
      <c r="AB169" s="140">
        <f t="shared" si="36"/>
        <v>11254.229999999516</v>
      </c>
    </row>
    <row r="170" spans="1:28" ht="12.75" customHeight="1" x14ac:dyDescent="0.2">
      <c r="A170" s="141" t="s">
        <v>474</v>
      </c>
      <c r="B170" s="142" t="s">
        <v>501</v>
      </c>
      <c r="C170" s="132" t="s">
        <v>502</v>
      </c>
      <c r="D170" s="133">
        <v>645</v>
      </c>
      <c r="E170" s="134">
        <v>1427612.2</v>
      </c>
      <c r="F170" s="134">
        <v>1369172.2</v>
      </c>
      <c r="G170" s="134">
        <v>58440</v>
      </c>
      <c r="H170" s="134">
        <v>0</v>
      </c>
      <c r="I170" s="135">
        <v>0</v>
      </c>
      <c r="J170" s="136">
        <v>635</v>
      </c>
      <c r="K170" s="134">
        <v>1474851.85</v>
      </c>
      <c r="L170" s="134">
        <v>1474851.85</v>
      </c>
      <c r="M170" s="134">
        <v>0</v>
      </c>
      <c r="N170" s="134">
        <v>0</v>
      </c>
      <c r="O170" s="137">
        <v>0</v>
      </c>
      <c r="P170" s="124">
        <v>708</v>
      </c>
      <c r="Q170" s="125">
        <v>1395105.08</v>
      </c>
      <c r="R170" s="125">
        <v>1395105.08</v>
      </c>
      <c r="S170" s="125">
        <v>0</v>
      </c>
      <c r="T170" s="126">
        <v>0</v>
      </c>
      <c r="U170" s="138">
        <f t="shared" si="29"/>
        <v>63</v>
      </c>
      <c r="V170" s="139">
        <f t="shared" si="30"/>
        <v>-32507.119999999879</v>
      </c>
      <c r="W170" s="139">
        <f t="shared" si="31"/>
        <v>0</v>
      </c>
      <c r="X170" s="140">
        <f t="shared" si="32"/>
        <v>0</v>
      </c>
      <c r="Y170" s="138">
        <f t="shared" si="33"/>
        <v>73</v>
      </c>
      <c r="Z170" s="139">
        <f t="shared" si="34"/>
        <v>-79746.770000000019</v>
      </c>
      <c r="AA170" s="139">
        <f t="shared" si="35"/>
        <v>0</v>
      </c>
      <c r="AB170" s="140">
        <f t="shared" si="36"/>
        <v>0</v>
      </c>
    </row>
    <row r="171" spans="1:28" ht="12.75" customHeight="1" x14ac:dyDescent="0.2">
      <c r="A171" s="141" t="s">
        <v>474</v>
      </c>
      <c r="B171" s="142" t="s">
        <v>503</v>
      </c>
      <c r="C171" s="132" t="s">
        <v>504</v>
      </c>
      <c r="D171" s="133">
        <v>794</v>
      </c>
      <c r="E171" s="134">
        <v>889610.6</v>
      </c>
      <c r="F171" s="134">
        <v>738530.6</v>
      </c>
      <c r="G171" s="134">
        <v>151080</v>
      </c>
      <c r="H171" s="134">
        <v>0</v>
      </c>
      <c r="I171" s="135">
        <v>0</v>
      </c>
      <c r="J171" s="136">
        <v>875</v>
      </c>
      <c r="K171" s="134">
        <v>1127651.3400000001</v>
      </c>
      <c r="L171" s="134">
        <v>1127651.3400000001</v>
      </c>
      <c r="M171" s="134">
        <v>0</v>
      </c>
      <c r="N171" s="134">
        <v>0</v>
      </c>
      <c r="O171" s="137">
        <v>0</v>
      </c>
      <c r="P171" s="124">
        <v>904</v>
      </c>
      <c r="Q171" s="125">
        <v>1138979.5899999999</v>
      </c>
      <c r="R171" s="125">
        <v>1138979.5899999999</v>
      </c>
      <c r="S171" s="125">
        <v>0</v>
      </c>
      <c r="T171" s="126">
        <v>0</v>
      </c>
      <c r="U171" s="138">
        <f t="shared" si="29"/>
        <v>110</v>
      </c>
      <c r="V171" s="139">
        <f t="shared" si="30"/>
        <v>249368.98999999987</v>
      </c>
      <c r="W171" s="139">
        <f t="shared" si="31"/>
        <v>0</v>
      </c>
      <c r="X171" s="140">
        <f t="shared" si="32"/>
        <v>0</v>
      </c>
      <c r="Y171" s="138">
        <f t="shared" si="33"/>
        <v>29</v>
      </c>
      <c r="Z171" s="139">
        <f t="shared" si="34"/>
        <v>11328.249999999767</v>
      </c>
      <c r="AA171" s="139">
        <f t="shared" si="35"/>
        <v>0</v>
      </c>
      <c r="AB171" s="140">
        <f t="shared" si="36"/>
        <v>0</v>
      </c>
    </row>
    <row r="172" spans="1:28" ht="12.75" customHeight="1" x14ac:dyDescent="0.2">
      <c r="A172" s="141" t="s">
        <v>474</v>
      </c>
      <c r="B172" s="142" t="s">
        <v>505</v>
      </c>
      <c r="C172" s="132" t="s">
        <v>506</v>
      </c>
      <c r="D172" s="133">
        <v>378</v>
      </c>
      <c r="E172" s="134">
        <v>750172.5</v>
      </c>
      <c r="F172" s="134">
        <v>637132.5</v>
      </c>
      <c r="G172" s="134">
        <v>113040</v>
      </c>
      <c r="H172" s="134">
        <v>0</v>
      </c>
      <c r="I172" s="135">
        <v>0</v>
      </c>
      <c r="J172" s="136">
        <v>634</v>
      </c>
      <c r="K172" s="134">
        <v>954865.82</v>
      </c>
      <c r="L172" s="134">
        <v>954865.82</v>
      </c>
      <c r="M172" s="134">
        <v>0</v>
      </c>
      <c r="N172" s="134">
        <v>0</v>
      </c>
      <c r="O172" s="137">
        <v>0</v>
      </c>
      <c r="P172" s="124">
        <v>617</v>
      </c>
      <c r="Q172" s="125">
        <v>913196.01000000013</v>
      </c>
      <c r="R172" s="125">
        <v>913196.01000000013</v>
      </c>
      <c r="S172" s="125">
        <v>0</v>
      </c>
      <c r="T172" s="126">
        <v>0</v>
      </c>
      <c r="U172" s="138">
        <f t="shared" si="29"/>
        <v>239</v>
      </c>
      <c r="V172" s="139">
        <f t="shared" si="30"/>
        <v>163023.51000000013</v>
      </c>
      <c r="W172" s="139">
        <f t="shared" si="31"/>
        <v>0</v>
      </c>
      <c r="X172" s="140">
        <f t="shared" si="32"/>
        <v>0</v>
      </c>
      <c r="Y172" s="138">
        <f t="shared" si="33"/>
        <v>-17</v>
      </c>
      <c r="Z172" s="139">
        <f t="shared" si="34"/>
        <v>-41669.809999999823</v>
      </c>
      <c r="AA172" s="139">
        <f t="shared" si="35"/>
        <v>0</v>
      </c>
      <c r="AB172" s="140">
        <f t="shared" si="36"/>
        <v>0</v>
      </c>
    </row>
    <row r="173" spans="1:28" ht="12.75" customHeight="1" x14ac:dyDescent="0.2">
      <c r="A173" s="141" t="s">
        <v>474</v>
      </c>
      <c r="B173" s="142" t="s">
        <v>507</v>
      </c>
      <c r="C173" s="132" t="s">
        <v>508</v>
      </c>
      <c r="D173" s="133">
        <v>716</v>
      </c>
      <c r="E173" s="134">
        <v>639958.6</v>
      </c>
      <c r="F173" s="134">
        <v>556558.6</v>
      </c>
      <c r="G173" s="134">
        <v>83400</v>
      </c>
      <c r="H173" s="134">
        <v>0</v>
      </c>
      <c r="I173" s="135">
        <v>0</v>
      </c>
      <c r="J173" s="136">
        <v>831</v>
      </c>
      <c r="K173" s="134">
        <v>895749.05</v>
      </c>
      <c r="L173" s="134">
        <v>895749.05</v>
      </c>
      <c r="M173" s="134">
        <v>0</v>
      </c>
      <c r="N173" s="134">
        <v>0</v>
      </c>
      <c r="O173" s="137">
        <v>0</v>
      </c>
      <c r="P173" s="124">
        <v>810</v>
      </c>
      <c r="Q173" s="125">
        <v>748953.09</v>
      </c>
      <c r="R173" s="125">
        <v>748953.09</v>
      </c>
      <c r="S173" s="125">
        <v>0</v>
      </c>
      <c r="T173" s="126">
        <v>0</v>
      </c>
      <c r="U173" s="138">
        <f t="shared" si="29"/>
        <v>94</v>
      </c>
      <c r="V173" s="139">
        <f t="shared" si="30"/>
        <v>108994.48999999999</v>
      </c>
      <c r="W173" s="139">
        <f t="shared" si="31"/>
        <v>0</v>
      </c>
      <c r="X173" s="140">
        <f t="shared" si="32"/>
        <v>0</v>
      </c>
      <c r="Y173" s="138">
        <f t="shared" si="33"/>
        <v>-21</v>
      </c>
      <c r="Z173" s="139">
        <f t="shared" si="34"/>
        <v>-146795.96000000008</v>
      </c>
      <c r="AA173" s="139">
        <f t="shared" si="35"/>
        <v>0</v>
      </c>
      <c r="AB173" s="140">
        <f t="shared" si="36"/>
        <v>0</v>
      </c>
    </row>
    <row r="174" spans="1:28" ht="12.75" customHeight="1" x14ac:dyDescent="0.2">
      <c r="A174" s="141" t="s">
        <v>509</v>
      </c>
      <c r="B174" s="142" t="s">
        <v>510</v>
      </c>
      <c r="C174" s="132" t="s">
        <v>511</v>
      </c>
      <c r="D174" s="133">
        <v>1748</v>
      </c>
      <c r="E174" s="134">
        <v>2103551.2200000002</v>
      </c>
      <c r="F174" s="134">
        <v>1894031.2200000002</v>
      </c>
      <c r="G174" s="134">
        <v>209520</v>
      </c>
      <c r="H174" s="134">
        <v>0</v>
      </c>
      <c r="I174" s="135">
        <v>0</v>
      </c>
      <c r="J174" s="136">
        <v>2148</v>
      </c>
      <c r="K174" s="134">
        <v>2546974.9700000002</v>
      </c>
      <c r="L174" s="134">
        <v>2546974.9700000002</v>
      </c>
      <c r="M174" s="134">
        <v>0</v>
      </c>
      <c r="N174" s="134">
        <v>0</v>
      </c>
      <c r="O174" s="137">
        <v>0</v>
      </c>
      <c r="P174" s="124">
        <v>2184</v>
      </c>
      <c r="Q174" s="125">
        <v>2576145.2800000003</v>
      </c>
      <c r="R174" s="125">
        <v>2576145.2800000003</v>
      </c>
      <c r="S174" s="125">
        <v>0</v>
      </c>
      <c r="T174" s="126">
        <v>0</v>
      </c>
      <c r="U174" s="138">
        <f t="shared" si="29"/>
        <v>436</v>
      </c>
      <c r="V174" s="139">
        <f t="shared" si="30"/>
        <v>472594.06000000006</v>
      </c>
      <c r="W174" s="139">
        <f t="shared" si="31"/>
        <v>0</v>
      </c>
      <c r="X174" s="140">
        <f t="shared" si="32"/>
        <v>0</v>
      </c>
      <c r="Y174" s="138">
        <f t="shared" si="33"/>
        <v>36</v>
      </c>
      <c r="Z174" s="139">
        <f t="shared" si="34"/>
        <v>29170.310000000056</v>
      </c>
      <c r="AA174" s="139">
        <f t="shared" si="35"/>
        <v>0</v>
      </c>
      <c r="AB174" s="140">
        <f t="shared" si="36"/>
        <v>0</v>
      </c>
    </row>
    <row r="175" spans="1:28" x14ac:dyDescent="0.2">
      <c r="A175" s="141">
        <v>16</v>
      </c>
      <c r="B175" s="142" t="s">
        <v>512</v>
      </c>
      <c r="C175" s="132" t="s">
        <v>513</v>
      </c>
      <c r="D175" s="133">
        <v>452</v>
      </c>
      <c r="E175" s="134">
        <v>327614.09999999998</v>
      </c>
      <c r="F175" s="134">
        <v>280814.09999999998</v>
      </c>
      <c r="G175" s="134">
        <v>46800</v>
      </c>
      <c r="H175" s="134">
        <v>0</v>
      </c>
      <c r="I175" s="135">
        <v>0</v>
      </c>
      <c r="J175" s="136">
        <v>1075</v>
      </c>
      <c r="K175" s="134">
        <v>559552.65</v>
      </c>
      <c r="L175" s="134">
        <v>559552.65</v>
      </c>
      <c r="M175" s="134">
        <v>0</v>
      </c>
      <c r="N175" s="134">
        <v>0</v>
      </c>
      <c r="O175" s="137">
        <v>0</v>
      </c>
      <c r="P175" s="124">
        <v>711</v>
      </c>
      <c r="Q175" s="125">
        <v>349896.75</v>
      </c>
      <c r="R175" s="125">
        <v>349896.75</v>
      </c>
      <c r="S175" s="125">
        <v>0</v>
      </c>
      <c r="T175" s="126">
        <v>0</v>
      </c>
      <c r="U175" s="138">
        <f t="shared" si="29"/>
        <v>259</v>
      </c>
      <c r="V175" s="139">
        <f t="shared" si="30"/>
        <v>22282.650000000023</v>
      </c>
      <c r="W175" s="139">
        <f t="shared" si="31"/>
        <v>0</v>
      </c>
      <c r="X175" s="140">
        <f t="shared" si="32"/>
        <v>0</v>
      </c>
      <c r="Y175" s="138">
        <f t="shared" si="33"/>
        <v>-364</v>
      </c>
      <c r="Z175" s="139">
        <f t="shared" si="34"/>
        <v>-209655.90000000002</v>
      </c>
      <c r="AA175" s="139">
        <f t="shared" si="35"/>
        <v>0</v>
      </c>
      <c r="AB175" s="140">
        <f t="shared" si="36"/>
        <v>0</v>
      </c>
    </row>
    <row r="176" spans="1:28" x14ac:dyDescent="0.2">
      <c r="A176" s="141">
        <v>16</v>
      </c>
      <c r="B176" s="142" t="s">
        <v>514</v>
      </c>
      <c r="C176" s="132" t="s">
        <v>515</v>
      </c>
      <c r="D176" s="133">
        <v>180</v>
      </c>
      <c r="E176" s="134">
        <v>344801.4</v>
      </c>
      <c r="F176" s="134">
        <v>306041.40000000002</v>
      </c>
      <c r="G176" s="134">
        <v>38760</v>
      </c>
      <c r="H176" s="134">
        <v>0</v>
      </c>
      <c r="I176" s="135">
        <v>0</v>
      </c>
      <c r="J176" s="136">
        <v>1115</v>
      </c>
      <c r="K176" s="134">
        <v>567681.16999999993</v>
      </c>
      <c r="L176" s="134">
        <v>567681.16999999993</v>
      </c>
      <c r="M176" s="134">
        <v>0</v>
      </c>
      <c r="N176" s="134">
        <v>0</v>
      </c>
      <c r="O176" s="137">
        <v>0</v>
      </c>
      <c r="P176" s="124">
        <v>516</v>
      </c>
      <c r="Q176" s="125">
        <v>253521.72</v>
      </c>
      <c r="R176" s="125">
        <v>253521.72</v>
      </c>
      <c r="S176" s="125">
        <v>0</v>
      </c>
      <c r="T176" s="126">
        <v>0</v>
      </c>
      <c r="U176" s="138">
        <f t="shared" si="29"/>
        <v>336</v>
      </c>
      <c r="V176" s="139">
        <f t="shared" si="30"/>
        <v>-91279.680000000022</v>
      </c>
      <c r="W176" s="139">
        <f t="shared" si="31"/>
        <v>0</v>
      </c>
      <c r="X176" s="140">
        <f t="shared" si="32"/>
        <v>0</v>
      </c>
      <c r="Y176" s="138">
        <f t="shared" si="33"/>
        <v>-599</v>
      </c>
      <c r="Z176" s="139">
        <f t="shared" si="34"/>
        <v>-314159.44999999995</v>
      </c>
      <c r="AA176" s="139">
        <f t="shared" si="35"/>
        <v>0</v>
      </c>
      <c r="AB176" s="140">
        <f t="shared" si="36"/>
        <v>0</v>
      </c>
    </row>
    <row r="177" spans="1:28" x14ac:dyDescent="0.2">
      <c r="A177" s="141" t="s">
        <v>509</v>
      </c>
      <c r="B177" s="142" t="s">
        <v>516</v>
      </c>
      <c r="C177" s="132" t="s">
        <v>517</v>
      </c>
      <c r="D177" s="133">
        <v>0</v>
      </c>
      <c r="E177" s="134">
        <v>20505</v>
      </c>
      <c r="F177" s="134">
        <v>20505</v>
      </c>
      <c r="G177" s="134">
        <v>0</v>
      </c>
      <c r="H177" s="134">
        <v>0</v>
      </c>
      <c r="I177" s="135">
        <v>0</v>
      </c>
      <c r="J177" s="136">
        <v>0</v>
      </c>
      <c r="K177" s="134">
        <v>40187.800000000003</v>
      </c>
      <c r="L177" s="134">
        <v>40187.800000000003</v>
      </c>
      <c r="M177" s="134">
        <v>0</v>
      </c>
      <c r="N177" s="134">
        <v>0</v>
      </c>
      <c r="O177" s="137">
        <v>0</v>
      </c>
      <c r="P177" s="124">
        <v>0</v>
      </c>
      <c r="Q177" s="125">
        <v>15228.000000000002</v>
      </c>
      <c r="R177" s="125">
        <v>15228.000000000002</v>
      </c>
      <c r="S177" s="125">
        <v>0</v>
      </c>
      <c r="T177" s="126">
        <v>0</v>
      </c>
      <c r="U177" s="138">
        <f t="shared" si="29"/>
        <v>0</v>
      </c>
      <c r="V177" s="139">
        <f t="shared" si="30"/>
        <v>-5276.9999999999982</v>
      </c>
      <c r="W177" s="139">
        <f t="shared" si="31"/>
        <v>0</v>
      </c>
      <c r="X177" s="140">
        <f t="shared" si="32"/>
        <v>0</v>
      </c>
      <c r="Y177" s="138">
        <f t="shared" si="33"/>
        <v>0</v>
      </c>
      <c r="Z177" s="139">
        <f t="shared" si="34"/>
        <v>-24959.800000000003</v>
      </c>
      <c r="AA177" s="139">
        <f t="shared" si="35"/>
        <v>0</v>
      </c>
      <c r="AB177" s="140">
        <f t="shared" si="36"/>
        <v>0</v>
      </c>
    </row>
    <row r="178" spans="1:28" s="143" customFormat="1" x14ac:dyDescent="0.2">
      <c r="A178" s="141" t="s">
        <v>509</v>
      </c>
      <c r="B178" s="142" t="s">
        <v>518</v>
      </c>
      <c r="C178" s="132" t="s">
        <v>71</v>
      </c>
      <c r="D178" s="133">
        <v>1061</v>
      </c>
      <c r="E178" s="134">
        <v>1086236.5999999999</v>
      </c>
      <c r="F178" s="134">
        <v>968636.59999999986</v>
      </c>
      <c r="G178" s="134">
        <v>117600</v>
      </c>
      <c r="H178" s="134">
        <v>0</v>
      </c>
      <c r="I178" s="135">
        <v>0</v>
      </c>
      <c r="J178" s="136">
        <v>1074</v>
      </c>
      <c r="K178" s="134">
        <v>1472957.1800000002</v>
      </c>
      <c r="L178" s="134">
        <v>1472957.1800000002</v>
      </c>
      <c r="M178" s="134">
        <v>0</v>
      </c>
      <c r="N178" s="134">
        <v>0</v>
      </c>
      <c r="O178" s="137">
        <v>0</v>
      </c>
      <c r="P178" s="124">
        <v>1192</v>
      </c>
      <c r="Q178" s="125">
        <v>1413329.7200000002</v>
      </c>
      <c r="R178" s="125">
        <v>1413329.7200000002</v>
      </c>
      <c r="S178" s="125">
        <v>0</v>
      </c>
      <c r="T178" s="126">
        <v>0</v>
      </c>
      <c r="U178" s="138">
        <f t="shared" si="29"/>
        <v>131</v>
      </c>
      <c r="V178" s="139">
        <f t="shared" si="30"/>
        <v>327093.12000000034</v>
      </c>
      <c r="W178" s="139">
        <f t="shared" si="31"/>
        <v>0</v>
      </c>
      <c r="X178" s="140">
        <f t="shared" si="32"/>
        <v>0</v>
      </c>
      <c r="Y178" s="138">
        <f t="shared" si="33"/>
        <v>118</v>
      </c>
      <c r="Z178" s="139">
        <f t="shared" si="34"/>
        <v>-59627.459999999963</v>
      </c>
      <c r="AA178" s="139">
        <f t="shared" si="35"/>
        <v>0</v>
      </c>
      <c r="AB178" s="140">
        <f t="shared" si="36"/>
        <v>0</v>
      </c>
    </row>
    <row r="179" spans="1:28" x14ac:dyDescent="0.2">
      <c r="A179" s="141" t="s">
        <v>509</v>
      </c>
      <c r="B179" s="142" t="s">
        <v>519</v>
      </c>
      <c r="C179" s="132" t="s">
        <v>520</v>
      </c>
      <c r="D179" s="133">
        <v>640</v>
      </c>
      <c r="E179" s="134">
        <v>354960.2</v>
      </c>
      <c r="F179" s="134">
        <v>310440.2</v>
      </c>
      <c r="G179" s="134">
        <v>44520</v>
      </c>
      <c r="H179" s="134">
        <v>0</v>
      </c>
      <c r="I179" s="135">
        <v>0</v>
      </c>
      <c r="J179" s="136">
        <v>972</v>
      </c>
      <c r="K179" s="134">
        <v>509147.63</v>
      </c>
      <c r="L179" s="134">
        <v>509147.63</v>
      </c>
      <c r="M179" s="134">
        <v>0</v>
      </c>
      <c r="N179" s="134">
        <v>0</v>
      </c>
      <c r="O179" s="137">
        <v>0</v>
      </c>
      <c r="P179" s="124">
        <v>796</v>
      </c>
      <c r="Q179" s="125">
        <v>388045.38</v>
      </c>
      <c r="R179" s="125">
        <v>388045.38</v>
      </c>
      <c r="S179" s="125">
        <v>0</v>
      </c>
      <c r="T179" s="126">
        <v>0</v>
      </c>
      <c r="U179" s="138">
        <f t="shared" si="29"/>
        <v>156</v>
      </c>
      <c r="V179" s="139">
        <f t="shared" si="30"/>
        <v>33085.179999999993</v>
      </c>
      <c r="W179" s="139">
        <f t="shared" si="31"/>
        <v>0</v>
      </c>
      <c r="X179" s="140">
        <f t="shared" si="32"/>
        <v>0</v>
      </c>
      <c r="Y179" s="138">
        <f t="shared" si="33"/>
        <v>-176</v>
      </c>
      <c r="Z179" s="139">
        <f t="shared" si="34"/>
        <v>-121102.25</v>
      </c>
      <c r="AA179" s="139">
        <f t="shared" si="35"/>
        <v>0</v>
      </c>
      <c r="AB179" s="140">
        <f t="shared" si="36"/>
        <v>0</v>
      </c>
    </row>
    <row r="180" spans="1:28" x14ac:dyDescent="0.2">
      <c r="A180" s="141" t="s">
        <v>509</v>
      </c>
      <c r="B180" s="142" t="s">
        <v>521</v>
      </c>
      <c r="C180" s="132" t="s">
        <v>522</v>
      </c>
      <c r="D180" s="133">
        <v>0</v>
      </c>
      <c r="E180" s="134">
        <v>11203</v>
      </c>
      <c r="F180" s="134">
        <v>11203</v>
      </c>
      <c r="G180" s="134">
        <v>0</v>
      </c>
      <c r="H180" s="134">
        <v>0</v>
      </c>
      <c r="I180" s="135">
        <v>0</v>
      </c>
      <c r="J180" s="136">
        <v>0</v>
      </c>
      <c r="K180" s="134">
        <v>81106.599999999977</v>
      </c>
      <c r="L180" s="134">
        <v>81106.599999999977</v>
      </c>
      <c r="M180" s="134">
        <v>0</v>
      </c>
      <c r="N180" s="134">
        <v>0</v>
      </c>
      <c r="O180" s="137">
        <v>0</v>
      </c>
      <c r="P180" s="124">
        <v>0</v>
      </c>
      <c r="Q180" s="125">
        <v>47460.599999999948</v>
      </c>
      <c r="R180" s="125">
        <v>47460.599999999948</v>
      </c>
      <c r="S180" s="125">
        <v>0</v>
      </c>
      <c r="T180" s="126">
        <v>0</v>
      </c>
      <c r="U180" s="138">
        <f t="shared" si="29"/>
        <v>0</v>
      </c>
      <c r="V180" s="139">
        <f t="shared" si="30"/>
        <v>36257.599999999948</v>
      </c>
      <c r="W180" s="139">
        <f t="shared" si="31"/>
        <v>0</v>
      </c>
      <c r="X180" s="140">
        <f t="shared" si="32"/>
        <v>0</v>
      </c>
      <c r="Y180" s="138">
        <f t="shared" si="33"/>
        <v>0</v>
      </c>
      <c r="Z180" s="139">
        <f t="shared" si="34"/>
        <v>-33646.000000000029</v>
      </c>
      <c r="AA180" s="139">
        <f t="shared" si="35"/>
        <v>0</v>
      </c>
      <c r="AB180" s="140">
        <f t="shared" si="36"/>
        <v>0</v>
      </c>
    </row>
    <row r="181" spans="1:28" x14ac:dyDescent="0.2">
      <c r="A181" s="141" t="s">
        <v>509</v>
      </c>
      <c r="B181" s="142" t="s">
        <v>523</v>
      </c>
      <c r="C181" s="132" t="s">
        <v>524</v>
      </c>
      <c r="D181" s="133">
        <v>0</v>
      </c>
      <c r="E181" s="134">
        <v>28047</v>
      </c>
      <c r="F181" s="134">
        <v>28047</v>
      </c>
      <c r="G181" s="134">
        <v>0</v>
      </c>
      <c r="H181" s="134">
        <v>0</v>
      </c>
      <c r="I181" s="135">
        <v>0</v>
      </c>
      <c r="J181" s="136">
        <v>0</v>
      </c>
      <c r="K181" s="134">
        <v>58188.599999999991</v>
      </c>
      <c r="L181" s="134">
        <v>58188.599999999991</v>
      </c>
      <c r="M181" s="134">
        <v>0</v>
      </c>
      <c r="N181" s="134">
        <v>0</v>
      </c>
      <c r="O181" s="137">
        <v>0</v>
      </c>
      <c r="P181" s="124">
        <v>0</v>
      </c>
      <c r="Q181" s="125">
        <v>56781</v>
      </c>
      <c r="R181" s="125">
        <v>56781</v>
      </c>
      <c r="S181" s="125">
        <v>0</v>
      </c>
      <c r="T181" s="126">
        <v>0</v>
      </c>
      <c r="U181" s="138">
        <f t="shared" si="29"/>
        <v>0</v>
      </c>
      <c r="V181" s="139">
        <f t="shared" si="30"/>
        <v>28734</v>
      </c>
      <c r="W181" s="139">
        <f t="shared" si="31"/>
        <v>0</v>
      </c>
      <c r="X181" s="140">
        <f t="shared" si="32"/>
        <v>0</v>
      </c>
      <c r="Y181" s="138">
        <f t="shared" si="33"/>
        <v>0</v>
      </c>
      <c r="Z181" s="139">
        <f t="shared" si="34"/>
        <v>-1407.5999999999913</v>
      </c>
      <c r="AA181" s="139">
        <f t="shared" si="35"/>
        <v>0</v>
      </c>
      <c r="AB181" s="140">
        <f t="shared" si="36"/>
        <v>0</v>
      </c>
    </row>
    <row r="182" spans="1:28" ht="12.75" customHeight="1" x14ac:dyDescent="0.2">
      <c r="A182" s="141" t="s">
        <v>509</v>
      </c>
      <c r="B182" s="142" t="s">
        <v>525</v>
      </c>
      <c r="C182" s="132" t="s">
        <v>526</v>
      </c>
      <c r="D182" s="133">
        <v>0</v>
      </c>
      <c r="E182" s="134">
        <v>8472</v>
      </c>
      <c r="F182" s="134">
        <v>8472</v>
      </c>
      <c r="G182" s="134">
        <v>0</v>
      </c>
      <c r="H182" s="134">
        <v>0</v>
      </c>
      <c r="I182" s="135">
        <v>0</v>
      </c>
      <c r="J182" s="136">
        <v>0</v>
      </c>
      <c r="K182" s="134">
        <v>35341.599999999999</v>
      </c>
      <c r="L182" s="134">
        <v>35341.599999999999</v>
      </c>
      <c r="M182" s="134">
        <v>0</v>
      </c>
      <c r="N182" s="134">
        <v>0</v>
      </c>
      <c r="O182" s="137">
        <v>0</v>
      </c>
      <c r="P182" s="124">
        <v>0</v>
      </c>
      <c r="Q182" s="125">
        <v>22809.600000000006</v>
      </c>
      <c r="R182" s="125">
        <v>22809.600000000006</v>
      </c>
      <c r="S182" s="125">
        <v>0</v>
      </c>
      <c r="T182" s="126">
        <v>0</v>
      </c>
      <c r="U182" s="138">
        <f t="shared" si="29"/>
        <v>0</v>
      </c>
      <c r="V182" s="139">
        <f t="shared" si="30"/>
        <v>14337.600000000006</v>
      </c>
      <c r="W182" s="139">
        <f t="shared" si="31"/>
        <v>0</v>
      </c>
      <c r="X182" s="140">
        <f t="shared" si="32"/>
        <v>0</v>
      </c>
      <c r="Y182" s="138">
        <f t="shared" si="33"/>
        <v>0</v>
      </c>
      <c r="Z182" s="139">
        <f t="shared" si="34"/>
        <v>-12531.999999999993</v>
      </c>
      <c r="AA182" s="139">
        <f t="shared" si="35"/>
        <v>0</v>
      </c>
      <c r="AB182" s="140">
        <f t="shared" si="36"/>
        <v>0</v>
      </c>
    </row>
    <row r="183" spans="1:28" x14ac:dyDescent="0.2">
      <c r="A183" s="141" t="s">
        <v>509</v>
      </c>
      <c r="B183" s="142" t="s">
        <v>527</v>
      </c>
      <c r="C183" s="132" t="s">
        <v>528</v>
      </c>
      <c r="D183" s="133">
        <v>19562</v>
      </c>
      <c r="E183" s="134">
        <v>30552148.360000003</v>
      </c>
      <c r="F183" s="134">
        <v>28642468.360000003</v>
      </c>
      <c r="G183" s="134">
        <v>1909680</v>
      </c>
      <c r="H183" s="134">
        <v>466954</v>
      </c>
      <c r="I183" s="135">
        <v>7875244.8999999994</v>
      </c>
      <c r="J183" s="136">
        <v>21153</v>
      </c>
      <c r="K183" s="134">
        <v>47278711.319999993</v>
      </c>
      <c r="L183" s="134">
        <v>47278711.319999993</v>
      </c>
      <c r="M183" s="134">
        <v>0</v>
      </c>
      <c r="N183" s="134">
        <v>1220491.29</v>
      </c>
      <c r="O183" s="137">
        <v>9239761.1499999985</v>
      </c>
      <c r="P183" s="124">
        <v>20607</v>
      </c>
      <c r="Q183" s="125">
        <v>33401235.879999992</v>
      </c>
      <c r="R183" s="125">
        <v>33401235.879999992</v>
      </c>
      <c r="S183" s="125">
        <v>517900.77</v>
      </c>
      <c r="T183" s="126">
        <v>9472915.6200000029</v>
      </c>
      <c r="U183" s="138">
        <f t="shared" si="29"/>
        <v>1045</v>
      </c>
      <c r="V183" s="139">
        <f t="shared" si="30"/>
        <v>2849087.5199999884</v>
      </c>
      <c r="W183" s="139">
        <f t="shared" si="31"/>
        <v>50946.770000000019</v>
      </c>
      <c r="X183" s="140">
        <f t="shared" si="32"/>
        <v>1597670.7200000035</v>
      </c>
      <c r="Y183" s="138">
        <f t="shared" si="33"/>
        <v>-546</v>
      </c>
      <c r="Z183" s="139">
        <f t="shared" si="34"/>
        <v>-13877475.440000001</v>
      </c>
      <c r="AA183" s="139">
        <f t="shared" si="35"/>
        <v>-702590.52</v>
      </c>
      <c r="AB183" s="140">
        <f t="shared" si="36"/>
        <v>233154.4700000044</v>
      </c>
    </row>
    <row r="184" spans="1:28" x14ac:dyDescent="0.2">
      <c r="A184" s="141" t="s">
        <v>509</v>
      </c>
      <c r="B184" s="142" t="s">
        <v>529</v>
      </c>
      <c r="C184" s="132" t="s">
        <v>530</v>
      </c>
      <c r="D184" s="133">
        <v>4698</v>
      </c>
      <c r="E184" s="134">
        <v>7390513.8999999994</v>
      </c>
      <c r="F184" s="134">
        <v>6843793.8999999994</v>
      </c>
      <c r="G184" s="134">
        <v>546720</v>
      </c>
      <c r="H184" s="134">
        <v>14104</v>
      </c>
      <c r="I184" s="135">
        <v>0</v>
      </c>
      <c r="J184" s="136">
        <v>5540</v>
      </c>
      <c r="K184" s="134">
        <v>9844034.0800000019</v>
      </c>
      <c r="L184" s="134">
        <v>9844034.0800000019</v>
      </c>
      <c r="M184" s="134">
        <v>0</v>
      </c>
      <c r="N184" s="134">
        <v>33377</v>
      </c>
      <c r="O184" s="137">
        <v>0</v>
      </c>
      <c r="P184" s="124">
        <v>5735</v>
      </c>
      <c r="Q184" s="125">
        <v>8607042.1500000022</v>
      </c>
      <c r="R184" s="125">
        <v>8607042.1500000022</v>
      </c>
      <c r="S184" s="125">
        <v>15061</v>
      </c>
      <c r="T184" s="126">
        <v>0</v>
      </c>
      <c r="U184" s="138">
        <f t="shared" si="29"/>
        <v>1037</v>
      </c>
      <c r="V184" s="139">
        <f t="shared" si="30"/>
        <v>1216528.2500000028</v>
      </c>
      <c r="W184" s="139">
        <f t="shared" si="31"/>
        <v>957</v>
      </c>
      <c r="X184" s="140">
        <f t="shared" si="32"/>
        <v>0</v>
      </c>
      <c r="Y184" s="138">
        <f t="shared" si="33"/>
        <v>195</v>
      </c>
      <c r="Z184" s="139">
        <f t="shared" si="34"/>
        <v>-1236991.9299999997</v>
      </c>
      <c r="AA184" s="139">
        <f t="shared" si="35"/>
        <v>-18316</v>
      </c>
      <c r="AB184" s="140">
        <f t="shared" si="36"/>
        <v>0</v>
      </c>
    </row>
    <row r="185" spans="1:28" ht="12.75" customHeight="1" x14ac:dyDescent="0.2">
      <c r="A185" s="141" t="s">
        <v>509</v>
      </c>
      <c r="B185" s="142" t="s">
        <v>531</v>
      </c>
      <c r="C185" s="132" t="s">
        <v>72</v>
      </c>
      <c r="D185" s="133">
        <v>1142</v>
      </c>
      <c r="E185" s="134">
        <v>1156450.3</v>
      </c>
      <c r="F185" s="134">
        <v>975850.3</v>
      </c>
      <c r="G185" s="134">
        <v>180600</v>
      </c>
      <c r="H185" s="134">
        <v>0</v>
      </c>
      <c r="I185" s="135">
        <v>0</v>
      </c>
      <c r="J185" s="136">
        <v>1238</v>
      </c>
      <c r="K185" s="134">
        <v>1337889.5699999998</v>
      </c>
      <c r="L185" s="134">
        <v>1337889.5699999998</v>
      </c>
      <c r="M185" s="134">
        <v>0</v>
      </c>
      <c r="N185" s="134">
        <v>0</v>
      </c>
      <c r="O185" s="137">
        <v>0</v>
      </c>
      <c r="P185" s="124">
        <v>1392</v>
      </c>
      <c r="Q185" s="125">
        <v>1501329.38</v>
      </c>
      <c r="R185" s="125">
        <v>1501329.38</v>
      </c>
      <c r="S185" s="125">
        <v>0</v>
      </c>
      <c r="T185" s="126">
        <v>0</v>
      </c>
      <c r="U185" s="138">
        <f t="shared" si="29"/>
        <v>250</v>
      </c>
      <c r="V185" s="139">
        <f t="shared" si="30"/>
        <v>344879.07999999984</v>
      </c>
      <c r="W185" s="139">
        <f t="shared" si="31"/>
        <v>0</v>
      </c>
      <c r="X185" s="140">
        <f t="shared" si="32"/>
        <v>0</v>
      </c>
      <c r="Y185" s="138">
        <f t="shared" si="33"/>
        <v>154</v>
      </c>
      <c r="Z185" s="139">
        <f t="shared" si="34"/>
        <v>163439.81000000006</v>
      </c>
      <c r="AA185" s="139">
        <f t="shared" si="35"/>
        <v>0</v>
      </c>
      <c r="AB185" s="140">
        <f t="shared" si="36"/>
        <v>0</v>
      </c>
    </row>
    <row r="186" spans="1:28" x14ac:dyDescent="0.2">
      <c r="A186" s="141" t="s">
        <v>509</v>
      </c>
      <c r="B186" s="142" t="s">
        <v>532</v>
      </c>
      <c r="C186" s="132" t="s">
        <v>70</v>
      </c>
      <c r="D186" s="133">
        <v>2044</v>
      </c>
      <c r="E186" s="134">
        <v>2118142.9399999995</v>
      </c>
      <c r="F186" s="134">
        <v>1858222.9399999995</v>
      </c>
      <c r="G186" s="134">
        <v>259920</v>
      </c>
      <c r="H186" s="134">
        <v>0</v>
      </c>
      <c r="I186" s="135">
        <v>0</v>
      </c>
      <c r="J186" s="136">
        <v>2574</v>
      </c>
      <c r="K186" s="134">
        <v>2770163.6</v>
      </c>
      <c r="L186" s="134">
        <v>2770163.6</v>
      </c>
      <c r="M186" s="134">
        <v>0</v>
      </c>
      <c r="N186" s="134">
        <v>0</v>
      </c>
      <c r="O186" s="137">
        <v>0</v>
      </c>
      <c r="P186" s="124">
        <v>2741</v>
      </c>
      <c r="Q186" s="125">
        <v>2830254.9899999993</v>
      </c>
      <c r="R186" s="125">
        <v>2830254.9899999993</v>
      </c>
      <c r="S186" s="125">
        <v>1200</v>
      </c>
      <c r="T186" s="126">
        <v>0</v>
      </c>
      <c r="U186" s="138">
        <f t="shared" si="29"/>
        <v>697</v>
      </c>
      <c r="V186" s="139">
        <f t="shared" si="30"/>
        <v>712112.04999999981</v>
      </c>
      <c r="W186" s="139">
        <f t="shared" si="31"/>
        <v>1200</v>
      </c>
      <c r="X186" s="140">
        <f t="shared" si="32"/>
        <v>0</v>
      </c>
      <c r="Y186" s="138">
        <f t="shared" si="33"/>
        <v>167</v>
      </c>
      <c r="Z186" s="139">
        <f t="shared" si="34"/>
        <v>60091.389999999199</v>
      </c>
      <c r="AA186" s="139">
        <f t="shared" si="35"/>
        <v>1200</v>
      </c>
      <c r="AB186" s="140">
        <f t="shared" si="36"/>
        <v>0</v>
      </c>
    </row>
    <row r="187" spans="1:28" x14ac:dyDescent="0.2">
      <c r="A187" s="141" t="s">
        <v>509</v>
      </c>
      <c r="B187" s="142" t="s">
        <v>533</v>
      </c>
      <c r="C187" s="132" t="s">
        <v>534</v>
      </c>
      <c r="D187" s="133">
        <v>5862</v>
      </c>
      <c r="E187" s="134">
        <v>9024994.0999999996</v>
      </c>
      <c r="F187" s="134">
        <v>8641834.0999999996</v>
      </c>
      <c r="G187" s="134">
        <v>383160</v>
      </c>
      <c r="H187" s="134">
        <v>93917</v>
      </c>
      <c r="I187" s="135">
        <v>0</v>
      </c>
      <c r="J187" s="136">
        <v>7264</v>
      </c>
      <c r="K187" s="134">
        <v>15678478.040000001</v>
      </c>
      <c r="L187" s="134">
        <v>15678478.040000001</v>
      </c>
      <c r="M187" s="134">
        <v>0</v>
      </c>
      <c r="N187" s="134">
        <v>275800</v>
      </c>
      <c r="O187" s="137">
        <v>0</v>
      </c>
      <c r="P187" s="124">
        <v>7223</v>
      </c>
      <c r="Q187" s="125">
        <v>13840869.760000005</v>
      </c>
      <c r="R187" s="125">
        <v>13840869.760000005</v>
      </c>
      <c r="S187" s="125">
        <v>122168</v>
      </c>
      <c r="T187" s="126">
        <v>0</v>
      </c>
      <c r="U187" s="138">
        <f t="shared" si="29"/>
        <v>1361</v>
      </c>
      <c r="V187" s="139">
        <f t="shared" si="30"/>
        <v>4815875.6600000057</v>
      </c>
      <c r="W187" s="139">
        <f t="shared" si="31"/>
        <v>28251</v>
      </c>
      <c r="X187" s="140">
        <f t="shared" si="32"/>
        <v>0</v>
      </c>
      <c r="Y187" s="138">
        <f t="shared" si="33"/>
        <v>-41</v>
      </c>
      <c r="Z187" s="139">
        <f t="shared" si="34"/>
        <v>-1837608.2799999956</v>
      </c>
      <c r="AA187" s="139">
        <f t="shared" si="35"/>
        <v>-153632</v>
      </c>
      <c r="AB187" s="140">
        <f t="shared" si="36"/>
        <v>0</v>
      </c>
    </row>
    <row r="188" spans="1:28" x14ac:dyDescent="0.2">
      <c r="A188" s="141" t="s">
        <v>509</v>
      </c>
      <c r="B188" s="142" t="s">
        <v>535</v>
      </c>
      <c r="C188" s="132" t="s">
        <v>536</v>
      </c>
      <c r="D188" s="133">
        <v>1846</v>
      </c>
      <c r="E188" s="134">
        <v>2116410.2000000002</v>
      </c>
      <c r="F188" s="134">
        <v>1969770.2</v>
      </c>
      <c r="G188" s="134">
        <v>146640</v>
      </c>
      <c r="H188" s="134">
        <v>15424</v>
      </c>
      <c r="I188" s="135">
        <v>0</v>
      </c>
      <c r="J188" s="136">
        <v>2069</v>
      </c>
      <c r="K188" s="134">
        <v>3032683.0300000003</v>
      </c>
      <c r="L188" s="134">
        <v>3032683.0300000003</v>
      </c>
      <c r="M188" s="134">
        <v>0</v>
      </c>
      <c r="N188" s="134">
        <v>55703</v>
      </c>
      <c r="O188" s="137">
        <v>0</v>
      </c>
      <c r="P188" s="124">
        <v>2046</v>
      </c>
      <c r="Q188" s="125">
        <v>2855506.3400000008</v>
      </c>
      <c r="R188" s="125">
        <v>2855506.3400000008</v>
      </c>
      <c r="S188" s="125">
        <v>10015</v>
      </c>
      <c r="T188" s="126">
        <v>0</v>
      </c>
      <c r="U188" s="138">
        <f t="shared" si="29"/>
        <v>200</v>
      </c>
      <c r="V188" s="139">
        <f t="shared" si="30"/>
        <v>739096.1400000006</v>
      </c>
      <c r="W188" s="139">
        <f t="shared" si="31"/>
        <v>-5409</v>
      </c>
      <c r="X188" s="140">
        <f t="shared" si="32"/>
        <v>0</v>
      </c>
      <c r="Y188" s="138">
        <f t="shared" si="33"/>
        <v>-23</v>
      </c>
      <c r="Z188" s="139">
        <f t="shared" si="34"/>
        <v>-177176.68999999948</v>
      </c>
      <c r="AA188" s="139">
        <f t="shared" si="35"/>
        <v>-45688</v>
      </c>
      <c r="AB188" s="140">
        <f t="shared" si="36"/>
        <v>0</v>
      </c>
    </row>
    <row r="189" spans="1:28" x14ac:dyDescent="0.2">
      <c r="A189" s="141" t="s">
        <v>509</v>
      </c>
      <c r="B189" s="142" t="s">
        <v>537</v>
      </c>
      <c r="C189" s="132" t="s">
        <v>538</v>
      </c>
      <c r="D189" s="133">
        <v>386</v>
      </c>
      <c r="E189" s="134">
        <v>619539.5</v>
      </c>
      <c r="F189" s="134">
        <v>556299.5</v>
      </c>
      <c r="G189" s="134">
        <v>63240</v>
      </c>
      <c r="H189" s="134">
        <v>0</v>
      </c>
      <c r="I189" s="135">
        <v>0</v>
      </c>
      <c r="J189" s="136">
        <v>440</v>
      </c>
      <c r="K189" s="134">
        <v>685997.20000000042</v>
      </c>
      <c r="L189" s="134">
        <v>685997.20000000042</v>
      </c>
      <c r="M189" s="134">
        <v>0</v>
      </c>
      <c r="N189" s="134">
        <v>0</v>
      </c>
      <c r="O189" s="137">
        <v>0</v>
      </c>
      <c r="P189" s="124">
        <v>490</v>
      </c>
      <c r="Q189" s="125">
        <v>721369.4700000002</v>
      </c>
      <c r="R189" s="125">
        <v>721369.4700000002</v>
      </c>
      <c r="S189" s="125">
        <v>0</v>
      </c>
      <c r="T189" s="126">
        <v>0</v>
      </c>
      <c r="U189" s="138">
        <f t="shared" si="29"/>
        <v>104</v>
      </c>
      <c r="V189" s="139">
        <f t="shared" si="30"/>
        <v>101829.9700000002</v>
      </c>
      <c r="W189" s="139">
        <f t="shared" si="31"/>
        <v>0</v>
      </c>
      <c r="X189" s="140">
        <f t="shared" si="32"/>
        <v>0</v>
      </c>
      <c r="Y189" s="138">
        <f t="shared" si="33"/>
        <v>50</v>
      </c>
      <c r="Z189" s="139">
        <f t="shared" si="34"/>
        <v>35372.269999999786</v>
      </c>
      <c r="AA189" s="139">
        <f t="shared" si="35"/>
        <v>0</v>
      </c>
      <c r="AB189" s="140">
        <f t="shared" si="36"/>
        <v>0</v>
      </c>
    </row>
    <row r="190" spans="1:28" x14ac:dyDescent="0.2">
      <c r="A190" s="141" t="s">
        <v>509</v>
      </c>
      <c r="B190" s="142" t="s">
        <v>539</v>
      </c>
      <c r="C190" s="132" t="s">
        <v>540</v>
      </c>
      <c r="D190" s="133">
        <v>7760</v>
      </c>
      <c r="E190" s="134">
        <v>13700808.960000001</v>
      </c>
      <c r="F190" s="134">
        <v>13219848.960000001</v>
      </c>
      <c r="G190" s="134">
        <v>480960</v>
      </c>
      <c r="H190" s="134">
        <v>133642</v>
      </c>
      <c r="I190" s="135">
        <v>2187796.0100000002</v>
      </c>
      <c r="J190" s="136">
        <v>8703</v>
      </c>
      <c r="K190" s="134">
        <v>22995059.420000002</v>
      </c>
      <c r="L190" s="134">
        <v>22995059.420000002</v>
      </c>
      <c r="M190" s="134">
        <v>0</v>
      </c>
      <c r="N190" s="134">
        <v>313949</v>
      </c>
      <c r="O190" s="137">
        <v>2528923.4299999997</v>
      </c>
      <c r="P190" s="124">
        <v>8568</v>
      </c>
      <c r="Q190" s="125">
        <v>16859991.490000002</v>
      </c>
      <c r="R190" s="125">
        <v>16859991.490000002</v>
      </c>
      <c r="S190" s="125">
        <v>182026.88</v>
      </c>
      <c r="T190" s="126">
        <v>2339109.36</v>
      </c>
      <c r="U190" s="138">
        <f t="shared" si="29"/>
        <v>808</v>
      </c>
      <c r="V190" s="139">
        <f t="shared" si="30"/>
        <v>3159182.5300000012</v>
      </c>
      <c r="W190" s="139">
        <f t="shared" si="31"/>
        <v>48384.880000000005</v>
      </c>
      <c r="X190" s="140">
        <f t="shared" si="32"/>
        <v>151313.34999999963</v>
      </c>
      <c r="Y190" s="138">
        <f t="shared" si="33"/>
        <v>-135</v>
      </c>
      <c r="Z190" s="139">
        <f t="shared" si="34"/>
        <v>-6135067.9299999997</v>
      </c>
      <c r="AA190" s="139">
        <f t="shared" si="35"/>
        <v>-131922.12</v>
      </c>
      <c r="AB190" s="140">
        <f t="shared" si="36"/>
        <v>-189814.06999999983</v>
      </c>
    </row>
    <row r="191" spans="1:28" ht="12.75" customHeight="1" x14ac:dyDescent="0.2">
      <c r="A191" s="141" t="s">
        <v>509</v>
      </c>
      <c r="B191" s="142" t="s">
        <v>541</v>
      </c>
      <c r="C191" s="132" t="s">
        <v>542</v>
      </c>
      <c r="D191" s="133">
        <v>1736</v>
      </c>
      <c r="E191" s="134">
        <v>3536984.1399999997</v>
      </c>
      <c r="F191" s="134">
        <v>3392384.1399999997</v>
      </c>
      <c r="G191" s="134">
        <v>144600</v>
      </c>
      <c r="H191" s="134">
        <v>39275</v>
      </c>
      <c r="I191" s="135">
        <v>0</v>
      </c>
      <c r="J191" s="136">
        <v>1721</v>
      </c>
      <c r="K191" s="134">
        <v>4908228.3400000008</v>
      </c>
      <c r="L191" s="134">
        <v>4908228.3400000008</v>
      </c>
      <c r="M191" s="134">
        <v>0</v>
      </c>
      <c r="N191" s="134">
        <v>150429</v>
      </c>
      <c r="O191" s="137">
        <v>0</v>
      </c>
      <c r="P191" s="124">
        <v>1763</v>
      </c>
      <c r="Q191" s="125">
        <v>4530996.0299999993</v>
      </c>
      <c r="R191" s="125">
        <v>4530996.0299999993</v>
      </c>
      <c r="S191" s="125">
        <v>96660</v>
      </c>
      <c r="T191" s="126">
        <v>0</v>
      </c>
      <c r="U191" s="138">
        <f t="shared" si="29"/>
        <v>27</v>
      </c>
      <c r="V191" s="139">
        <f t="shared" si="30"/>
        <v>994011.88999999966</v>
      </c>
      <c r="W191" s="139">
        <f t="shared" si="31"/>
        <v>57385</v>
      </c>
      <c r="X191" s="140">
        <f t="shared" si="32"/>
        <v>0</v>
      </c>
      <c r="Y191" s="138">
        <f t="shared" si="33"/>
        <v>42</v>
      </c>
      <c r="Z191" s="139">
        <f t="shared" si="34"/>
        <v>-377232.31000000145</v>
      </c>
      <c r="AA191" s="139">
        <f t="shared" si="35"/>
        <v>-53769</v>
      </c>
      <c r="AB191" s="140">
        <f t="shared" si="36"/>
        <v>0</v>
      </c>
    </row>
    <row r="192" spans="1:28" ht="12.75" customHeight="1" x14ac:dyDescent="0.2">
      <c r="A192" s="141" t="s">
        <v>509</v>
      </c>
      <c r="B192" s="142" t="s">
        <v>543</v>
      </c>
      <c r="C192" s="132" t="s">
        <v>544</v>
      </c>
      <c r="D192" s="133">
        <v>3448</v>
      </c>
      <c r="E192" s="134">
        <v>3320925.4000000004</v>
      </c>
      <c r="F192" s="134">
        <v>3177165.4000000004</v>
      </c>
      <c r="G192" s="134">
        <v>143760</v>
      </c>
      <c r="H192" s="134">
        <v>0</v>
      </c>
      <c r="I192" s="135">
        <v>2138030.65</v>
      </c>
      <c r="J192" s="136">
        <v>3831</v>
      </c>
      <c r="K192" s="134">
        <v>4747177.5100000007</v>
      </c>
      <c r="L192" s="134">
        <v>4747177.5100000007</v>
      </c>
      <c r="M192" s="134">
        <v>0</v>
      </c>
      <c r="N192" s="134">
        <v>0</v>
      </c>
      <c r="O192" s="137">
        <v>2963130.8199999984</v>
      </c>
      <c r="P192" s="124">
        <v>3775</v>
      </c>
      <c r="Q192" s="125">
        <v>4887438.9400000013</v>
      </c>
      <c r="R192" s="125">
        <v>4887438.9400000013</v>
      </c>
      <c r="S192" s="125">
        <v>359</v>
      </c>
      <c r="T192" s="126">
        <v>3249224.1799999997</v>
      </c>
      <c r="U192" s="138">
        <f t="shared" si="29"/>
        <v>327</v>
      </c>
      <c r="V192" s="139">
        <f t="shared" si="30"/>
        <v>1566513.540000001</v>
      </c>
      <c r="W192" s="139">
        <f t="shared" si="31"/>
        <v>359</v>
      </c>
      <c r="X192" s="140">
        <f t="shared" si="32"/>
        <v>1111193.5299999998</v>
      </c>
      <c r="Y192" s="138">
        <f t="shared" si="33"/>
        <v>-56</v>
      </c>
      <c r="Z192" s="139">
        <f t="shared" si="34"/>
        <v>140261.43000000063</v>
      </c>
      <c r="AA192" s="139">
        <f t="shared" si="35"/>
        <v>359</v>
      </c>
      <c r="AB192" s="140">
        <f t="shared" si="36"/>
        <v>286093.36000000127</v>
      </c>
    </row>
    <row r="193" spans="1:28" ht="12.75" customHeight="1" x14ac:dyDescent="0.2">
      <c r="A193" s="141" t="s">
        <v>509</v>
      </c>
      <c r="B193" s="142" t="s">
        <v>545</v>
      </c>
      <c r="C193" s="132" t="s">
        <v>546</v>
      </c>
      <c r="D193" s="133">
        <v>1388</v>
      </c>
      <c r="E193" s="134">
        <v>1990505.1600000001</v>
      </c>
      <c r="F193" s="134">
        <v>1885865.1600000001</v>
      </c>
      <c r="G193" s="134">
        <v>104640</v>
      </c>
      <c r="H193" s="134">
        <v>0</v>
      </c>
      <c r="I193" s="135">
        <v>0</v>
      </c>
      <c r="J193" s="136">
        <v>1531</v>
      </c>
      <c r="K193" s="134">
        <v>2926870.59</v>
      </c>
      <c r="L193" s="134">
        <v>2926870.59</v>
      </c>
      <c r="M193" s="134">
        <v>0</v>
      </c>
      <c r="N193" s="134">
        <v>0</v>
      </c>
      <c r="O193" s="137">
        <v>0</v>
      </c>
      <c r="P193" s="124">
        <v>1608</v>
      </c>
      <c r="Q193" s="125">
        <v>2626125.4800000004</v>
      </c>
      <c r="R193" s="125">
        <v>2626125.4800000004</v>
      </c>
      <c r="S193" s="125">
        <v>0</v>
      </c>
      <c r="T193" s="126">
        <v>0</v>
      </c>
      <c r="U193" s="138">
        <f t="shared" si="29"/>
        <v>220</v>
      </c>
      <c r="V193" s="139">
        <f t="shared" si="30"/>
        <v>635620.3200000003</v>
      </c>
      <c r="W193" s="139">
        <f t="shared" si="31"/>
        <v>0</v>
      </c>
      <c r="X193" s="140">
        <f t="shared" si="32"/>
        <v>0</v>
      </c>
      <c r="Y193" s="138">
        <f t="shared" si="33"/>
        <v>77</v>
      </c>
      <c r="Z193" s="139">
        <f t="shared" si="34"/>
        <v>-300745.1099999994</v>
      </c>
      <c r="AA193" s="139">
        <f t="shared" si="35"/>
        <v>0</v>
      </c>
      <c r="AB193" s="140">
        <f t="shared" si="36"/>
        <v>0</v>
      </c>
    </row>
    <row r="194" spans="1:28" ht="12.75" customHeight="1" x14ac:dyDescent="0.2">
      <c r="A194" s="141" t="s">
        <v>509</v>
      </c>
      <c r="B194" s="142" t="s">
        <v>547</v>
      </c>
      <c r="C194" s="132" t="s">
        <v>548</v>
      </c>
      <c r="D194" s="133">
        <v>2597</v>
      </c>
      <c r="E194" s="134">
        <v>3683555.8200000003</v>
      </c>
      <c r="F194" s="134">
        <v>3541355.8200000003</v>
      </c>
      <c r="G194" s="134">
        <v>142200</v>
      </c>
      <c r="H194" s="134">
        <v>67267</v>
      </c>
      <c r="I194" s="135">
        <v>0</v>
      </c>
      <c r="J194" s="136">
        <v>2784</v>
      </c>
      <c r="K194" s="134">
        <v>4850663.3099999996</v>
      </c>
      <c r="L194" s="134">
        <v>4850663.3099999996</v>
      </c>
      <c r="M194" s="134">
        <v>0</v>
      </c>
      <c r="N194" s="134">
        <v>221443</v>
      </c>
      <c r="O194" s="137">
        <v>0</v>
      </c>
      <c r="P194" s="124">
        <v>2555</v>
      </c>
      <c r="Q194" s="125">
        <v>4620731.2199999988</v>
      </c>
      <c r="R194" s="125">
        <v>4620731.2199999988</v>
      </c>
      <c r="S194" s="125">
        <v>100403</v>
      </c>
      <c r="T194" s="126">
        <v>0</v>
      </c>
      <c r="U194" s="138">
        <f t="shared" si="29"/>
        <v>-42</v>
      </c>
      <c r="V194" s="139">
        <f t="shared" si="30"/>
        <v>937175.39999999851</v>
      </c>
      <c r="W194" s="139">
        <f t="shared" si="31"/>
        <v>33136</v>
      </c>
      <c r="X194" s="140">
        <f t="shared" si="32"/>
        <v>0</v>
      </c>
      <c r="Y194" s="138">
        <f t="shared" si="33"/>
        <v>-229</v>
      </c>
      <c r="Z194" s="139">
        <f t="shared" si="34"/>
        <v>-229932.09000000078</v>
      </c>
      <c r="AA194" s="139">
        <f t="shared" si="35"/>
        <v>-121040</v>
      </c>
      <c r="AB194" s="140">
        <f t="shared" si="36"/>
        <v>0</v>
      </c>
    </row>
    <row r="195" spans="1:28" ht="12.75" customHeight="1" x14ac:dyDescent="0.2">
      <c r="A195" s="141" t="s">
        <v>509</v>
      </c>
      <c r="B195" s="142" t="s">
        <v>549</v>
      </c>
      <c r="C195" s="132" t="s">
        <v>550</v>
      </c>
      <c r="D195" s="133">
        <v>666</v>
      </c>
      <c r="E195" s="134">
        <v>931066.34</v>
      </c>
      <c r="F195" s="134">
        <v>881386.34</v>
      </c>
      <c r="G195" s="134">
        <v>49680</v>
      </c>
      <c r="H195" s="134">
        <v>0</v>
      </c>
      <c r="I195" s="135">
        <v>0</v>
      </c>
      <c r="J195" s="136">
        <v>742</v>
      </c>
      <c r="K195" s="134">
        <v>1519267.88</v>
      </c>
      <c r="L195" s="134">
        <v>1519267.88</v>
      </c>
      <c r="M195" s="134">
        <v>0</v>
      </c>
      <c r="N195" s="134">
        <v>0</v>
      </c>
      <c r="O195" s="137">
        <v>0</v>
      </c>
      <c r="P195" s="124">
        <v>750</v>
      </c>
      <c r="Q195" s="125">
        <v>1324835.26</v>
      </c>
      <c r="R195" s="125">
        <v>1324835.26</v>
      </c>
      <c r="S195" s="125">
        <v>0</v>
      </c>
      <c r="T195" s="126">
        <v>0</v>
      </c>
      <c r="U195" s="138">
        <f t="shared" si="29"/>
        <v>84</v>
      </c>
      <c r="V195" s="139">
        <f t="shared" si="30"/>
        <v>393768.92000000004</v>
      </c>
      <c r="W195" s="139">
        <f t="shared" si="31"/>
        <v>0</v>
      </c>
      <c r="X195" s="140">
        <f t="shared" si="32"/>
        <v>0</v>
      </c>
      <c r="Y195" s="138">
        <f t="shared" si="33"/>
        <v>8</v>
      </c>
      <c r="Z195" s="139">
        <f t="shared" si="34"/>
        <v>-194432.61999999988</v>
      </c>
      <c r="AA195" s="139">
        <f t="shared" si="35"/>
        <v>0</v>
      </c>
      <c r="AB195" s="140">
        <f t="shared" si="36"/>
        <v>0</v>
      </c>
    </row>
    <row r="196" spans="1:28" ht="12.75" customHeight="1" x14ac:dyDescent="0.2">
      <c r="A196" s="141" t="s">
        <v>509</v>
      </c>
      <c r="B196" s="142" t="s">
        <v>551</v>
      </c>
      <c r="C196" s="132" t="s">
        <v>552</v>
      </c>
      <c r="D196" s="133">
        <v>233</v>
      </c>
      <c r="E196" s="134">
        <v>632648.30000000005</v>
      </c>
      <c r="F196" s="134">
        <v>596288.30000000005</v>
      </c>
      <c r="G196" s="134">
        <v>36360</v>
      </c>
      <c r="H196" s="134">
        <v>0</v>
      </c>
      <c r="I196" s="135">
        <v>0</v>
      </c>
      <c r="J196" s="136">
        <v>274</v>
      </c>
      <c r="K196" s="134">
        <v>1048027.4099999999</v>
      </c>
      <c r="L196" s="134">
        <v>1048027.4099999999</v>
      </c>
      <c r="M196" s="134">
        <v>0</v>
      </c>
      <c r="N196" s="134">
        <v>0</v>
      </c>
      <c r="O196" s="137">
        <v>0</v>
      </c>
      <c r="P196" s="124">
        <v>268</v>
      </c>
      <c r="Q196" s="125">
        <v>796674.95</v>
      </c>
      <c r="R196" s="125">
        <v>796674.95</v>
      </c>
      <c r="S196" s="125">
        <v>0</v>
      </c>
      <c r="T196" s="126">
        <v>0</v>
      </c>
      <c r="U196" s="138">
        <f t="shared" si="29"/>
        <v>35</v>
      </c>
      <c r="V196" s="139">
        <f t="shared" si="30"/>
        <v>164026.64999999991</v>
      </c>
      <c r="W196" s="139">
        <f t="shared" si="31"/>
        <v>0</v>
      </c>
      <c r="X196" s="140">
        <f t="shared" si="32"/>
        <v>0</v>
      </c>
      <c r="Y196" s="138">
        <f t="shared" si="33"/>
        <v>-6</v>
      </c>
      <c r="Z196" s="139">
        <f t="shared" si="34"/>
        <v>-251352.45999999996</v>
      </c>
      <c r="AA196" s="139">
        <f t="shared" si="35"/>
        <v>0</v>
      </c>
      <c r="AB196" s="140">
        <f t="shared" si="36"/>
        <v>0</v>
      </c>
    </row>
    <row r="197" spans="1:28" ht="12.75" customHeight="1" x14ac:dyDescent="0.2">
      <c r="A197" s="141" t="s">
        <v>509</v>
      </c>
      <c r="B197" s="142" t="s">
        <v>553</v>
      </c>
      <c r="C197" s="132" t="s">
        <v>554</v>
      </c>
      <c r="D197" s="133">
        <v>417</v>
      </c>
      <c r="E197" s="134">
        <v>398977.4</v>
      </c>
      <c r="F197" s="134">
        <v>360457.4</v>
      </c>
      <c r="G197" s="134">
        <v>38520</v>
      </c>
      <c r="H197" s="134">
        <v>0</v>
      </c>
      <c r="I197" s="135">
        <v>0</v>
      </c>
      <c r="J197" s="136">
        <v>252</v>
      </c>
      <c r="K197" s="134">
        <v>628101.42000000016</v>
      </c>
      <c r="L197" s="134">
        <v>628101.42000000016</v>
      </c>
      <c r="M197" s="134">
        <v>0</v>
      </c>
      <c r="N197" s="134">
        <v>0</v>
      </c>
      <c r="O197" s="137">
        <v>0</v>
      </c>
      <c r="P197" s="124">
        <v>307</v>
      </c>
      <c r="Q197" s="125">
        <v>542034.22000000114</v>
      </c>
      <c r="R197" s="125">
        <v>542034.22000000114</v>
      </c>
      <c r="S197" s="125">
        <v>0</v>
      </c>
      <c r="T197" s="126">
        <v>0</v>
      </c>
      <c r="U197" s="138">
        <f t="shared" si="29"/>
        <v>-110</v>
      </c>
      <c r="V197" s="139">
        <f t="shared" si="30"/>
        <v>143056.82000000111</v>
      </c>
      <c r="W197" s="139">
        <f t="shared" si="31"/>
        <v>0</v>
      </c>
      <c r="X197" s="140">
        <f t="shared" si="32"/>
        <v>0</v>
      </c>
      <c r="Y197" s="138">
        <f t="shared" si="33"/>
        <v>55</v>
      </c>
      <c r="Z197" s="139">
        <f t="shared" si="34"/>
        <v>-86067.199999999022</v>
      </c>
      <c r="AA197" s="139">
        <f t="shared" si="35"/>
        <v>0</v>
      </c>
      <c r="AB197" s="140">
        <f t="shared" si="36"/>
        <v>0</v>
      </c>
    </row>
    <row r="198" spans="1:28" ht="12.75" customHeight="1" x14ac:dyDescent="0.2">
      <c r="A198" s="141" t="s">
        <v>509</v>
      </c>
      <c r="B198" s="142" t="s">
        <v>555</v>
      </c>
      <c r="C198" s="132" t="s">
        <v>556</v>
      </c>
      <c r="D198" s="133">
        <v>2127</v>
      </c>
      <c r="E198" s="134">
        <v>2168687.92</v>
      </c>
      <c r="F198" s="134">
        <v>2009327.9200000002</v>
      </c>
      <c r="G198" s="134">
        <v>159360</v>
      </c>
      <c r="H198" s="134">
        <v>0</v>
      </c>
      <c r="I198" s="135">
        <v>0</v>
      </c>
      <c r="J198" s="136">
        <v>2354</v>
      </c>
      <c r="K198" s="134">
        <v>3082327.5299999993</v>
      </c>
      <c r="L198" s="134">
        <v>3082327.5299999993</v>
      </c>
      <c r="M198" s="134">
        <v>0</v>
      </c>
      <c r="N198" s="134">
        <v>0</v>
      </c>
      <c r="O198" s="137">
        <v>0</v>
      </c>
      <c r="P198" s="124">
        <v>2318</v>
      </c>
      <c r="Q198" s="125">
        <v>3019639.8200000003</v>
      </c>
      <c r="R198" s="125">
        <v>3019639.8200000003</v>
      </c>
      <c r="S198" s="125">
        <v>0</v>
      </c>
      <c r="T198" s="126">
        <v>0</v>
      </c>
      <c r="U198" s="138">
        <f t="shared" si="29"/>
        <v>191</v>
      </c>
      <c r="V198" s="139">
        <f t="shared" si="30"/>
        <v>850951.90000000037</v>
      </c>
      <c r="W198" s="139">
        <f t="shared" si="31"/>
        <v>0</v>
      </c>
      <c r="X198" s="140">
        <f t="shared" si="32"/>
        <v>0</v>
      </c>
      <c r="Y198" s="138">
        <f t="shared" si="33"/>
        <v>-36</v>
      </c>
      <c r="Z198" s="139">
        <f t="shared" si="34"/>
        <v>-62687.709999999031</v>
      </c>
      <c r="AA198" s="139">
        <f t="shared" si="35"/>
        <v>0</v>
      </c>
      <c r="AB198" s="140">
        <f t="shared" si="36"/>
        <v>0</v>
      </c>
    </row>
    <row r="199" spans="1:28" ht="12.75" customHeight="1" x14ac:dyDescent="0.2">
      <c r="A199" s="141" t="s">
        <v>509</v>
      </c>
      <c r="B199" s="142" t="s">
        <v>557</v>
      </c>
      <c r="C199" s="132" t="s">
        <v>558</v>
      </c>
      <c r="D199" s="133">
        <v>647</v>
      </c>
      <c r="E199" s="134">
        <v>828278.56</v>
      </c>
      <c r="F199" s="134">
        <v>807758.56</v>
      </c>
      <c r="G199" s="134">
        <v>20520</v>
      </c>
      <c r="H199" s="134">
        <v>0</v>
      </c>
      <c r="I199" s="135">
        <v>0</v>
      </c>
      <c r="J199" s="136">
        <v>617</v>
      </c>
      <c r="K199" s="134">
        <v>1034507.28</v>
      </c>
      <c r="L199" s="134">
        <v>1034507.28</v>
      </c>
      <c r="M199" s="134">
        <v>0</v>
      </c>
      <c r="N199" s="134">
        <v>0</v>
      </c>
      <c r="O199" s="137">
        <v>0</v>
      </c>
      <c r="P199" s="124">
        <v>634</v>
      </c>
      <c r="Q199" s="125">
        <v>1024464.37</v>
      </c>
      <c r="R199" s="125">
        <v>1024464.37</v>
      </c>
      <c r="S199" s="125">
        <v>0</v>
      </c>
      <c r="T199" s="126">
        <v>0</v>
      </c>
      <c r="U199" s="138">
        <f t="shared" ref="U199:U262" si="37">P199-D199</f>
        <v>-13</v>
      </c>
      <c r="V199" s="139">
        <f t="shared" ref="V199:V262" si="38">Q199-E199</f>
        <v>196185.80999999994</v>
      </c>
      <c r="W199" s="139">
        <f t="shared" ref="W199:W262" si="39">S199-H199</f>
        <v>0</v>
      </c>
      <c r="X199" s="140">
        <f t="shared" ref="X199:X262" si="40">T199-I199</f>
        <v>0</v>
      </c>
      <c r="Y199" s="138">
        <f t="shared" ref="Y199:Y262" si="41">IFERROR((P199-J199),"")</f>
        <v>17</v>
      </c>
      <c r="Z199" s="139">
        <f t="shared" ref="Z199:Z262" si="42">IFERROR((Q199-K199),"")</f>
        <v>-10042.910000000033</v>
      </c>
      <c r="AA199" s="139">
        <f t="shared" ref="AA199:AA262" si="43">IFERROR((S199-N199),"")</f>
        <v>0</v>
      </c>
      <c r="AB199" s="140">
        <f t="shared" ref="AB199:AB262" si="44">IFERROR((T199-O199),"")</f>
        <v>0</v>
      </c>
    </row>
    <row r="200" spans="1:28" ht="12.75" customHeight="1" x14ac:dyDescent="0.2">
      <c r="A200" s="141" t="s">
        <v>509</v>
      </c>
      <c r="B200" s="142" t="s">
        <v>559</v>
      </c>
      <c r="C200" s="132" t="s">
        <v>560</v>
      </c>
      <c r="D200" s="133">
        <v>573</v>
      </c>
      <c r="E200" s="134">
        <v>702336.82000000007</v>
      </c>
      <c r="F200" s="134">
        <v>658416.82000000007</v>
      </c>
      <c r="G200" s="134">
        <v>43920</v>
      </c>
      <c r="H200" s="134">
        <v>0</v>
      </c>
      <c r="I200" s="135">
        <v>0</v>
      </c>
      <c r="J200" s="136">
        <v>439</v>
      </c>
      <c r="K200" s="134">
        <v>1029666.8200000001</v>
      </c>
      <c r="L200" s="134">
        <v>1029666.8200000001</v>
      </c>
      <c r="M200" s="134">
        <v>0</v>
      </c>
      <c r="N200" s="134">
        <v>0</v>
      </c>
      <c r="O200" s="137">
        <v>0</v>
      </c>
      <c r="P200" s="124">
        <v>429</v>
      </c>
      <c r="Q200" s="125">
        <v>831011.21</v>
      </c>
      <c r="R200" s="125">
        <v>831011.21</v>
      </c>
      <c r="S200" s="125">
        <v>0</v>
      </c>
      <c r="T200" s="126">
        <v>0</v>
      </c>
      <c r="U200" s="138">
        <f t="shared" si="37"/>
        <v>-144</v>
      </c>
      <c r="V200" s="139">
        <f t="shared" si="38"/>
        <v>128674.3899999999</v>
      </c>
      <c r="W200" s="139">
        <f t="shared" si="39"/>
        <v>0</v>
      </c>
      <c r="X200" s="140">
        <f t="shared" si="40"/>
        <v>0</v>
      </c>
      <c r="Y200" s="138">
        <f t="shared" si="41"/>
        <v>-10</v>
      </c>
      <c r="Z200" s="139">
        <f t="shared" si="42"/>
        <v>-198655.6100000001</v>
      </c>
      <c r="AA200" s="139">
        <f t="shared" si="43"/>
        <v>0</v>
      </c>
      <c r="AB200" s="140">
        <f t="shared" si="44"/>
        <v>0</v>
      </c>
    </row>
    <row r="201" spans="1:28" ht="12.75" customHeight="1" x14ac:dyDescent="0.2">
      <c r="A201" s="141" t="s">
        <v>509</v>
      </c>
      <c r="B201" s="142" t="s">
        <v>561</v>
      </c>
      <c r="C201" s="132" t="s">
        <v>562</v>
      </c>
      <c r="D201" s="133">
        <v>537</v>
      </c>
      <c r="E201" s="134">
        <v>518944.99999999994</v>
      </c>
      <c r="F201" s="134">
        <v>437224.99999999994</v>
      </c>
      <c r="G201" s="134">
        <v>81720</v>
      </c>
      <c r="H201" s="134">
        <v>0</v>
      </c>
      <c r="I201" s="135">
        <v>0</v>
      </c>
      <c r="J201" s="136">
        <v>545</v>
      </c>
      <c r="K201" s="134">
        <v>660844.48</v>
      </c>
      <c r="L201" s="134">
        <v>660844.48</v>
      </c>
      <c r="M201" s="134">
        <v>0</v>
      </c>
      <c r="N201" s="134">
        <v>0</v>
      </c>
      <c r="O201" s="137">
        <v>0</v>
      </c>
      <c r="P201" s="124">
        <v>538</v>
      </c>
      <c r="Q201" s="125">
        <v>543588.75</v>
      </c>
      <c r="R201" s="125">
        <v>543588.75</v>
      </c>
      <c r="S201" s="125">
        <v>0</v>
      </c>
      <c r="T201" s="126">
        <v>0</v>
      </c>
      <c r="U201" s="138">
        <f t="shared" si="37"/>
        <v>1</v>
      </c>
      <c r="V201" s="139">
        <f t="shared" si="38"/>
        <v>24643.750000000058</v>
      </c>
      <c r="W201" s="139">
        <f t="shared" si="39"/>
        <v>0</v>
      </c>
      <c r="X201" s="140">
        <f t="shared" si="40"/>
        <v>0</v>
      </c>
      <c r="Y201" s="138">
        <f t="shared" si="41"/>
        <v>-7</v>
      </c>
      <c r="Z201" s="139">
        <f t="shared" si="42"/>
        <v>-117255.72999999998</v>
      </c>
      <c r="AA201" s="139">
        <f t="shared" si="43"/>
        <v>0</v>
      </c>
      <c r="AB201" s="140">
        <f t="shared" si="44"/>
        <v>0</v>
      </c>
    </row>
    <row r="202" spans="1:28" ht="12.75" customHeight="1" x14ac:dyDescent="0.2">
      <c r="A202" s="141" t="s">
        <v>509</v>
      </c>
      <c r="B202" s="142" t="s">
        <v>563</v>
      </c>
      <c r="C202" s="132" t="s">
        <v>564</v>
      </c>
      <c r="D202" s="133">
        <v>366</v>
      </c>
      <c r="E202" s="134">
        <v>281011.30000000005</v>
      </c>
      <c r="F202" s="134">
        <v>264091.30000000005</v>
      </c>
      <c r="G202" s="134">
        <v>16920</v>
      </c>
      <c r="H202" s="134">
        <v>0</v>
      </c>
      <c r="I202" s="135">
        <v>0</v>
      </c>
      <c r="J202" s="136">
        <v>212</v>
      </c>
      <c r="K202" s="134">
        <v>245266.19</v>
      </c>
      <c r="L202" s="134">
        <v>245266.19</v>
      </c>
      <c r="M202" s="134">
        <v>0</v>
      </c>
      <c r="N202" s="134">
        <v>0</v>
      </c>
      <c r="O202" s="137">
        <v>0</v>
      </c>
      <c r="P202" s="124">
        <v>287</v>
      </c>
      <c r="Q202" s="125">
        <v>315243</v>
      </c>
      <c r="R202" s="125">
        <v>315243</v>
      </c>
      <c r="S202" s="125">
        <v>0</v>
      </c>
      <c r="T202" s="126">
        <v>0</v>
      </c>
      <c r="U202" s="138">
        <f t="shared" si="37"/>
        <v>-79</v>
      </c>
      <c r="V202" s="139">
        <f t="shared" si="38"/>
        <v>34231.699999999953</v>
      </c>
      <c r="W202" s="139">
        <f t="shared" si="39"/>
        <v>0</v>
      </c>
      <c r="X202" s="140">
        <f t="shared" si="40"/>
        <v>0</v>
      </c>
      <c r="Y202" s="138">
        <f t="shared" si="41"/>
        <v>75</v>
      </c>
      <c r="Z202" s="139">
        <f t="shared" si="42"/>
        <v>69976.81</v>
      </c>
      <c r="AA202" s="139">
        <f t="shared" si="43"/>
        <v>0</v>
      </c>
      <c r="AB202" s="140">
        <f t="shared" si="44"/>
        <v>0</v>
      </c>
    </row>
    <row r="203" spans="1:28" ht="12.75" customHeight="1" x14ac:dyDescent="0.2">
      <c r="A203" s="141" t="s">
        <v>509</v>
      </c>
      <c r="B203" s="142" t="s">
        <v>565</v>
      </c>
      <c r="C203" s="132" t="s">
        <v>141</v>
      </c>
      <c r="D203" s="133">
        <v>40</v>
      </c>
      <c r="E203" s="134">
        <v>43185.100000000006</v>
      </c>
      <c r="F203" s="134">
        <v>43185.100000000006</v>
      </c>
      <c r="G203" s="134">
        <v>0</v>
      </c>
      <c r="H203" s="134">
        <v>0</v>
      </c>
      <c r="I203" s="135">
        <v>0</v>
      </c>
      <c r="J203" s="136">
        <v>70</v>
      </c>
      <c r="K203" s="134">
        <v>54960.58</v>
      </c>
      <c r="L203" s="134">
        <v>54960.58</v>
      </c>
      <c r="M203" s="134">
        <v>0</v>
      </c>
      <c r="N203" s="134">
        <v>0</v>
      </c>
      <c r="O203" s="137">
        <v>0</v>
      </c>
      <c r="P203" s="124">
        <v>80</v>
      </c>
      <c r="Q203" s="125">
        <v>62397.74</v>
      </c>
      <c r="R203" s="125">
        <v>62397.74</v>
      </c>
      <c r="S203" s="125">
        <v>0</v>
      </c>
      <c r="T203" s="126">
        <v>0</v>
      </c>
      <c r="U203" s="138">
        <f t="shared" si="37"/>
        <v>40</v>
      </c>
      <c r="V203" s="139">
        <f t="shared" si="38"/>
        <v>19212.639999999992</v>
      </c>
      <c r="W203" s="139">
        <f t="shared" si="39"/>
        <v>0</v>
      </c>
      <c r="X203" s="140">
        <f t="shared" si="40"/>
        <v>0</v>
      </c>
      <c r="Y203" s="138">
        <f t="shared" si="41"/>
        <v>10</v>
      </c>
      <c r="Z203" s="139">
        <f t="shared" si="42"/>
        <v>7437.1599999999962</v>
      </c>
      <c r="AA203" s="139">
        <f t="shared" si="43"/>
        <v>0</v>
      </c>
      <c r="AB203" s="140">
        <f t="shared" si="44"/>
        <v>0</v>
      </c>
    </row>
    <row r="204" spans="1:28" ht="12.75" customHeight="1" x14ac:dyDescent="0.2">
      <c r="A204" s="141" t="s">
        <v>509</v>
      </c>
      <c r="B204" s="142" t="s">
        <v>566</v>
      </c>
      <c r="C204" s="132" t="s">
        <v>567</v>
      </c>
      <c r="D204" s="133">
        <v>4602</v>
      </c>
      <c r="E204" s="134">
        <v>4233734.5</v>
      </c>
      <c r="F204" s="134">
        <v>3966134.5000000005</v>
      </c>
      <c r="G204" s="134">
        <v>267600</v>
      </c>
      <c r="H204" s="134">
        <v>0</v>
      </c>
      <c r="I204" s="135">
        <v>14693113.280000005</v>
      </c>
      <c r="J204" s="136">
        <v>5322</v>
      </c>
      <c r="K204" s="134">
        <v>6977727.0099999998</v>
      </c>
      <c r="L204" s="134">
        <v>6977727.0099999998</v>
      </c>
      <c r="M204" s="134">
        <v>0</v>
      </c>
      <c r="N204" s="134">
        <v>0</v>
      </c>
      <c r="O204" s="137">
        <v>16746449.589999996</v>
      </c>
      <c r="P204" s="124">
        <v>4971</v>
      </c>
      <c r="Q204" s="125">
        <v>5566826.6899999995</v>
      </c>
      <c r="R204" s="125">
        <v>5566826.6899999995</v>
      </c>
      <c r="S204" s="125">
        <v>0</v>
      </c>
      <c r="T204" s="126">
        <v>16837888.880000003</v>
      </c>
      <c r="U204" s="138">
        <f t="shared" si="37"/>
        <v>369</v>
      </c>
      <c r="V204" s="139">
        <f t="shared" si="38"/>
        <v>1333092.1899999995</v>
      </c>
      <c r="W204" s="139">
        <f t="shared" si="39"/>
        <v>0</v>
      </c>
      <c r="X204" s="140">
        <f t="shared" si="40"/>
        <v>2144775.5999999978</v>
      </c>
      <c r="Y204" s="138">
        <f t="shared" si="41"/>
        <v>-351</v>
      </c>
      <c r="Z204" s="139">
        <f t="shared" si="42"/>
        <v>-1410900.3200000003</v>
      </c>
      <c r="AA204" s="139">
        <f t="shared" si="43"/>
        <v>0</v>
      </c>
      <c r="AB204" s="140">
        <f t="shared" si="44"/>
        <v>91439.290000006557</v>
      </c>
    </row>
    <row r="205" spans="1:28" ht="12.75" customHeight="1" x14ac:dyDescent="0.2">
      <c r="A205" s="141" t="s">
        <v>509</v>
      </c>
      <c r="B205" s="142" t="s">
        <v>568</v>
      </c>
      <c r="C205" s="132" t="s">
        <v>569</v>
      </c>
      <c r="D205" s="133">
        <v>0</v>
      </c>
      <c r="E205" s="134">
        <v>745830</v>
      </c>
      <c r="F205" s="134">
        <v>720030</v>
      </c>
      <c r="G205" s="134">
        <v>25800</v>
      </c>
      <c r="H205" s="134">
        <v>0</v>
      </c>
      <c r="I205" s="135">
        <v>0</v>
      </c>
      <c r="J205" s="136">
        <v>0</v>
      </c>
      <c r="K205" s="134">
        <v>1123547.5999999973</v>
      </c>
      <c r="L205" s="134">
        <v>1123547.5999999973</v>
      </c>
      <c r="M205" s="134">
        <v>0</v>
      </c>
      <c r="N205" s="134">
        <v>0</v>
      </c>
      <c r="O205" s="137">
        <v>0</v>
      </c>
      <c r="P205" s="124">
        <v>0</v>
      </c>
      <c r="Q205" s="125">
        <v>1113706.7999999886</v>
      </c>
      <c r="R205" s="125">
        <v>1113706.7999999886</v>
      </c>
      <c r="S205" s="125">
        <v>0</v>
      </c>
      <c r="T205" s="126">
        <v>0</v>
      </c>
      <c r="U205" s="138">
        <f t="shared" si="37"/>
        <v>0</v>
      </c>
      <c r="V205" s="139">
        <f t="shared" si="38"/>
        <v>367876.79999998864</v>
      </c>
      <c r="W205" s="139">
        <f t="shared" si="39"/>
        <v>0</v>
      </c>
      <c r="X205" s="140">
        <f t="shared" si="40"/>
        <v>0</v>
      </c>
      <c r="Y205" s="138">
        <f t="shared" si="41"/>
        <v>0</v>
      </c>
      <c r="Z205" s="139">
        <f t="shared" si="42"/>
        <v>-9840.8000000086613</v>
      </c>
      <c r="AA205" s="139">
        <f t="shared" si="43"/>
        <v>0</v>
      </c>
      <c r="AB205" s="140">
        <f t="shared" si="44"/>
        <v>0</v>
      </c>
    </row>
    <row r="206" spans="1:28" ht="12.75" customHeight="1" x14ac:dyDescent="0.2">
      <c r="A206" s="141" t="s">
        <v>509</v>
      </c>
      <c r="B206" s="142" t="s">
        <v>570</v>
      </c>
      <c r="C206" s="132" t="s">
        <v>571</v>
      </c>
      <c r="D206" s="133">
        <v>0</v>
      </c>
      <c r="E206" s="134">
        <v>330208</v>
      </c>
      <c r="F206" s="134">
        <v>318328</v>
      </c>
      <c r="G206" s="134">
        <v>11880</v>
      </c>
      <c r="H206" s="134">
        <v>0</v>
      </c>
      <c r="I206" s="135">
        <v>0</v>
      </c>
      <c r="J206" s="136">
        <v>0</v>
      </c>
      <c r="K206" s="134">
        <v>439101.6</v>
      </c>
      <c r="L206" s="134">
        <v>439101.6</v>
      </c>
      <c r="M206" s="134">
        <v>0</v>
      </c>
      <c r="N206" s="134">
        <v>0</v>
      </c>
      <c r="O206" s="137">
        <v>0</v>
      </c>
      <c r="P206" s="124">
        <v>0</v>
      </c>
      <c r="Q206" s="125">
        <v>412635.19999999995</v>
      </c>
      <c r="R206" s="125">
        <v>412635.19999999995</v>
      </c>
      <c r="S206" s="125">
        <v>0</v>
      </c>
      <c r="T206" s="126">
        <v>0</v>
      </c>
      <c r="U206" s="138">
        <f t="shared" si="37"/>
        <v>0</v>
      </c>
      <c r="V206" s="139">
        <f t="shared" si="38"/>
        <v>82427.199999999953</v>
      </c>
      <c r="W206" s="139">
        <f t="shared" si="39"/>
        <v>0</v>
      </c>
      <c r="X206" s="140">
        <f t="shared" si="40"/>
        <v>0</v>
      </c>
      <c r="Y206" s="138">
        <f t="shared" si="41"/>
        <v>0</v>
      </c>
      <c r="Z206" s="139">
        <f t="shared" si="42"/>
        <v>-26466.400000000023</v>
      </c>
      <c r="AA206" s="139">
        <f t="shared" si="43"/>
        <v>0</v>
      </c>
      <c r="AB206" s="140">
        <f t="shared" si="44"/>
        <v>0</v>
      </c>
    </row>
    <row r="207" spans="1:28" x14ac:dyDescent="0.2">
      <c r="A207" s="141" t="s">
        <v>509</v>
      </c>
      <c r="B207" s="142" t="s">
        <v>572</v>
      </c>
      <c r="C207" s="132" t="s">
        <v>573</v>
      </c>
      <c r="D207" s="133">
        <v>643</v>
      </c>
      <c r="E207" s="134">
        <v>884531.7</v>
      </c>
      <c r="F207" s="134">
        <v>727931.7</v>
      </c>
      <c r="G207" s="134">
        <v>156600</v>
      </c>
      <c r="H207" s="134">
        <v>0</v>
      </c>
      <c r="I207" s="135">
        <v>0</v>
      </c>
      <c r="J207" s="136">
        <v>970</v>
      </c>
      <c r="K207" s="134">
        <v>1158120.19</v>
      </c>
      <c r="L207" s="134">
        <v>1158120.19</v>
      </c>
      <c r="M207" s="134">
        <v>0</v>
      </c>
      <c r="N207" s="134">
        <v>3600</v>
      </c>
      <c r="O207" s="137">
        <v>0</v>
      </c>
      <c r="P207" s="124">
        <v>913</v>
      </c>
      <c r="Q207" s="125">
        <v>1123190.8700000001</v>
      </c>
      <c r="R207" s="125">
        <v>1123190.8700000001</v>
      </c>
      <c r="S207" s="125">
        <v>3600</v>
      </c>
      <c r="T207" s="126">
        <v>0</v>
      </c>
      <c r="U207" s="138">
        <f t="shared" si="37"/>
        <v>270</v>
      </c>
      <c r="V207" s="139">
        <f t="shared" si="38"/>
        <v>238659.17000000016</v>
      </c>
      <c r="W207" s="139">
        <f t="shared" si="39"/>
        <v>3600</v>
      </c>
      <c r="X207" s="140">
        <f t="shared" si="40"/>
        <v>0</v>
      </c>
      <c r="Y207" s="138">
        <f t="shared" si="41"/>
        <v>-57</v>
      </c>
      <c r="Z207" s="139">
        <f t="shared" si="42"/>
        <v>-34929.319999999832</v>
      </c>
      <c r="AA207" s="139">
        <f t="shared" si="43"/>
        <v>0</v>
      </c>
      <c r="AB207" s="140">
        <f t="shared" si="44"/>
        <v>0</v>
      </c>
    </row>
    <row r="208" spans="1:28" x14ac:dyDescent="0.2">
      <c r="A208" s="141" t="s">
        <v>509</v>
      </c>
      <c r="B208" s="142" t="s">
        <v>574</v>
      </c>
      <c r="C208" s="132" t="s">
        <v>575</v>
      </c>
      <c r="D208" s="133">
        <v>556</v>
      </c>
      <c r="E208" s="134">
        <v>679100.8</v>
      </c>
      <c r="F208" s="134">
        <v>551060.80000000005</v>
      </c>
      <c r="G208" s="134">
        <v>128040</v>
      </c>
      <c r="H208" s="134">
        <v>0</v>
      </c>
      <c r="I208" s="135">
        <v>0</v>
      </c>
      <c r="J208" s="136">
        <v>970</v>
      </c>
      <c r="K208" s="134">
        <v>1049107.96</v>
      </c>
      <c r="L208" s="134">
        <v>1049107.96</v>
      </c>
      <c r="M208" s="134">
        <v>0</v>
      </c>
      <c r="N208" s="134">
        <v>0</v>
      </c>
      <c r="O208" s="137">
        <v>0</v>
      </c>
      <c r="P208" s="124">
        <v>908</v>
      </c>
      <c r="Q208" s="125">
        <v>956497.33000000007</v>
      </c>
      <c r="R208" s="125">
        <v>956497.33000000007</v>
      </c>
      <c r="S208" s="125">
        <v>0</v>
      </c>
      <c r="T208" s="126">
        <v>0</v>
      </c>
      <c r="U208" s="138">
        <f t="shared" si="37"/>
        <v>352</v>
      </c>
      <c r="V208" s="139">
        <f t="shared" si="38"/>
        <v>277396.53000000003</v>
      </c>
      <c r="W208" s="139">
        <f t="shared" si="39"/>
        <v>0</v>
      </c>
      <c r="X208" s="140">
        <f t="shared" si="40"/>
        <v>0</v>
      </c>
      <c r="Y208" s="138">
        <f t="shared" si="41"/>
        <v>-62</v>
      </c>
      <c r="Z208" s="139">
        <f t="shared" si="42"/>
        <v>-92610.629999999888</v>
      </c>
      <c r="AA208" s="139">
        <f t="shared" si="43"/>
        <v>0</v>
      </c>
      <c r="AB208" s="140">
        <f t="shared" si="44"/>
        <v>0</v>
      </c>
    </row>
    <row r="209" spans="1:28" ht="12.75" customHeight="1" x14ac:dyDescent="0.2">
      <c r="A209" s="141" t="s">
        <v>509</v>
      </c>
      <c r="B209" s="142" t="s">
        <v>576</v>
      </c>
      <c r="C209" s="132" t="s">
        <v>69</v>
      </c>
      <c r="D209" s="133">
        <v>1311</v>
      </c>
      <c r="E209" s="134">
        <v>1314239.6000000001</v>
      </c>
      <c r="F209" s="134">
        <v>1160399.6000000001</v>
      </c>
      <c r="G209" s="134">
        <v>153840</v>
      </c>
      <c r="H209" s="134">
        <v>0</v>
      </c>
      <c r="I209" s="135">
        <v>0</v>
      </c>
      <c r="J209" s="136">
        <v>1643</v>
      </c>
      <c r="K209" s="134">
        <v>1849555.24</v>
      </c>
      <c r="L209" s="134">
        <v>1849555.24</v>
      </c>
      <c r="M209" s="134">
        <v>0</v>
      </c>
      <c r="N209" s="134">
        <v>0</v>
      </c>
      <c r="O209" s="137">
        <v>0</v>
      </c>
      <c r="P209" s="124">
        <v>1528</v>
      </c>
      <c r="Q209" s="125">
        <v>1724397.37</v>
      </c>
      <c r="R209" s="125">
        <v>1724397.37</v>
      </c>
      <c r="S209" s="125">
        <v>0</v>
      </c>
      <c r="T209" s="126">
        <v>0</v>
      </c>
      <c r="U209" s="138">
        <f t="shared" si="37"/>
        <v>217</v>
      </c>
      <c r="V209" s="139">
        <f t="shared" si="38"/>
        <v>410157.77</v>
      </c>
      <c r="W209" s="139">
        <f t="shared" si="39"/>
        <v>0</v>
      </c>
      <c r="X209" s="140">
        <f t="shared" si="40"/>
        <v>0</v>
      </c>
      <c r="Y209" s="138">
        <f t="shared" si="41"/>
        <v>-115</v>
      </c>
      <c r="Z209" s="139">
        <f t="shared" si="42"/>
        <v>-125157.86999999988</v>
      </c>
      <c r="AA209" s="139">
        <f t="shared" si="43"/>
        <v>0</v>
      </c>
      <c r="AB209" s="140">
        <f t="shared" si="44"/>
        <v>0</v>
      </c>
    </row>
    <row r="210" spans="1:28" ht="12.75" customHeight="1" x14ac:dyDescent="0.2">
      <c r="A210" s="141" t="s">
        <v>509</v>
      </c>
      <c r="B210" s="142" t="s">
        <v>577</v>
      </c>
      <c r="C210" s="132" t="s">
        <v>578</v>
      </c>
      <c r="D210" s="133">
        <v>0</v>
      </c>
      <c r="E210" s="134">
        <v>4186</v>
      </c>
      <c r="F210" s="134">
        <v>4186</v>
      </c>
      <c r="G210" s="134">
        <v>0</v>
      </c>
      <c r="H210" s="134">
        <v>0</v>
      </c>
      <c r="I210" s="135">
        <v>0</v>
      </c>
      <c r="J210" s="136">
        <v>0</v>
      </c>
      <c r="K210" s="134">
        <v>6225</v>
      </c>
      <c r="L210" s="134">
        <v>6225</v>
      </c>
      <c r="M210" s="134">
        <v>0</v>
      </c>
      <c r="N210" s="134">
        <v>0</v>
      </c>
      <c r="O210" s="137">
        <v>0</v>
      </c>
      <c r="P210" s="124">
        <v>0</v>
      </c>
      <c r="Q210" s="125">
        <v>5799.5999999999995</v>
      </c>
      <c r="R210" s="125">
        <v>5799.5999999999995</v>
      </c>
      <c r="S210" s="125">
        <v>0</v>
      </c>
      <c r="T210" s="126">
        <v>0</v>
      </c>
      <c r="U210" s="138">
        <f t="shared" si="37"/>
        <v>0</v>
      </c>
      <c r="V210" s="139">
        <f t="shared" si="38"/>
        <v>1613.5999999999995</v>
      </c>
      <c r="W210" s="139">
        <f t="shared" si="39"/>
        <v>0</v>
      </c>
      <c r="X210" s="140">
        <f t="shared" si="40"/>
        <v>0</v>
      </c>
      <c r="Y210" s="138">
        <f t="shared" si="41"/>
        <v>0</v>
      </c>
      <c r="Z210" s="139">
        <f t="shared" si="42"/>
        <v>-425.40000000000055</v>
      </c>
      <c r="AA210" s="139">
        <f t="shared" si="43"/>
        <v>0</v>
      </c>
      <c r="AB210" s="140">
        <f t="shared" si="44"/>
        <v>0</v>
      </c>
    </row>
    <row r="211" spans="1:28" x14ac:dyDescent="0.2">
      <c r="A211" s="141" t="s">
        <v>509</v>
      </c>
      <c r="B211" s="142" t="s">
        <v>579</v>
      </c>
      <c r="C211" s="132" t="s">
        <v>74</v>
      </c>
      <c r="D211" s="133">
        <v>546</v>
      </c>
      <c r="E211" s="134">
        <v>510928.6</v>
      </c>
      <c r="F211" s="134">
        <v>472648.6</v>
      </c>
      <c r="G211" s="134">
        <v>38280</v>
      </c>
      <c r="H211" s="134">
        <v>0</v>
      </c>
      <c r="I211" s="135">
        <v>0</v>
      </c>
      <c r="J211" s="136">
        <v>746</v>
      </c>
      <c r="K211" s="134">
        <v>981170.56</v>
      </c>
      <c r="L211" s="134">
        <v>981170.56</v>
      </c>
      <c r="M211" s="134">
        <v>0</v>
      </c>
      <c r="N211" s="134">
        <v>0</v>
      </c>
      <c r="O211" s="137">
        <v>0</v>
      </c>
      <c r="P211" s="124">
        <v>770</v>
      </c>
      <c r="Q211" s="125">
        <v>927655</v>
      </c>
      <c r="R211" s="125">
        <v>927655</v>
      </c>
      <c r="S211" s="125">
        <v>0</v>
      </c>
      <c r="T211" s="126">
        <v>0</v>
      </c>
      <c r="U211" s="138">
        <f t="shared" si="37"/>
        <v>224</v>
      </c>
      <c r="V211" s="139">
        <f t="shared" si="38"/>
        <v>416726.4</v>
      </c>
      <c r="W211" s="139">
        <f t="shared" si="39"/>
        <v>0</v>
      </c>
      <c r="X211" s="140">
        <f t="shared" si="40"/>
        <v>0</v>
      </c>
      <c r="Y211" s="138">
        <f t="shared" si="41"/>
        <v>24</v>
      </c>
      <c r="Z211" s="139">
        <f t="shared" si="42"/>
        <v>-53515.560000000056</v>
      </c>
      <c r="AA211" s="139">
        <f t="shared" si="43"/>
        <v>0</v>
      </c>
      <c r="AB211" s="140">
        <f t="shared" si="44"/>
        <v>0</v>
      </c>
    </row>
    <row r="212" spans="1:28" x14ac:dyDescent="0.2">
      <c r="A212" s="141" t="s">
        <v>509</v>
      </c>
      <c r="B212" s="142" t="s">
        <v>580</v>
      </c>
      <c r="C212" s="132" t="s">
        <v>581</v>
      </c>
      <c r="D212" s="133">
        <v>0</v>
      </c>
      <c r="E212" s="134">
        <v>160594</v>
      </c>
      <c r="F212" s="134">
        <v>160594</v>
      </c>
      <c r="G212" s="134">
        <v>0</v>
      </c>
      <c r="H212" s="134">
        <v>0</v>
      </c>
      <c r="I212" s="135">
        <v>0</v>
      </c>
      <c r="J212" s="136">
        <v>0</v>
      </c>
      <c r="K212" s="134">
        <v>254617.60000000015</v>
      </c>
      <c r="L212" s="134">
        <v>254617.60000000015</v>
      </c>
      <c r="M212" s="134">
        <v>0</v>
      </c>
      <c r="N212" s="134">
        <v>0</v>
      </c>
      <c r="O212" s="137">
        <v>0</v>
      </c>
      <c r="P212" s="124">
        <v>0</v>
      </c>
      <c r="Q212" s="125">
        <v>251359.20000000024</v>
      </c>
      <c r="R212" s="125">
        <v>251359.20000000024</v>
      </c>
      <c r="S212" s="125">
        <v>0</v>
      </c>
      <c r="T212" s="126">
        <v>0</v>
      </c>
      <c r="U212" s="138">
        <f t="shared" si="37"/>
        <v>0</v>
      </c>
      <c r="V212" s="139">
        <f t="shared" si="38"/>
        <v>90765.200000000244</v>
      </c>
      <c r="W212" s="139">
        <f t="shared" si="39"/>
        <v>0</v>
      </c>
      <c r="X212" s="140">
        <f t="shared" si="40"/>
        <v>0</v>
      </c>
      <c r="Y212" s="138">
        <f t="shared" si="41"/>
        <v>0</v>
      </c>
      <c r="Z212" s="139">
        <f t="shared" si="42"/>
        <v>-3258.3999999999069</v>
      </c>
      <c r="AA212" s="139">
        <f t="shared" si="43"/>
        <v>0</v>
      </c>
      <c r="AB212" s="140">
        <f t="shared" si="44"/>
        <v>0</v>
      </c>
    </row>
    <row r="213" spans="1:28" x14ac:dyDescent="0.2">
      <c r="A213" s="141" t="s">
        <v>509</v>
      </c>
      <c r="B213" s="142" t="s">
        <v>582</v>
      </c>
      <c r="C213" s="132" t="s">
        <v>583</v>
      </c>
      <c r="D213" s="133">
        <v>1464</v>
      </c>
      <c r="E213" s="134">
        <v>1274492.3799999999</v>
      </c>
      <c r="F213" s="134">
        <v>1178372.3799999999</v>
      </c>
      <c r="G213" s="134">
        <v>96120</v>
      </c>
      <c r="H213" s="134">
        <v>359</v>
      </c>
      <c r="I213" s="135">
        <v>1504318.0700000003</v>
      </c>
      <c r="J213" s="136">
        <v>1500</v>
      </c>
      <c r="K213" s="134">
        <v>2276576.91</v>
      </c>
      <c r="L213" s="134">
        <v>2276576.91</v>
      </c>
      <c r="M213" s="134">
        <v>0</v>
      </c>
      <c r="N213" s="134">
        <v>1077</v>
      </c>
      <c r="O213" s="137">
        <v>2165598.73</v>
      </c>
      <c r="P213" s="124">
        <v>1549</v>
      </c>
      <c r="Q213" s="125">
        <v>1790732.9200000004</v>
      </c>
      <c r="R213" s="125">
        <v>1790732.9200000004</v>
      </c>
      <c r="S213" s="125">
        <v>0</v>
      </c>
      <c r="T213" s="126">
        <v>2434855.3499999996</v>
      </c>
      <c r="U213" s="138">
        <f t="shared" si="37"/>
        <v>85</v>
      </c>
      <c r="V213" s="139">
        <f t="shared" si="38"/>
        <v>516240.5400000005</v>
      </c>
      <c r="W213" s="139">
        <f t="shared" si="39"/>
        <v>-359</v>
      </c>
      <c r="X213" s="140">
        <f t="shared" si="40"/>
        <v>930537.27999999933</v>
      </c>
      <c r="Y213" s="138">
        <f t="shared" si="41"/>
        <v>49</v>
      </c>
      <c r="Z213" s="139">
        <f t="shared" si="42"/>
        <v>-485843.98999999976</v>
      </c>
      <c r="AA213" s="139">
        <f t="shared" si="43"/>
        <v>-1077</v>
      </c>
      <c r="AB213" s="140">
        <f t="shared" si="44"/>
        <v>269256.61999999965</v>
      </c>
    </row>
    <row r="214" spans="1:28" ht="12.75" customHeight="1" x14ac:dyDescent="0.2">
      <c r="A214" s="141" t="s">
        <v>509</v>
      </c>
      <c r="B214" s="142" t="s">
        <v>584</v>
      </c>
      <c r="C214" s="132" t="s">
        <v>585</v>
      </c>
      <c r="D214" s="133">
        <v>1014</v>
      </c>
      <c r="E214" s="134">
        <v>452141.3</v>
      </c>
      <c r="F214" s="134">
        <v>394901.3</v>
      </c>
      <c r="G214" s="134">
        <v>57240</v>
      </c>
      <c r="H214" s="134">
        <v>0</v>
      </c>
      <c r="I214" s="135">
        <v>0</v>
      </c>
      <c r="J214" s="136">
        <v>1102</v>
      </c>
      <c r="K214" s="134">
        <v>549129.1</v>
      </c>
      <c r="L214" s="134">
        <v>549129.1</v>
      </c>
      <c r="M214" s="134">
        <v>0</v>
      </c>
      <c r="N214" s="134">
        <v>0</v>
      </c>
      <c r="O214" s="137">
        <v>0</v>
      </c>
      <c r="P214" s="124">
        <v>1098</v>
      </c>
      <c r="Q214" s="125">
        <v>535056.17999999993</v>
      </c>
      <c r="R214" s="125">
        <v>535056.17999999993</v>
      </c>
      <c r="S214" s="125">
        <v>0</v>
      </c>
      <c r="T214" s="126">
        <v>0</v>
      </c>
      <c r="U214" s="138">
        <f t="shared" si="37"/>
        <v>84</v>
      </c>
      <c r="V214" s="139">
        <f t="shared" si="38"/>
        <v>82914.879999999946</v>
      </c>
      <c r="W214" s="139">
        <f t="shared" si="39"/>
        <v>0</v>
      </c>
      <c r="X214" s="140">
        <f t="shared" si="40"/>
        <v>0</v>
      </c>
      <c r="Y214" s="138">
        <f t="shared" si="41"/>
        <v>-4</v>
      </c>
      <c r="Z214" s="139">
        <f t="shared" si="42"/>
        <v>-14072.920000000042</v>
      </c>
      <c r="AA214" s="139">
        <f t="shared" si="43"/>
        <v>0</v>
      </c>
      <c r="AB214" s="140">
        <f t="shared" si="44"/>
        <v>0</v>
      </c>
    </row>
    <row r="215" spans="1:28" x14ac:dyDescent="0.2">
      <c r="A215" s="141" t="s">
        <v>509</v>
      </c>
      <c r="B215" s="142" t="s">
        <v>586</v>
      </c>
      <c r="C215" s="132" t="s">
        <v>587</v>
      </c>
      <c r="D215" s="133">
        <v>0</v>
      </c>
      <c r="E215" s="134">
        <v>0</v>
      </c>
      <c r="F215" s="134">
        <v>0</v>
      </c>
      <c r="G215" s="134">
        <v>0</v>
      </c>
      <c r="H215" s="134">
        <v>0</v>
      </c>
      <c r="I215" s="135">
        <v>0</v>
      </c>
      <c r="J215" s="136">
        <v>744</v>
      </c>
      <c r="K215" s="134">
        <v>463865.17000000004</v>
      </c>
      <c r="L215" s="134">
        <v>463865.17000000004</v>
      </c>
      <c r="M215" s="134">
        <v>0</v>
      </c>
      <c r="N215" s="134">
        <v>0</v>
      </c>
      <c r="O215" s="137">
        <v>0</v>
      </c>
      <c r="P215" s="124">
        <v>619</v>
      </c>
      <c r="Q215" s="125">
        <v>357506.54000000004</v>
      </c>
      <c r="R215" s="125">
        <v>357506.54000000004</v>
      </c>
      <c r="S215" s="125">
        <v>0</v>
      </c>
      <c r="T215" s="126">
        <v>0</v>
      </c>
      <c r="U215" s="138">
        <f t="shared" si="37"/>
        <v>619</v>
      </c>
      <c r="V215" s="139">
        <f t="shared" si="38"/>
        <v>357506.54000000004</v>
      </c>
      <c r="W215" s="139">
        <f t="shared" si="39"/>
        <v>0</v>
      </c>
      <c r="X215" s="140">
        <f t="shared" si="40"/>
        <v>0</v>
      </c>
      <c r="Y215" s="138">
        <f t="shared" si="41"/>
        <v>-125</v>
      </c>
      <c r="Z215" s="139">
        <f t="shared" si="42"/>
        <v>-106358.63</v>
      </c>
      <c r="AA215" s="139">
        <f t="shared" si="43"/>
        <v>0</v>
      </c>
      <c r="AB215" s="140">
        <f t="shared" si="44"/>
        <v>0</v>
      </c>
    </row>
    <row r="216" spans="1:28" ht="12.75" customHeight="1" x14ac:dyDescent="0.2">
      <c r="A216" s="141" t="s">
        <v>509</v>
      </c>
      <c r="B216" s="142" t="s">
        <v>588</v>
      </c>
      <c r="C216" s="132" t="s">
        <v>589</v>
      </c>
      <c r="D216" s="133">
        <v>365</v>
      </c>
      <c r="E216" s="134">
        <v>319562.40000000002</v>
      </c>
      <c r="F216" s="134">
        <v>282122.40000000002</v>
      </c>
      <c r="G216" s="134">
        <v>37440</v>
      </c>
      <c r="H216" s="134">
        <v>0</v>
      </c>
      <c r="I216" s="135">
        <v>0</v>
      </c>
      <c r="J216" s="136">
        <v>1202</v>
      </c>
      <c r="K216" s="134">
        <v>596075.30999999994</v>
      </c>
      <c r="L216" s="134">
        <v>596075.30999999994</v>
      </c>
      <c r="M216" s="134">
        <v>0</v>
      </c>
      <c r="N216" s="134">
        <v>0</v>
      </c>
      <c r="O216" s="137">
        <v>0</v>
      </c>
      <c r="P216" s="124">
        <v>734</v>
      </c>
      <c r="Q216" s="125">
        <v>301318.51</v>
      </c>
      <c r="R216" s="125">
        <v>301318.51</v>
      </c>
      <c r="S216" s="125">
        <v>0</v>
      </c>
      <c r="T216" s="126">
        <v>0</v>
      </c>
      <c r="U216" s="138">
        <f t="shared" si="37"/>
        <v>369</v>
      </c>
      <c r="V216" s="139">
        <f t="shared" si="38"/>
        <v>-18243.890000000014</v>
      </c>
      <c r="W216" s="139">
        <f t="shared" si="39"/>
        <v>0</v>
      </c>
      <c r="X216" s="140">
        <f t="shared" si="40"/>
        <v>0</v>
      </c>
      <c r="Y216" s="138">
        <f t="shared" si="41"/>
        <v>-468</v>
      </c>
      <c r="Z216" s="139">
        <f t="shared" si="42"/>
        <v>-294756.79999999993</v>
      </c>
      <c r="AA216" s="139">
        <f t="shared" si="43"/>
        <v>0</v>
      </c>
      <c r="AB216" s="140">
        <f t="shared" si="44"/>
        <v>0</v>
      </c>
    </row>
    <row r="217" spans="1:28" x14ac:dyDescent="0.2">
      <c r="A217" s="141" t="s">
        <v>509</v>
      </c>
      <c r="B217" s="142" t="s">
        <v>590</v>
      </c>
      <c r="C217" s="132" t="s">
        <v>591</v>
      </c>
      <c r="D217" s="133">
        <v>402</v>
      </c>
      <c r="E217" s="134">
        <v>295928.2</v>
      </c>
      <c r="F217" s="134">
        <v>270248.2</v>
      </c>
      <c r="G217" s="134">
        <v>25680</v>
      </c>
      <c r="H217" s="134">
        <v>0</v>
      </c>
      <c r="I217" s="135">
        <v>0</v>
      </c>
      <c r="J217" s="136">
        <v>760</v>
      </c>
      <c r="K217" s="134">
        <v>373802.94</v>
      </c>
      <c r="L217" s="134">
        <v>373802.94</v>
      </c>
      <c r="M217" s="134">
        <v>0</v>
      </c>
      <c r="N217" s="134">
        <v>0</v>
      </c>
      <c r="O217" s="137">
        <v>0</v>
      </c>
      <c r="P217" s="124">
        <v>746</v>
      </c>
      <c r="Q217" s="125">
        <v>363342.98000000004</v>
      </c>
      <c r="R217" s="125">
        <v>363342.98000000004</v>
      </c>
      <c r="S217" s="125">
        <v>0</v>
      </c>
      <c r="T217" s="126">
        <v>0</v>
      </c>
      <c r="U217" s="138">
        <f t="shared" si="37"/>
        <v>344</v>
      </c>
      <c r="V217" s="139">
        <f t="shared" si="38"/>
        <v>67414.780000000028</v>
      </c>
      <c r="W217" s="139">
        <f t="shared" si="39"/>
        <v>0</v>
      </c>
      <c r="X217" s="140">
        <f t="shared" si="40"/>
        <v>0</v>
      </c>
      <c r="Y217" s="138">
        <f t="shared" si="41"/>
        <v>-14</v>
      </c>
      <c r="Z217" s="139">
        <f t="shared" si="42"/>
        <v>-10459.959999999963</v>
      </c>
      <c r="AA217" s="139">
        <f t="shared" si="43"/>
        <v>0</v>
      </c>
      <c r="AB217" s="140">
        <f t="shared" si="44"/>
        <v>0</v>
      </c>
    </row>
    <row r="218" spans="1:28" x14ac:dyDescent="0.2">
      <c r="A218" s="141" t="s">
        <v>509</v>
      </c>
      <c r="B218" s="142" t="s">
        <v>592</v>
      </c>
      <c r="C218" s="132" t="s">
        <v>593</v>
      </c>
      <c r="D218" s="133">
        <v>376</v>
      </c>
      <c r="E218" s="134">
        <v>128150.59999999999</v>
      </c>
      <c r="F218" s="134">
        <v>100310.59999999999</v>
      </c>
      <c r="G218" s="134">
        <v>27840</v>
      </c>
      <c r="H218" s="134">
        <v>0</v>
      </c>
      <c r="I218" s="135">
        <v>0</v>
      </c>
      <c r="J218" s="136">
        <v>541</v>
      </c>
      <c r="K218" s="134">
        <v>149559.28999999998</v>
      </c>
      <c r="L218" s="134">
        <v>149559.28999999998</v>
      </c>
      <c r="M218" s="134">
        <v>0</v>
      </c>
      <c r="N218" s="134">
        <v>0</v>
      </c>
      <c r="O218" s="137">
        <v>0</v>
      </c>
      <c r="P218" s="124">
        <v>489</v>
      </c>
      <c r="Q218" s="125">
        <v>128081.73999999999</v>
      </c>
      <c r="R218" s="125">
        <v>128081.73999999999</v>
      </c>
      <c r="S218" s="125">
        <v>0</v>
      </c>
      <c r="T218" s="126">
        <v>0</v>
      </c>
      <c r="U218" s="138">
        <f t="shared" si="37"/>
        <v>113</v>
      </c>
      <c r="V218" s="139">
        <f t="shared" si="38"/>
        <v>-68.860000000000582</v>
      </c>
      <c r="W218" s="139">
        <f t="shared" si="39"/>
        <v>0</v>
      </c>
      <c r="X218" s="140">
        <f t="shared" si="40"/>
        <v>0</v>
      </c>
      <c r="Y218" s="138">
        <f t="shared" si="41"/>
        <v>-52</v>
      </c>
      <c r="Z218" s="139">
        <f t="shared" si="42"/>
        <v>-21477.549999999988</v>
      </c>
      <c r="AA218" s="139">
        <f t="shared" si="43"/>
        <v>0</v>
      </c>
      <c r="AB218" s="140">
        <f t="shared" si="44"/>
        <v>0</v>
      </c>
    </row>
    <row r="219" spans="1:28" x14ac:dyDescent="0.2">
      <c r="A219" s="141" t="s">
        <v>509</v>
      </c>
      <c r="B219" s="142" t="s">
        <v>594</v>
      </c>
      <c r="C219" s="132" t="s">
        <v>124</v>
      </c>
      <c r="D219" s="133">
        <v>176</v>
      </c>
      <c r="E219" s="134">
        <v>175008.3</v>
      </c>
      <c r="F219" s="134">
        <v>141888.29999999999</v>
      </c>
      <c r="G219" s="134">
        <v>33120</v>
      </c>
      <c r="H219" s="134">
        <v>0</v>
      </c>
      <c r="I219" s="135">
        <v>0</v>
      </c>
      <c r="J219" s="136">
        <v>311</v>
      </c>
      <c r="K219" s="134">
        <v>155177.99</v>
      </c>
      <c r="L219" s="134">
        <v>155177.99</v>
      </c>
      <c r="M219" s="134">
        <v>0</v>
      </c>
      <c r="N219" s="134">
        <v>0</v>
      </c>
      <c r="O219" s="137">
        <v>0</v>
      </c>
      <c r="P219" s="124">
        <v>220</v>
      </c>
      <c r="Q219" s="125">
        <v>107001.4</v>
      </c>
      <c r="R219" s="125">
        <v>107001.4</v>
      </c>
      <c r="S219" s="125">
        <v>0</v>
      </c>
      <c r="T219" s="126">
        <v>0</v>
      </c>
      <c r="U219" s="138">
        <f t="shared" si="37"/>
        <v>44</v>
      </c>
      <c r="V219" s="139">
        <f t="shared" si="38"/>
        <v>-68006.899999999994</v>
      </c>
      <c r="W219" s="139">
        <f t="shared" si="39"/>
        <v>0</v>
      </c>
      <c r="X219" s="140">
        <f t="shared" si="40"/>
        <v>0</v>
      </c>
      <c r="Y219" s="138">
        <f t="shared" si="41"/>
        <v>-91</v>
      </c>
      <c r="Z219" s="139">
        <f t="shared" si="42"/>
        <v>-48176.59</v>
      </c>
      <c r="AA219" s="139">
        <f t="shared" si="43"/>
        <v>0</v>
      </c>
      <c r="AB219" s="140">
        <f t="shared" si="44"/>
        <v>0</v>
      </c>
    </row>
    <row r="220" spans="1:28" x14ac:dyDescent="0.2">
      <c r="A220" s="141" t="s">
        <v>595</v>
      </c>
      <c r="B220" s="142" t="s">
        <v>596</v>
      </c>
      <c r="C220" s="132" t="s">
        <v>597</v>
      </c>
      <c r="D220" s="133">
        <v>601</v>
      </c>
      <c r="E220" s="134">
        <v>855925.6</v>
      </c>
      <c r="F220" s="134">
        <v>734725.6</v>
      </c>
      <c r="G220" s="134">
        <v>121200</v>
      </c>
      <c r="H220" s="134">
        <v>0</v>
      </c>
      <c r="I220" s="135">
        <v>0</v>
      </c>
      <c r="J220" s="136">
        <v>797</v>
      </c>
      <c r="K220" s="134">
        <v>1050528.6099999999</v>
      </c>
      <c r="L220" s="134">
        <v>1050528.6099999999</v>
      </c>
      <c r="M220" s="134">
        <v>0</v>
      </c>
      <c r="N220" s="134">
        <v>0</v>
      </c>
      <c r="O220" s="137">
        <v>0</v>
      </c>
      <c r="P220" s="124">
        <v>820</v>
      </c>
      <c r="Q220" s="125">
        <v>948038.46</v>
      </c>
      <c r="R220" s="125">
        <v>948038.46</v>
      </c>
      <c r="S220" s="125">
        <v>0</v>
      </c>
      <c r="T220" s="126">
        <v>0</v>
      </c>
      <c r="U220" s="138">
        <f t="shared" si="37"/>
        <v>219</v>
      </c>
      <c r="V220" s="139">
        <f t="shared" si="38"/>
        <v>92112.859999999986</v>
      </c>
      <c r="W220" s="139">
        <f t="shared" si="39"/>
        <v>0</v>
      </c>
      <c r="X220" s="140">
        <f t="shared" si="40"/>
        <v>0</v>
      </c>
      <c r="Y220" s="138">
        <f t="shared" si="41"/>
        <v>23</v>
      </c>
      <c r="Z220" s="139">
        <f t="shared" si="42"/>
        <v>-102490.14999999991</v>
      </c>
      <c r="AA220" s="139">
        <f t="shared" si="43"/>
        <v>0</v>
      </c>
      <c r="AB220" s="140">
        <f t="shared" si="44"/>
        <v>0</v>
      </c>
    </row>
    <row r="221" spans="1:28" x14ac:dyDescent="0.2">
      <c r="A221" s="141" t="s">
        <v>595</v>
      </c>
      <c r="B221" s="142" t="s">
        <v>598</v>
      </c>
      <c r="C221" s="146" t="s">
        <v>599</v>
      </c>
      <c r="D221" s="133">
        <v>145</v>
      </c>
      <c r="E221" s="134">
        <v>509249.8</v>
      </c>
      <c r="F221" s="134">
        <v>422489.8</v>
      </c>
      <c r="G221" s="134">
        <v>86760</v>
      </c>
      <c r="H221" s="134">
        <v>0</v>
      </c>
      <c r="I221" s="135">
        <v>0</v>
      </c>
      <c r="J221" s="136">
        <v>802</v>
      </c>
      <c r="K221" s="134">
        <v>936914.6</v>
      </c>
      <c r="L221" s="134">
        <v>936914.6</v>
      </c>
      <c r="M221" s="134">
        <v>0</v>
      </c>
      <c r="N221" s="134">
        <v>0</v>
      </c>
      <c r="O221" s="137">
        <v>0</v>
      </c>
      <c r="P221" s="124">
        <v>783</v>
      </c>
      <c r="Q221" s="125">
        <v>795965.64999999979</v>
      </c>
      <c r="R221" s="125">
        <v>795965.64999999979</v>
      </c>
      <c r="S221" s="125">
        <v>0</v>
      </c>
      <c r="T221" s="126">
        <v>0</v>
      </c>
      <c r="U221" s="138">
        <f t="shared" si="37"/>
        <v>638</v>
      </c>
      <c r="V221" s="139">
        <f t="shared" si="38"/>
        <v>286715.8499999998</v>
      </c>
      <c r="W221" s="139">
        <f t="shared" si="39"/>
        <v>0</v>
      </c>
      <c r="X221" s="140">
        <f t="shared" si="40"/>
        <v>0</v>
      </c>
      <c r="Y221" s="138">
        <f t="shared" si="41"/>
        <v>-19</v>
      </c>
      <c r="Z221" s="139">
        <f t="shared" si="42"/>
        <v>-140948.95000000019</v>
      </c>
      <c r="AA221" s="139">
        <f t="shared" si="43"/>
        <v>0</v>
      </c>
      <c r="AB221" s="140">
        <f t="shared" si="44"/>
        <v>0</v>
      </c>
    </row>
    <row r="222" spans="1:28" x14ac:dyDescent="0.2">
      <c r="A222" s="141" t="s">
        <v>595</v>
      </c>
      <c r="B222" s="142" t="s">
        <v>600</v>
      </c>
      <c r="C222" s="132" t="s">
        <v>601</v>
      </c>
      <c r="D222" s="133">
        <v>0</v>
      </c>
      <c r="E222" s="134">
        <v>43906</v>
      </c>
      <c r="F222" s="134">
        <v>43906</v>
      </c>
      <c r="G222" s="134">
        <v>0</v>
      </c>
      <c r="H222" s="134">
        <v>0</v>
      </c>
      <c r="I222" s="135">
        <v>0</v>
      </c>
      <c r="J222" s="136">
        <v>0</v>
      </c>
      <c r="K222" s="134">
        <v>66764.799999999974</v>
      </c>
      <c r="L222" s="134">
        <v>66764.799999999974</v>
      </c>
      <c r="M222" s="134">
        <v>0</v>
      </c>
      <c r="N222" s="134">
        <v>0</v>
      </c>
      <c r="O222" s="137">
        <v>0</v>
      </c>
      <c r="P222" s="124">
        <v>0</v>
      </c>
      <c r="Q222" s="125">
        <v>53373.600000000006</v>
      </c>
      <c r="R222" s="125">
        <v>53373.600000000006</v>
      </c>
      <c r="S222" s="125">
        <v>0</v>
      </c>
      <c r="T222" s="126">
        <v>0</v>
      </c>
      <c r="U222" s="138">
        <f t="shared" si="37"/>
        <v>0</v>
      </c>
      <c r="V222" s="139">
        <f t="shared" si="38"/>
        <v>9467.6000000000058</v>
      </c>
      <c r="W222" s="139">
        <f t="shared" si="39"/>
        <v>0</v>
      </c>
      <c r="X222" s="140">
        <f t="shared" si="40"/>
        <v>0</v>
      </c>
      <c r="Y222" s="138">
        <f t="shared" si="41"/>
        <v>0</v>
      </c>
      <c r="Z222" s="139">
        <f t="shared" si="42"/>
        <v>-13391.199999999968</v>
      </c>
      <c r="AA222" s="139">
        <f t="shared" si="43"/>
        <v>0</v>
      </c>
      <c r="AB222" s="140">
        <f t="shared" si="44"/>
        <v>0</v>
      </c>
    </row>
    <row r="223" spans="1:28" x14ac:dyDescent="0.2">
      <c r="A223" s="141" t="s">
        <v>595</v>
      </c>
      <c r="B223" s="142" t="s">
        <v>602</v>
      </c>
      <c r="C223" s="132" t="s">
        <v>603</v>
      </c>
      <c r="D223" s="133">
        <v>1614</v>
      </c>
      <c r="E223" s="134">
        <v>2875605.0199999996</v>
      </c>
      <c r="F223" s="134">
        <v>2555925.0199999996</v>
      </c>
      <c r="G223" s="134">
        <v>319680</v>
      </c>
      <c r="H223" s="134">
        <v>4228</v>
      </c>
      <c r="I223" s="135">
        <v>0</v>
      </c>
      <c r="J223" s="136">
        <v>2429</v>
      </c>
      <c r="K223" s="134">
        <v>3707817.0500000007</v>
      </c>
      <c r="L223" s="134">
        <v>3707817.0500000007</v>
      </c>
      <c r="M223" s="134">
        <v>0</v>
      </c>
      <c r="N223" s="134">
        <v>4228</v>
      </c>
      <c r="O223" s="137">
        <v>0</v>
      </c>
      <c r="P223" s="124">
        <v>2141</v>
      </c>
      <c r="Q223" s="125">
        <v>3016722.2600000012</v>
      </c>
      <c r="R223" s="125">
        <v>3016722.2600000012</v>
      </c>
      <c r="S223" s="125">
        <v>5432</v>
      </c>
      <c r="T223" s="126">
        <v>0</v>
      </c>
      <c r="U223" s="138">
        <f t="shared" si="37"/>
        <v>527</v>
      </c>
      <c r="V223" s="139">
        <f t="shared" si="38"/>
        <v>141117.24000000162</v>
      </c>
      <c r="W223" s="139">
        <f t="shared" si="39"/>
        <v>1204</v>
      </c>
      <c r="X223" s="140">
        <f t="shared" si="40"/>
        <v>0</v>
      </c>
      <c r="Y223" s="138">
        <f t="shared" si="41"/>
        <v>-288</v>
      </c>
      <c r="Z223" s="139">
        <f t="shared" si="42"/>
        <v>-691094.78999999957</v>
      </c>
      <c r="AA223" s="139">
        <f t="shared" si="43"/>
        <v>1204</v>
      </c>
      <c r="AB223" s="140">
        <f t="shared" si="44"/>
        <v>0</v>
      </c>
    </row>
    <row r="224" spans="1:28" x14ac:dyDescent="0.2">
      <c r="A224" s="141" t="s">
        <v>604</v>
      </c>
      <c r="B224" s="142" t="s">
        <v>605</v>
      </c>
      <c r="C224" s="132" t="s">
        <v>606</v>
      </c>
      <c r="D224" s="133">
        <v>1612</v>
      </c>
      <c r="E224" s="134">
        <v>1685300.7</v>
      </c>
      <c r="F224" s="134">
        <v>1495700.7</v>
      </c>
      <c r="G224" s="134">
        <v>189600</v>
      </c>
      <c r="H224" s="134">
        <v>0</v>
      </c>
      <c r="I224" s="135">
        <v>0</v>
      </c>
      <c r="J224" s="136">
        <v>1906</v>
      </c>
      <c r="K224" s="134">
        <v>2076833.0900000003</v>
      </c>
      <c r="L224" s="134">
        <v>2076833.0900000003</v>
      </c>
      <c r="M224" s="134">
        <v>0</v>
      </c>
      <c r="N224" s="134">
        <v>0</v>
      </c>
      <c r="O224" s="137">
        <v>0</v>
      </c>
      <c r="P224" s="124">
        <v>1826</v>
      </c>
      <c r="Q224" s="125">
        <v>1996594</v>
      </c>
      <c r="R224" s="125">
        <v>1996594</v>
      </c>
      <c r="S224" s="125">
        <v>0</v>
      </c>
      <c r="T224" s="126">
        <v>0</v>
      </c>
      <c r="U224" s="138">
        <f t="shared" si="37"/>
        <v>214</v>
      </c>
      <c r="V224" s="139">
        <f t="shared" si="38"/>
        <v>311293.30000000005</v>
      </c>
      <c r="W224" s="139">
        <f t="shared" si="39"/>
        <v>0</v>
      </c>
      <c r="X224" s="140">
        <f t="shared" si="40"/>
        <v>0</v>
      </c>
      <c r="Y224" s="138">
        <f t="shared" si="41"/>
        <v>-80</v>
      </c>
      <c r="Z224" s="139">
        <f t="shared" si="42"/>
        <v>-80239.090000000317</v>
      </c>
      <c r="AA224" s="139">
        <f t="shared" si="43"/>
        <v>0</v>
      </c>
      <c r="AB224" s="140">
        <f t="shared" si="44"/>
        <v>0</v>
      </c>
    </row>
    <row r="225" spans="1:28" ht="12.75" customHeight="1" x14ac:dyDescent="0.2">
      <c r="A225" s="141" t="s">
        <v>604</v>
      </c>
      <c r="B225" s="142" t="s">
        <v>607</v>
      </c>
      <c r="C225" s="132" t="s">
        <v>608</v>
      </c>
      <c r="D225" s="133">
        <v>4651</v>
      </c>
      <c r="E225" s="134">
        <v>7581758.8900000015</v>
      </c>
      <c r="F225" s="134">
        <v>6776318.8900000015</v>
      </c>
      <c r="G225" s="134">
        <v>805440</v>
      </c>
      <c r="H225" s="134">
        <v>25794</v>
      </c>
      <c r="I225" s="135">
        <v>0</v>
      </c>
      <c r="J225" s="136">
        <v>6511</v>
      </c>
      <c r="K225" s="134">
        <v>11353133.559999995</v>
      </c>
      <c r="L225" s="134">
        <v>11353133.559999995</v>
      </c>
      <c r="M225" s="134">
        <v>0</v>
      </c>
      <c r="N225" s="134">
        <v>70250</v>
      </c>
      <c r="O225" s="137">
        <v>0</v>
      </c>
      <c r="P225" s="124">
        <v>6407</v>
      </c>
      <c r="Q225" s="125">
        <v>10886136.149999993</v>
      </c>
      <c r="R225" s="125">
        <v>10886136.149999993</v>
      </c>
      <c r="S225" s="125">
        <v>24505</v>
      </c>
      <c r="T225" s="126">
        <v>0</v>
      </c>
      <c r="U225" s="138">
        <f t="shared" si="37"/>
        <v>1756</v>
      </c>
      <c r="V225" s="139">
        <f t="shared" si="38"/>
        <v>3304377.2599999914</v>
      </c>
      <c r="W225" s="139">
        <f t="shared" si="39"/>
        <v>-1289</v>
      </c>
      <c r="X225" s="140">
        <f t="shared" si="40"/>
        <v>0</v>
      </c>
      <c r="Y225" s="138">
        <f t="shared" si="41"/>
        <v>-104</v>
      </c>
      <c r="Z225" s="139">
        <f t="shared" si="42"/>
        <v>-466997.41000000201</v>
      </c>
      <c r="AA225" s="139">
        <f t="shared" si="43"/>
        <v>-45745</v>
      </c>
      <c r="AB225" s="140">
        <f t="shared" si="44"/>
        <v>0</v>
      </c>
    </row>
    <row r="226" spans="1:28" s="143" customFormat="1" x14ac:dyDescent="0.2">
      <c r="A226" s="141" t="s">
        <v>604</v>
      </c>
      <c r="B226" s="142" t="s">
        <v>609</v>
      </c>
      <c r="C226" s="132" t="s">
        <v>610</v>
      </c>
      <c r="D226" s="133">
        <v>5398</v>
      </c>
      <c r="E226" s="134">
        <v>7959796.5599999987</v>
      </c>
      <c r="F226" s="134">
        <v>7590076.5599999987</v>
      </c>
      <c r="G226" s="134">
        <v>369720</v>
      </c>
      <c r="H226" s="134">
        <v>58628</v>
      </c>
      <c r="I226" s="135">
        <v>0</v>
      </c>
      <c r="J226" s="136">
        <v>6060</v>
      </c>
      <c r="K226" s="134">
        <v>12943980.059999993</v>
      </c>
      <c r="L226" s="134">
        <v>12943980.059999993</v>
      </c>
      <c r="M226" s="134">
        <v>0</v>
      </c>
      <c r="N226" s="134">
        <v>85184.88</v>
      </c>
      <c r="O226" s="137">
        <v>0</v>
      </c>
      <c r="P226" s="124">
        <v>6144</v>
      </c>
      <c r="Q226" s="125">
        <v>9175728.2299999967</v>
      </c>
      <c r="R226" s="125">
        <v>9175728.2299999967</v>
      </c>
      <c r="S226" s="125">
        <v>41800</v>
      </c>
      <c r="T226" s="126">
        <v>0</v>
      </c>
      <c r="U226" s="138">
        <f t="shared" si="37"/>
        <v>746</v>
      </c>
      <c r="V226" s="139">
        <f t="shared" si="38"/>
        <v>1215931.6699999981</v>
      </c>
      <c r="W226" s="139">
        <f t="shared" si="39"/>
        <v>-16828</v>
      </c>
      <c r="X226" s="140">
        <f t="shared" si="40"/>
        <v>0</v>
      </c>
      <c r="Y226" s="138">
        <f t="shared" si="41"/>
        <v>84</v>
      </c>
      <c r="Z226" s="139">
        <f t="shared" si="42"/>
        <v>-3768251.8299999963</v>
      </c>
      <c r="AA226" s="139">
        <f t="shared" si="43"/>
        <v>-43384.880000000005</v>
      </c>
      <c r="AB226" s="140">
        <f t="shared" si="44"/>
        <v>0</v>
      </c>
    </row>
    <row r="227" spans="1:28" x14ac:dyDescent="0.2">
      <c r="A227" s="141" t="s">
        <v>604</v>
      </c>
      <c r="B227" s="142" t="s">
        <v>611</v>
      </c>
      <c r="C227" s="132" t="s">
        <v>612</v>
      </c>
      <c r="D227" s="133">
        <v>689</v>
      </c>
      <c r="E227" s="134">
        <v>310620.5</v>
      </c>
      <c r="F227" s="134">
        <v>292740.5</v>
      </c>
      <c r="G227" s="134">
        <v>17880</v>
      </c>
      <c r="H227" s="134">
        <v>0</v>
      </c>
      <c r="I227" s="135">
        <v>0</v>
      </c>
      <c r="J227" s="136">
        <v>799</v>
      </c>
      <c r="K227" s="134">
        <v>322406.86</v>
      </c>
      <c r="L227" s="134">
        <v>322406.86</v>
      </c>
      <c r="M227" s="134">
        <v>0</v>
      </c>
      <c r="N227" s="134">
        <v>0</v>
      </c>
      <c r="O227" s="137">
        <v>0</v>
      </c>
      <c r="P227" s="124">
        <v>992</v>
      </c>
      <c r="Q227" s="125">
        <v>320894.13</v>
      </c>
      <c r="R227" s="125">
        <v>320894.13</v>
      </c>
      <c r="S227" s="125">
        <v>0</v>
      </c>
      <c r="T227" s="126">
        <v>0</v>
      </c>
      <c r="U227" s="138">
        <f t="shared" si="37"/>
        <v>303</v>
      </c>
      <c r="V227" s="139">
        <f t="shared" si="38"/>
        <v>10273.630000000005</v>
      </c>
      <c r="W227" s="139">
        <f t="shared" si="39"/>
        <v>0</v>
      </c>
      <c r="X227" s="140">
        <f t="shared" si="40"/>
        <v>0</v>
      </c>
      <c r="Y227" s="138">
        <f t="shared" si="41"/>
        <v>193</v>
      </c>
      <c r="Z227" s="139">
        <f t="shared" si="42"/>
        <v>-1512.7299999999814</v>
      </c>
      <c r="AA227" s="139">
        <f t="shared" si="43"/>
        <v>0</v>
      </c>
      <c r="AB227" s="140">
        <f t="shared" si="44"/>
        <v>0</v>
      </c>
    </row>
    <row r="228" spans="1:28" x14ac:dyDescent="0.2">
      <c r="A228" s="141" t="s">
        <v>604</v>
      </c>
      <c r="B228" s="142" t="s">
        <v>613</v>
      </c>
      <c r="C228" s="132" t="s">
        <v>614</v>
      </c>
      <c r="D228" s="133">
        <v>1109</v>
      </c>
      <c r="E228" s="134">
        <v>3209167.12</v>
      </c>
      <c r="F228" s="134">
        <v>3147967.12</v>
      </c>
      <c r="G228" s="134">
        <v>61200</v>
      </c>
      <c r="H228" s="134">
        <v>46176</v>
      </c>
      <c r="I228" s="135">
        <v>0</v>
      </c>
      <c r="J228" s="136">
        <v>1118</v>
      </c>
      <c r="K228" s="134">
        <v>3896629.2800000003</v>
      </c>
      <c r="L228" s="134">
        <v>3896629.2800000003</v>
      </c>
      <c r="M228" s="134">
        <v>0</v>
      </c>
      <c r="N228" s="134">
        <v>116355</v>
      </c>
      <c r="O228" s="137">
        <v>0</v>
      </c>
      <c r="P228" s="124">
        <v>1154</v>
      </c>
      <c r="Q228" s="125">
        <v>3607968.63</v>
      </c>
      <c r="R228" s="125">
        <v>3607968.63</v>
      </c>
      <c r="S228" s="125">
        <v>36767</v>
      </c>
      <c r="T228" s="126">
        <v>0</v>
      </c>
      <c r="U228" s="138">
        <f t="shared" si="37"/>
        <v>45</v>
      </c>
      <c r="V228" s="139">
        <f t="shared" si="38"/>
        <v>398801.50999999978</v>
      </c>
      <c r="W228" s="139">
        <f t="shared" si="39"/>
        <v>-9409</v>
      </c>
      <c r="X228" s="140">
        <f t="shared" si="40"/>
        <v>0</v>
      </c>
      <c r="Y228" s="138">
        <f t="shared" si="41"/>
        <v>36</v>
      </c>
      <c r="Z228" s="139">
        <f t="shared" si="42"/>
        <v>-288660.65000000037</v>
      </c>
      <c r="AA228" s="139">
        <f t="shared" si="43"/>
        <v>-79588</v>
      </c>
      <c r="AB228" s="140">
        <f t="shared" si="44"/>
        <v>0</v>
      </c>
    </row>
    <row r="229" spans="1:28" ht="12.75" customHeight="1" x14ac:dyDescent="0.2">
      <c r="A229" s="141" t="s">
        <v>604</v>
      </c>
      <c r="B229" s="142" t="s">
        <v>615</v>
      </c>
      <c r="C229" s="132" t="s">
        <v>616</v>
      </c>
      <c r="D229" s="133">
        <v>510</v>
      </c>
      <c r="E229" s="134">
        <v>675356.84</v>
      </c>
      <c r="F229" s="134">
        <v>606596.84</v>
      </c>
      <c r="G229" s="134">
        <v>68760</v>
      </c>
      <c r="H229" s="134">
        <v>0</v>
      </c>
      <c r="I229" s="135">
        <v>0</v>
      </c>
      <c r="J229" s="136">
        <v>616</v>
      </c>
      <c r="K229" s="134">
        <v>830109.96</v>
      </c>
      <c r="L229" s="134">
        <v>830109.96</v>
      </c>
      <c r="M229" s="134">
        <v>0</v>
      </c>
      <c r="N229" s="134">
        <v>0</v>
      </c>
      <c r="O229" s="137">
        <v>0</v>
      </c>
      <c r="P229" s="124">
        <v>680</v>
      </c>
      <c r="Q229" s="125">
        <v>833480.51</v>
      </c>
      <c r="R229" s="125">
        <v>833480.51</v>
      </c>
      <c r="S229" s="125">
        <v>0</v>
      </c>
      <c r="T229" s="126">
        <v>0</v>
      </c>
      <c r="U229" s="138">
        <f t="shared" si="37"/>
        <v>170</v>
      </c>
      <c r="V229" s="139">
        <f t="shared" si="38"/>
        <v>158123.67000000004</v>
      </c>
      <c r="W229" s="139">
        <f t="shared" si="39"/>
        <v>0</v>
      </c>
      <c r="X229" s="140">
        <f t="shared" si="40"/>
        <v>0</v>
      </c>
      <c r="Y229" s="138">
        <f t="shared" si="41"/>
        <v>64</v>
      </c>
      <c r="Z229" s="139">
        <f t="shared" si="42"/>
        <v>3370.5500000000466</v>
      </c>
      <c r="AA229" s="139">
        <f t="shared" si="43"/>
        <v>0</v>
      </c>
      <c r="AB229" s="140">
        <f t="shared" si="44"/>
        <v>0</v>
      </c>
    </row>
    <row r="230" spans="1:28" s="143" customFormat="1" x14ac:dyDescent="0.2">
      <c r="A230" s="141" t="s">
        <v>604</v>
      </c>
      <c r="B230" s="142" t="s">
        <v>617</v>
      </c>
      <c r="C230" s="132" t="s">
        <v>618</v>
      </c>
      <c r="D230" s="133">
        <v>2117</v>
      </c>
      <c r="E230" s="134">
        <v>2184381.6399999997</v>
      </c>
      <c r="F230" s="134">
        <v>1995501.6399999997</v>
      </c>
      <c r="G230" s="134">
        <v>188880</v>
      </c>
      <c r="H230" s="134">
        <v>6170</v>
      </c>
      <c r="I230" s="135">
        <v>4858630.7399999993</v>
      </c>
      <c r="J230" s="136">
        <v>2451</v>
      </c>
      <c r="K230" s="134">
        <v>2902856.7699999991</v>
      </c>
      <c r="L230" s="134">
        <v>2902856.7699999991</v>
      </c>
      <c r="M230" s="134">
        <v>0</v>
      </c>
      <c r="N230" s="134">
        <v>11650</v>
      </c>
      <c r="O230" s="137">
        <v>6235391.1299999971</v>
      </c>
      <c r="P230" s="124">
        <v>2333</v>
      </c>
      <c r="Q230" s="125">
        <v>2485655.3299999996</v>
      </c>
      <c r="R230" s="125">
        <v>2485655.3299999996</v>
      </c>
      <c r="S230" s="125">
        <v>1750</v>
      </c>
      <c r="T230" s="126">
        <v>6332841.0799999991</v>
      </c>
      <c r="U230" s="138">
        <f t="shared" si="37"/>
        <v>216</v>
      </c>
      <c r="V230" s="139">
        <f t="shared" si="38"/>
        <v>301273.68999999994</v>
      </c>
      <c r="W230" s="139">
        <f t="shared" si="39"/>
        <v>-4420</v>
      </c>
      <c r="X230" s="140">
        <f t="shared" si="40"/>
        <v>1474210.3399999999</v>
      </c>
      <c r="Y230" s="138">
        <f t="shared" si="41"/>
        <v>-118</v>
      </c>
      <c r="Z230" s="139">
        <f t="shared" si="42"/>
        <v>-417201.43999999948</v>
      </c>
      <c r="AA230" s="139">
        <f t="shared" si="43"/>
        <v>-9900</v>
      </c>
      <c r="AB230" s="140">
        <f t="shared" si="44"/>
        <v>97449.950000002049</v>
      </c>
    </row>
    <row r="231" spans="1:28" ht="12.75" customHeight="1" x14ac:dyDescent="0.2">
      <c r="A231" s="141" t="s">
        <v>604</v>
      </c>
      <c r="B231" s="142" t="s">
        <v>619</v>
      </c>
      <c r="C231" s="132" t="s">
        <v>620</v>
      </c>
      <c r="D231" s="133">
        <v>0</v>
      </c>
      <c r="E231" s="134">
        <v>29510</v>
      </c>
      <c r="F231" s="134">
        <v>27710</v>
      </c>
      <c r="G231" s="134">
        <v>1800</v>
      </c>
      <c r="H231" s="134">
        <v>0</v>
      </c>
      <c r="I231" s="135">
        <v>0</v>
      </c>
      <c r="J231" s="136">
        <v>0</v>
      </c>
      <c r="K231" s="134">
        <v>63600.630000000005</v>
      </c>
      <c r="L231" s="134">
        <v>63600.630000000005</v>
      </c>
      <c r="M231" s="134">
        <v>0</v>
      </c>
      <c r="N231" s="134">
        <v>0</v>
      </c>
      <c r="O231" s="137">
        <v>0</v>
      </c>
      <c r="P231" s="124">
        <v>0</v>
      </c>
      <c r="Q231" s="125">
        <v>64764.969999999943</v>
      </c>
      <c r="R231" s="125">
        <v>64764.969999999943</v>
      </c>
      <c r="S231" s="125">
        <v>0</v>
      </c>
      <c r="T231" s="126">
        <v>0</v>
      </c>
      <c r="U231" s="138">
        <f t="shared" si="37"/>
        <v>0</v>
      </c>
      <c r="V231" s="139">
        <f t="shared" si="38"/>
        <v>35254.969999999943</v>
      </c>
      <c r="W231" s="139">
        <f t="shared" si="39"/>
        <v>0</v>
      </c>
      <c r="X231" s="140">
        <f t="shared" si="40"/>
        <v>0</v>
      </c>
      <c r="Y231" s="138">
        <f t="shared" si="41"/>
        <v>0</v>
      </c>
      <c r="Z231" s="139">
        <f t="shared" si="42"/>
        <v>1164.3399999999383</v>
      </c>
      <c r="AA231" s="139">
        <f t="shared" si="43"/>
        <v>0</v>
      </c>
      <c r="AB231" s="140">
        <f t="shared" si="44"/>
        <v>0</v>
      </c>
    </row>
    <row r="232" spans="1:28" x14ac:dyDescent="0.2">
      <c r="A232" s="141" t="s">
        <v>621</v>
      </c>
      <c r="B232" s="142" t="s">
        <v>622</v>
      </c>
      <c r="C232" s="132" t="s">
        <v>78</v>
      </c>
      <c r="D232" s="133">
        <v>684</v>
      </c>
      <c r="E232" s="134">
        <v>729864.52</v>
      </c>
      <c r="F232" s="134">
        <v>616224.52</v>
      </c>
      <c r="G232" s="134">
        <v>113640</v>
      </c>
      <c r="H232" s="134">
        <v>0</v>
      </c>
      <c r="I232" s="135">
        <v>0</v>
      </c>
      <c r="J232" s="136">
        <v>848</v>
      </c>
      <c r="K232" s="134">
        <v>966635.82</v>
      </c>
      <c r="L232" s="134">
        <v>966635.82</v>
      </c>
      <c r="M232" s="134">
        <v>0</v>
      </c>
      <c r="N232" s="134">
        <v>0</v>
      </c>
      <c r="O232" s="137">
        <v>0</v>
      </c>
      <c r="P232" s="124">
        <v>877</v>
      </c>
      <c r="Q232" s="125">
        <v>870556.69000000006</v>
      </c>
      <c r="R232" s="125">
        <v>870556.69000000006</v>
      </c>
      <c r="S232" s="125">
        <v>0</v>
      </c>
      <c r="T232" s="126">
        <v>0</v>
      </c>
      <c r="U232" s="138">
        <f t="shared" si="37"/>
        <v>193</v>
      </c>
      <c r="V232" s="139">
        <f t="shared" si="38"/>
        <v>140692.17000000004</v>
      </c>
      <c r="W232" s="139">
        <f t="shared" si="39"/>
        <v>0</v>
      </c>
      <c r="X232" s="140">
        <f t="shared" si="40"/>
        <v>0</v>
      </c>
      <c r="Y232" s="138">
        <f t="shared" si="41"/>
        <v>29</v>
      </c>
      <c r="Z232" s="139">
        <f t="shared" si="42"/>
        <v>-96079.129999999888</v>
      </c>
      <c r="AA232" s="139">
        <f t="shared" si="43"/>
        <v>0</v>
      </c>
      <c r="AB232" s="140">
        <f t="shared" si="44"/>
        <v>0</v>
      </c>
    </row>
    <row r="233" spans="1:28" x14ac:dyDescent="0.2">
      <c r="A233" s="141" t="s">
        <v>621</v>
      </c>
      <c r="B233" s="142" t="s">
        <v>623</v>
      </c>
      <c r="C233" s="132" t="s">
        <v>624</v>
      </c>
      <c r="D233" s="133">
        <v>2956</v>
      </c>
      <c r="E233" s="134">
        <v>3816261.6800000006</v>
      </c>
      <c r="F233" s="134">
        <v>3428781.6800000006</v>
      </c>
      <c r="G233" s="134">
        <v>387480</v>
      </c>
      <c r="H233" s="134">
        <v>360</v>
      </c>
      <c r="I233" s="135">
        <v>0</v>
      </c>
      <c r="J233" s="136">
        <v>3215</v>
      </c>
      <c r="K233" s="134">
        <v>5496715.7700000005</v>
      </c>
      <c r="L233" s="134">
        <v>5496715.7700000005</v>
      </c>
      <c r="M233" s="134">
        <v>0</v>
      </c>
      <c r="N233" s="134">
        <v>600</v>
      </c>
      <c r="O233" s="137">
        <v>0</v>
      </c>
      <c r="P233" s="124">
        <v>3063</v>
      </c>
      <c r="Q233" s="125">
        <v>4510572.7</v>
      </c>
      <c r="R233" s="125">
        <v>4510572.7</v>
      </c>
      <c r="S233" s="125">
        <v>1800</v>
      </c>
      <c r="T233" s="126">
        <v>0</v>
      </c>
      <c r="U233" s="138">
        <f t="shared" si="37"/>
        <v>107</v>
      </c>
      <c r="V233" s="139">
        <f t="shared" si="38"/>
        <v>694311.01999999955</v>
      </c>
      <c r="W233" s="139">
        <f t="shared" si="39"/>
        <v>1440</v>
      </c>
      <c r="X233" s="140">
        <f t="shared" si="40"/>
        <v>0</v>
      </c>
      <c r="Y233" s="138">
        <f t="shared" si="41"/>
        <v>-152</v>
      </c>
      <c r="Z233" s="139">
        <f t="shared" si="42"/>
        <v>-986143.0700000003</v>
      </c>
      <c r="AA233" s="139">
        <f t="shared" si="43"/>
        <v>1200</v>
      </c>
      <c r="AB233" s="140">
        <f t="shared" si="44"/>
        <v>0</v>
      </c>
    </row>
    <row r="234" spans="1:28" x14ac:dyDescent="0.2">
      <c r="A234" s="141" t="s">
        <v>621</v>
      </c>
      <c r="B234" s="142" t="s">
        <v>625</v>
      </c>
      <c r="C234" s="132" t="s">
        <v>79</v>
      </c>
      <c r="D234" s="133">
        <v>845</v>
      </c>
      <c r="E234" s="134">
        <v>922130.9</v>
      </c>
      <c r="F234" s="134">
        <v>812690.9</v>
      </c>
      <c r="G234" s="134">
        <v>109440</v>
      </c>
      <c r="H234" s="134">
        <v>0</v>
      </c>
      <c r="I234" s="135">
        <v>0</v>
      </c>
      <c r="J234" s="136">
        <v>933</v>
      </c>
      <c r="K234" s="134">
        <v>1075251.79</v>
      </c>
      <c r="L234" s="134">
        <v>1075251.79</v>
      </c>
      <c r="M234" s="134">
        <v>0</v>
      </c>
      <c r="N234" s="134">
        <v>0</v>
      </c>
      <c r="O234" s="137">
        <v>0</v>
      </c>
      <c r="P234" s="124">
        <v>1051</v>
      </c>
      <c r="Q234" s="125">
        <v>1055651.82</v>
      </c>
      <c r="R234" s="125">
        <v>1055651.82</v>
      </c>
      <c r="S234" s="125">
        <v>0</v>
      </c>
      <c r="T234" s="126">
        <v>0</v>
      </c>
      <c r="U234" s="138">
        <f t="shared" si="37"/>
        <v>206</v>
      </c>
      <c r="V234" s="139">
        <f t="shared" si="38"/>
        <v>133520.92000000004</v>
      </c>
      <c r="W234" s="139">
        <f t="shared" si="39"/>
        <v>0</v>
      </c>
      <c r="X234" s="140">
        <f t="shared" si="40"/>
        <v>0</v>
      </c>
      <c r="Y234" s="138">
        <f t="shared" si="41"/>
        <v>118</v>
      </c>
      <c r="Z234" s="139">
        <f t="shared" si="42"/>
        <v>-19599.969999999972</v>
      </c>
      <c r="AA234" s="139">
        <f t="shared" si="43"/>
        <v>0</v>
      </c>
      <c r="AB234" s="140">
        <f t="shared" si="44"/>
        <v>0</v>
      </c>
    </row>
    <row r="235" spans="1:28" x14ac:dyDescent="0.2">
      <c r="A235" s="141" t="s">
        <v>626</v>
      </c>
      <c r="B235" s="142" t="s">
        <v>627</v>
      </c>
      <c r="C235" s="132" t="s">
        <v>628</v>
      </c>
      <c r="D235" s="133">
        <v>238</v>
      </c>
      <c r="E235" s="134">
        <v>170330.90000000002</v>
      </c>
      <c r="F235" s="134">
        <v>150890.90000000002</v>
      </c>
      <c r="G235" s="134">
        <v>19440</v>
      </c>
      <c r="H235" s="134">
        <v>0</v>
      </c>
      <c r="I235" s="135">
        <v>0</v>
      </c>
      <c r="J235" s="136">
        <v>611</v>
      </c>
      <c r="K235" s="134">
        <v>186538.82</v>
      </c>
      <c r="L235" s="134">
        <v>186538.82</v>
      </c>
      <c r="M235" s="134">
        <v>0</v>
      </c>
      <c r="N235" s="134">
        <v>0</v>
      </c>
      <c r="O235" s="137">
        <v>0</v>
      </c>
      <c r="P235" s="124">
        <v>301</v>
      </c>
      <c r="Q235" s="125">
        <v>85363.610000000015</v>
      </c>
      <c r="R235" s="125">
        <v>85363.610000000015</v>
      </c>
      <c r="S235" s="125">
        <v>0</v>
      </c>
      <c r="T235" s="126">
        <v>0</v>
      </c>
      <c r="U235" s="138">
        <f t="shared" si="37"/>
        <v>63</v>
      </c>
      <c r="V235" s="139">
        <f t="shared" si="38"/>
        <v>-84967.290000000008</v>
      </c>
      <c r="W235" s="139">
        <f t="shared" si="39"/>
        <v>0</v>
      </c>
      <c r="X235" s="140">
        <f t="shared" si="40"/>
        <v>0</v>
      </c>
      <c r="Y235" s="138">
        <f t="shared" si="41"/>
        <v>-310</v>
      </c>
      <c r="Z235" s="139">
        <f t="shared" si="42"/>
        <v>-101175.20999999999</v>
      </c>
      <c r="AA235" s="139">
        <f t="shared" si="43"/>
        <v>0</v>
      </c>
      <c r="AB235" s="140">
        <f t="shared" si="44"/>
        <v>0</v>
      </c>
    </row>
    <row r="236" spans="1:28" ht="12.75" customHeight="1" x14ac:dyDescent="0.2">
      <c r="A236" s="141" t="s">
        <v>626</v>
      </c>
      <c r="B236" s="142" t="s">
        <v>629</v>
      </c>
      <c r="C236" s="132" t="s">
        <v>630</v>
      </c>
      <c r="D236" s="133">
        <v>463</v>
      </c>
      <c r="E236" s="134">
        <v>593754</v>
      </c>
      <c r="F236" s="134">
        <v>495353.99999999994</v>
      </c>
      <c r="G236" s="134">
        <v>98400</v>
      </c>
      <c r="H236" s="134">
        <v>0</v>
      </c>
      <c r="I236" s="135">
        <v>0</v>
      </c>
      <c r="J236" s="136">
        <v>447</v>
      </c>
      <c r="K236" s="134">
        <v>639555.26</v>
      </c>
      <c r="L236" s="134">
        <v>639555.26</v>
      </c>
      <c r="M236" s="134">
        <v>0</v>
      </c>
      <c r="N236" s="134">
        <v>0</v>
      </c>
      <c r="O236" s="137">
        <v>0</v>
      </c>
      <c r="P236" s="124">
        <v>563</v>
      </c>
      <c r="Q236" s="125">
        <v>656164.46999999986</v>
      </c>
      <c r="R236" s="125">
        <v>656164.46999999986</v>
      </c>
      <c r="S236" s="125">
        <v>0</v>
      </c>
      <c r="T236" s="126">
        <v>0</v>
      </c>
      <c r="U236" s="138">
        <f t="shared" si="37"/>
        <v>100</v>
      </c>
      <c r="V236" s="139">
        <f t="shared" si="38"/>
        <v>62410.469999999856</v>
      </c>
      <c r="W236" s="139">
        <f t="shared" si="39"/>
        <v>0</v>
      </c>
      <c r="X236" s="140">
        <f t="shared" si="40"/>
        <v>0</v>
      </c>
      <c r="Y236" s="138">
        <f t="shared" si="41"/>
        <v>116</v>
      </c>
      <c r="Z236" s="139">
        <f t="shared" si="42"/>
        <v>16609.209999999846</v>
      </c>
      <c r="AA236" s="139">
        <f t="shared" si="43"/>
        <v>0</v>
      </c>
      <c r="AB236" s="140">
        <f t="shared" si="44"/>
        <v>0</v>
      </c>
    </row>
    <row r="237" spans="1:28" ht="12.75" customHeight="1" x14ac:dyDescent="0.2">
      <c r="A237" s="141" t="s">
        <v>626</v>
      </c>
      <c r="B237" s="142" t="s">
        <v>631</v>
      </c>
      <c r="C237" s="132" t="s">
        <v>632</v>
      </c>
      <c r="D237" s="133">
        <v>4251</v>
      </c>
      <c r="E237" s="134">
        <v>5575405.8999999994</v>
      </c>
      <c r="F237" s="134">
        <v>4896805.8999999994</v>
      </c>
      <c r="G237" s="134">
        <v>678600</v>
      </c>
      <c r="H237" s="134">
        <v>22808</v>
      </c>
      <c r="I237" s="135">
        <v>0</v>
      </c>
      <c r="J237" s="136">
        <v>4652</v>
      </c>
      <c r="K237" s="134">
        <v>7841485.2399999956</v>
      </c>
      <c r="L237" s="134">
        <v>7841485.2399999956</v>
      </c>
      <c r="M237" s="134">
        <v>0</v>
      </c>
      <c r="N237" s="134">
        <v>40616</v>
      </c>
      <c r="O237" s="137">
        <v>0</v>
      </c>
      <c r="P237" s="124">
        <v>4996</v>
      </c>
      <c r="Q237" s="125">
        <v>6346797.1099999994</v>
      </c>
      <c r="R237" s="125">
        <v>6346797.1099999994</v>
      </c>
      <c r="S237" s="125">
        <v>21570</v>
      </c>
      <c r="T237" s="126">
        <v>0</v>
      </c>
      <c r="U237" s="138">
        <f t="shared" si="37"/>
        <v>745</v>
      </c>
      <c r="V237" s="139">
        <f t="shared" si="38"/>
        <v>771391.21</v>
      </c>
      <c r="W237" s="139">
        <f t="shared" si="39"/>
        <v>-1238</v>
      </c>
      <c r="X237" s="140">
        <f t="shared" si="40"/>
        <v>0</v>
      </c>
      <c r="Y237" s="138">
        <f t="shared" si="41"/>
        <v>344</v>
      </c>
      <c r="Z237" s="139">
        <f t="shared" si="42"/>
        <v>-1494688.1299999962</v>
      </c>
      <c r="AA237" s="139">
        <f t="shared" si="43"/>
        <v>-19046</v>
      </c>
      <c r="AB237" s="140">
        <f t="shared" si="44"/>
        <v>0</v>
      </c>
    </row>
    <row r="238" spans="1:28" s="143" customFormat="1" x14ac:dyDescent="0.2">
      <c r="A238" s="141" t="s">
        <v>626</v>
      </c>
      <c r="B238" s="142" t="s">
        <v>633</v>
      </c>
      <c r="C238" s="132" t="s">
        <v>634</v>
      </c>
      <c r="D238" s="133">
        <v>1677</v>
      </c>
      <c r="E238" s="134">
        <v>2798720.9999999995</v>
      </c>
      <c r="F238" s="134">
        <v>2599280.9999999995</v>
      </c>
      <c r="G238" s="134">
        <v>199440</v>
      </c>
      <c r="H238" s="134">
        <v>120</v>
      </c>
      <c r="I238" s="135">
        <v>0</v>
      </c>
      <c r="J238" s="136">
        <v>2331</v>
      </c>
      <c r="K238" s="134">
        <v>4131700.649999999</v>
      </c>
      <c r="L238" s="134">
        <v>4131700.649999999</v>
      </c>
      <c r="M238" s="134">
        <v>0</v>
      </c>
      <c r="N238" s="134">
        <v>4290</v>
      </c>
      <c r="O238" s="137">
        <v>0</v>
      </c>
      <c r="P238" s="124">
        <v>2282</v>
      </c>
      <c r="Q238" s="125">
        <v>2990665.0400000005</v>
      </c>
      <c r="R238" s="125">
        <v>2990665.0400000005</v>
      </c>
      <c r="S238" s="125">
        <v>120</v>
      </c>
      <c r="T238" s="126">
        <v>0</v>
      </c>
      <c r="U238" s="138">
        <f t="shared" si="37"/>
        <v>605</v>
      </c>
      <c r="V238" s="139">
        <f t="shared" si="38"/>
        <v>191944.04000000097</v>
      </c>
      <c r="W238" s="139">
        <f t="shared" si="39"/>
        <v>0</v>
      </c>
      <c r="X238" s="140">
        <f t="shared" si="40"/>
        <v>0</v>
      </c>
      <c r="Y238" s="138">
        <f t="shared" si="41"/>
        <v>-49</v>
      </c>
      <c r="Z238" s="139">
        <f t="shared" si="42"/>
        <v>-1141035.6099999985</v>
      </c>
      <c r="AA238" s="139">
        <f t="shared" si="43"/>
        <v>-4170</v>
      </c>
      <c r="AB238" s="140">
        <f t="shared" si="44"/>
        <v>0</v>
      </c>
    </row>
    <row r="239" spans="1:28" x14ac:dyDescent="0.2">
      <c r="A239" s="141" t="s">
        <v>626</v>
      </c>
      <c r="B239" s="142" t="s">
        <v>635</v>
      </c>
      <c r="C239" s="132" t="s">
        <v>636</v>
      </c>
      <c r="D239" s="133">
        <v>257</v>
      </c>
      <c r="E239" s="134">
        <v>277650.5</v>
      </c>
      <c r="F239" s="134">
        <v>241290.5</v>
      </c>
      <c r="G239" s="134">
        <v>36360</v>
      </c>
      <c r="H239" s="134">
        <v>0</v>
      </c>
      <c r="I239" s="135">
        <v>0</v>
      </c>
      <c r="J239" s="136">
        <v>252</v>
      </c>
      <c r="K239" s="134">
        <v>337861.08</v>
      </c>
      <c r="L239" s="134">
        <v>337861.08</v>
      </c>
      <c r="M239" s="134">
        <v>0</v>
      </c>
      <c r="N239" s="134">
        <v>0</v>
      </c>
      <c r="O239" s="137">
        <v>0</v>
      </c>
      <c r="P239" s="124">
        <v>252</v>
      </c>
      <c r="Q239" s="125">
        <v>290858.26</v>
      </c>
      <c r="R239" s="125">
        <v>290858.26</v>
      </c>
      <c r="S239" s="125">
        <v>0</v>
      </c>
      <c r="T239" s="126">
        <v>0</v>
      </c>
      <c r="U239" s="138">
        <f t="shared" si="37"/>
        <v>-5</v>
      </c>
      <c r="V239" s="139">
        <f t="shared" si="38"/>
        <v>13207.760000000009</v>
      </c>
      <c r="W239" s="139">
        <f t="shared" si="39"/>
        <v>0</v>
      </c>
      <c r="X239" s="140">
        <f t="shared" si="40"/>
        <v>0</v>
      </c>
      <c r="Y239" s="138">
        <f t="shared" si="41"/>
        <v>0</v>
      </c>
      <c r="Z239" s="139">
        <f t="shared" si="42"/>
        <v>-47002.820000000007</v>
      </c>
      <c r="AA239" s="139">
        <f t="shared" si="43"/>
        <v>0</v>
      </c>
      <c r="AB239" s="140">
        <f t="shared" si="44"/>
        <v>0</v>
      </c>
    </row>
    <row r="240" spans="1:28" x14ac:dyDescent="0.2">
      <c r="A240" s="141" t="s">
        <v>626</v>
      </c>
      <c r="B240" s="142" t="s">
        <v>637</v>
      </c>
      <c r="C240" s="132" t="s">
        <v>638</v>
      </c>
      <c r="D240" s="133">
        <v>1152</v>
      </c>
      <c r="E240" s="134">
        <v>824663.2</v>
      </c>
      <c r="F240" s="134">
        <v>785543.2</v>
      </c>
      <c r="G240" s="134">
        <v>39120</v>
      </c>
      <c r="H240" s="134">
        <v>0</v>
      </c>
      <c r="I240" s="135">
        <v>0</v>
      </c>
      <c r="J240" s="136">
        <v>1227</v>
      </c>
      <c r="K240" s="134">
        <v>1333704.98</v>
      </c>
      <c r="L240" s="134">
        <v>1333704.98</v>
      </c>
      <c r="M240" s="134">
        <v>0</v>
      </c>
      <c r="N240" s="134">
        <v>0</v>
      </c>
      <c r="O240" s="137">
        <v>0</v>
      </c>
      <c r="P240" s="124">
        <v>1207</v>
      </c>
      <c r="Q240" s="125">
        <v>1041090.92</v>
      </c>
      <c r="R240" s="125">
        <v>1041090.92</v>
      </c>
      <c r="S240" s="125">
        <v>0</v>
      </c>
      <c r="T240" s="126">
        <v>0</v>
      </c>
      <c r="U240" s="138">
        <f t="shared" si="37"/>
        <v>55</v>
      </c>
      <c r="V240" s="139">
        <f t="shared" si="38"/>
        <v>216427.72000000009</v>
      </c>
      <c r="W240" s="139">
        <f t="shared" si="39"/>
        <v>0</v>
      </c>
      <c r="X240" s="140">
        <f t="shared" si="40"/>
        <v>0</v>
      </c>
      <c r="Y240" s="138">
        <f t="shared" si="41"/>
        <v>-20</v>
      </c>
      <c r="Z240" s="139">
        <f t="shared" si="42"/>
        <v>-292614.05999999994</v>
      </c>
      <c r="AA240" s="139">
        <f t="shared" si="43"/>
        <v>0</v>
      </c>
      <c r="AB240" s="140">
        <f t="shared" si="44"/>
        <v>0</v>
      </c>
    </row>
    <row r="241" spans="1:28" s="143" customFormat="1" x14ac:dyDescent="0.2">
      <c r="A241" s="141" t="s">
        <v>626</v>
      </c>
      <c r="B241" s="142" t="s">
        <v>639</v>
      </c>
      <c r="C241" s="132" t="s">
        <v>640</v>
      </c>
      <c r="D241" s="133">
        <v>751</v>
      </c>
      <c r="E241" s="134">
        <v>880865</v>
      </c>
      <c r="F241" s="134">
        <v>793625</v>
      </c>
      <c r="G241" s="134">
        <v>87240</v>
      </c>
      <c r="H241" s="134">
        <v>0</v>
      </c>
      <c r="I241" s="135">
        <v>0</v>
      </c>
      <c r="J241" s="136">
        <v>797</v>
      </c>
      <c r="K241" s="134">
        <v>910259.57999999984</v>
      </c>
      <c r="L241" s="134">
        <v>910259.57999999984</v>
      </c>
      <c r="M241" s="134">
        <v>0</v>
      </c>
      <c r="N241" s="134">
        <v>0</v>
      </c>
      <c r="O241" s="137">
        <v>0</v>
      </c>
      <c r="P241" s="124">
        <v>856</v>
      </c>
      <c r="Q241" s="125">
        <v>984308.01</v>
      </c>
      <c r="R241" s="125">
        <v>984308.01</v>
      </c>
      <c r="S241" s="125">
        <v>0</v>
      </c>
      <c r="T241" s="126">
        <v>0</v>
      </c>
      <c r="U241" s="138">
        <f t="shared" si="37"/>
        <v>105</v>
      </c>
      <c r="V241" s="139">
        <f t="shared" si="38"/>
        <v>103443.01000000001</v>
      </c>
      <c r="W241" s="139">
        <f t="shared" si="39"/>
        <v>0</v>
      </c>
      <c r="X241" s="140">
        <f t="shared" si="40"/>
        <v>0</v>
      </c>
      <c r="Y241" s="138">
        <f t="shared" si="41"/>
        <v>59</v>
      </c>
      <c r="Z241" s="139">
        <f t="shared" si="42"/>
        <v>74048.430000000168</v>
      </c>
      <c r="AA241" s="139">
        <f t="shared" si="43"/>
        <v>0</v>
      </c>
      <c r="AB241" s="140">
        <f t="shared" si="44"/>
        <v>0</v>
      </c>
    </row>
    <row r="242" spans="1:28" x14ac:dyDescent="0.2">
      <c r="A242" s="141" t="s">
        <v>641</v>
      </c>
      <c r="B242" s="142" t="s">
        <v>642</v>
      </c>
      <c r="C242" s="132" t="s">
        <v>643</v>
      </c>
      <c r="D242" s="133">
        <v>468</v>
      </c>
      <c r="E242" s="134">
        <v>370401.8</v>
      </c>
      <c r="F242" s="134">
        <v>336921.8</v>
      </c>
      <c r="G242" s="134">
        <v>33480</v>
      </c>
      <c r="H242" s="134">
        <v>0</v>
      </c>
      <c r="I242" s="135">
        <v>0</v>
      </c>
      <c r="J242" s="136">
        <v>1231</v>
      </c>
      <c r="K242" s="134">
        <v>611191.87</v>
      </c>
      <c r="L242" s="134">
        <v>611191.87</v>
      </c>
      <c r="M242" s="134">
        <v>0</v>
      </c>
      <c r="N242" s="134">
        <v>0</v>
      </c>
      <c r="O242" s="137">
        <v>0</v>
      </c>
      <c r="P242" s="124">
        <v>972</v>
      </c>
      <c r="Q242" s="125">
        <v>473773.55999999994</v>
      </c>
      <c r="R242" s="125">
        <v>473773.55999999994</v>
      </c>
      <c r="S242" s="125">
        <v>0</v>
      </c>
      <c r="T242" s="126">
        <v>0</v>
      </c>
      <c r="U242" s="138">
        <f t="shared" si="37"/>
        <v>504</v>
      </c>
      <c r="V242" s="139">
        <f t="shared" si="38"/>
        <v>103371.75999999995</v>
      </c>
      <c r="W242" s="139">
        <f t="shared" si="39"/>
        <v>0</v>
      </c>
      <c r="X242" s="140">
        <f t="shared" si="40"/>
        <v>0</v>
      </c>
      <c r="Y242" s="138">
        <f t="shared" si="41"/>
        <v>-259</v>
      </c>
      <c r="Z242" s="139">
        <f t="shared" si="42"/>
        <v>-137418.31000000006</v>
      </c>
      <c r="AA242" s="139">
        <f t="shared" si="43"/>
        <v>0</v>
      </c>
      <c r="AB242" s="140">
        <f t="shared" si="44"/>
        <v>0</v>
      </c>
    </row>
    <row r="243" spans="1:28" x14ac:dyDescent="0.2">
      <c r="A243" s="141" t="s">
        <v>641</v>
      </c>
      <c r="B243" s="142" t="s">
        <v>644</v>
      </c>
      <c r="C243" s="132" t="s">
        <v>645</v>
      </c>
      <c r="D243" s="133">
        <v>451</v>
      </c>
      <c r="E243" s="134">
        <v>511074.5</v>
      </c>
      <c r="F243" s="134">
        <v>456354.5</v>
      </c>
      <c r="G243" s="134">
        <v>54720</v>
      </c>
      <c r="H243" s="134">
        <v>0</v>
      </c>
      <c r="I243" s="135">
        <v>0</v>
      </c>
      <c r="J243" s="136">
        <v>358</v>
      </c>
      <c r="K243" s="134">
        <v>503578.29000000004</v>
      </c>
      <c r="L243" s="134">
        <v>503578.29000000004</v>
      </c>
      <c r="M243" s="134">
        <v>0</v>
      </c>
      <c r="N243" s="134">
        <v>0</v>
      </c>
      <c r="O243" s="137">
        <v>0</v>
      </c>
      <c r="P243" s="124">
        <v>367</v>
      </c>
      <c r="Q243" s="125">
        <v>414143.11</v>
      </c>
      <c r="R243" s="125">
        <v>414143.11</v>
      </c>
      <c r="S243" s="125">
        <v>0</v>
      </c>
      <c r="T243" s="126">
        <v>0</v>
      </c>
      <c r="U243" s="138">
        <f t="shared" si="37"/>
        <v>-84</v>
      </c>
      <c r="V243" s="139">
        <f t="shared" si="38"/>
        <v>-96931.390000000014</v>
      </c>
      <c r="W243" s="139">
        <f t="shared" si="39"/>
        <v>0</v>
      </c>
      <c r="X243" s="140">
        <f t="shared" si="40"/>
        <v>0</v>
      </c>
      <c r="Y243" s="138">
        <f t="shared" si="41"/>
        <v>9</v>
      </c>
      <c r="Z243" s="139">
        <f t="shared" si="42"/>
        <v>-89435.180000000051</v>
      </c>
      <c r="AA243" s="139">
        <f t="shared" si="43"/>
        <v>0</v>
      </c>
      <c r="AB243" s="140">
        <f t="shared" si="44"/>
        <v>0</v>
      </c>
    </row>
    <row r="244" spans="1:28" ht="12.75" customHeight="1" x14ac:dyDescent="0.2">
      <c r="A244" s="141" t="s">
        <v>641</v>
      </c>
      <c r="B244" s="142" t="s">
        <v>646</v>
      </c>
      <c r="C244" s="132" t="s">
        <v>647</v>
      </c>
      <c r="D244" s="133">
        <v>752</v>
      </c>
      <c r="E244" s="134">
        <v>298851.59999999998</v>
      </c>
      <c r="F244" s="134">
        <v>279051.59999999998</v>
      </c>
      <c r="G244" s="134">
        <v>19800</v>
      </c>
      <c r="H244" s="134">
        <v>0</v>
      </c>
      <c r="I244" s="135">
        <v>0</v>
      </c>
      <c r="J244" s="136">
        <v>1024</v>
      </c>
      <c r="K244" s="134">
        <v>580839.24</v>
      </c>
      <c r="L244" s="134">
        <v>580839.24</v>
      </c>
      <c r="M244" s="134">
        <v>0</v>
      </c>
      <c r="N244" s="134">
        <v>0</v>
      </c>
      <c r="O244" s="137">
        <v>0</v>
      </c>
      <c r="P244" s="124">
        <v>992</v>
      </c>
      <c r="Q244" s="125">
        <v>459644.10000000003</v>
      </c>
      <c r="R244" s="125">
        <v>459644.10000000003</v>
      </c>
      <c r="S244" s="125">
        <v>0</v>
      </c>
      <c r="T244" s="126">
        <v>0</v>
      </c>
      <c r="U244" s="138">
        <f t="shared" si="37"/>
        <v>240</v>
      </c>
      <c r="V244" s="139">
        <f t="shared" si="38"/>
        <v>160792.50000000006</v>
      </c>
      <c r="W244" s="139">
        <f t="shared" si="39"/>
        <v>0</v>
      </c>
      <c r="X244" s="140">
        <f t="shared" si="40"/>
        <v>0</v>
      </c>
      <c r="Y244" s="138">
        <f t="shared" si="41"/>
        <v>-32</v>
      </c>
      <c r="Z244" s="139">
        <f t="shared" si="42"/>
        <v>-121195.13999999996</v>
      </c>
      <c r="AA244" s="139">
        <f t="shared" si="43"/>
        <v>0</v>
      </c>
      <c r="AB244" s="140">
        <f t="shared" si="44"/>
        <v>0</v>
      </c>
    </row>
    <row r="245" spans="1:28" ht="12.75" customHeight="1" x14ac:dyDescent="0.2">
      <c r="A245" s="141" t="s">
        <v>641</v>
      </c>
      <c r="B245" s="142" t="s">
        <v>648</v>
      </c>
      <c r="C245" s="132" t="s">
        <v>649</v>
      </c>
      <c r="D245" s="133">
        <v>429</v>
      </c>
      <c r="E245" s="134">
        <v>450208.3</v>
      </c>
      <c r="F245" s="134">
        <v>376768.3</v>
      </c>
      <c r="G245" s="134">
        <v>73440</v>
      </c>
      <c r="H245" s="134">
        <v>0</v>
      </c>
      <c r="I245" s="135">
        <v>0</v>
      </c>
      <c r="J245" s="136">
        <v>534</v>
      </c>
      <c r="K245" s="134">
        <v>672166.84</v>
      </c>
      <c r="L245" s="134">
        <v>672166.84</v>
      </c>
      <c r="M245" s="134">
        <v>0</v>
      </c>
      <c r="N245" s="134">
        <v>0</v>
      </c>
      <c r="O245" s="137">
        <v>0</v>
      </c>
      <c r="P245" s="124">
        <v>566</v>
      </c>
      <c r="Q245" s="125">
        <v>582310.22</v>
      </c>
      <c r="R245" s="125">
        <v>582310.22</v>
      </c>
      <c r="S245" s="125">
        <v>0</v>
      </c>
      <c r="T245" s="126">
        <v>0</v>
      </c>
      <c r="U245" s="138">
        <f t="shared" si="37"/>
        <v>137</v>
      </c>
      <c r="V245" s="139">
        <f t="shared" si="38"/>
        <v>132101.91999999998</v>
      </c>
      <c r="W245" s="139">
        <f t="shared" si="39"/>
        <v>0</v>
      </c>
      <c r="X245" s="140">
        <f t="shared" si="40"/>
        <v>0</v>
      </c>
      <c r="Y245" s="138">
        <f t="shared" si="41"/>
        <v>32</v>
      </c>
      <c r="Z245" s="139">
        <f t="shared" si="42"/>
        <v>-89856.62</v>
      </c>
      <c r="AA245" s="139">
        <f t="shared" si="43"/>
        <v>0</v>
      </c>
      <c r="AB245" s="140">
        <f t="shared" si="44"/>
        <v>0</v>
      </c>
    </row>
    <row r="246" spans="1:28" x14ac:dyDescent="0.2">
      <c r="A246" s="141" t="s">
        <v>641</v>
      </c>
      <c r="B246" s="142" t="s">
        <v>650</v>
      </c>
      <c r="C246" s="132" t="s">
        <v>651</v>
      </c>
      <c r="D246" s="133">
        <v>675</v>
      </c>
      <c r="E246" s="134">
        <v>637594.9</v>
      </c>
      <c r="F246" s="134">
        <v>584794.9</v>
      </c>
      <c r="G246" s="134">
        <v>52800</v>
      </c>
      <c r="H246" s="134">
        <v>0</v>
      </c>
      <c r="I246" s="135">
        <v>0</v>
      </c>
      <c r="J246" s="136">
        <v>1055</v>
      </c>
      <c r="K246" s="134">
        <v>1113245.56</v>
      </c>
      <c r="L246" s="134">
        <v>1113245.56</v>
      </c>
      <c r="M246" s="134">
        <v>0</v>
      </c>
      <c r="N246" s="134">
        <v>0</v>
      </c>
      <c r="O246" s="137">
        <v>0</v>
      </c>
      <c r="P246" s="124">
        <v>959</v>
      </c>
      <c r="Q246" s="125">
        <v>863603.47</v>
      </c>
      <c r="R246" s="125">
        <v>863603.47</v>
      </c>
      <c r="S246" s="125">
        <v>0</v>
      </c>
      <c r="T246" s="126">
        <v>0</v>
      </c>
      <c r="U246" s="138">
        <f t="shared" si="37"/>
        <v>284</v>
      </c>
      <c r="V246" s="139">
        <f t="shared" si="38"/>
        <v>226008.56999999995</v>
      </c>
      <c r="W246" s="139">
        <f t="shared" si="39"/>
        <v>0</v>
      </c>
      <c r="X246" s="140">
        <f t="shared" si="40"/>
        <v>0</v>
      </c>
      <c r="Y246" s="138">
        <f t="shared" si="41"/>
        <v>-96</v>
      </c>
      <c r="Z246" s="139">
        <f t="shared" si="42"/>
        <v>-249642.09000000008</v>
      </c>
      <c r="AA246" s="139">
        <f t="shared" si="43"/>
        <v>0</v>
      </c>
      <c r="AB246" s="140">
        <f t="shared" si="44"/>
        <v>0</v>
      </c>
    </row>
    <row r="247" spans="1:28" ht="12.75" customHeight="1" x14ac:dyDescent="0.2">
      <c r="A247" s="141" t="s">
        <v>641</v>
      </c>
      <c r="B247" s="142" t="s">
        <v>652</v>
      </c>
      <c r="C247" s="132" t="s">
        <v>653</v>
      </c>
      <c r="D247" s="133">
        <v>389</v>
      </c>
      <c r="E247" s="134">
        <v>355179.9</v>
      </c>
      <c r="F247" s="134">
        <v>331419.90000000002</v>
      </c>
      <c r="G247" s="134">
        <v>23760</v>
      </c>
      <c r="H247" s="134">
        <v>0</v>
      </c>
      <c r="I247" s="135">
        <v>0</v>
      </c>
      <c r="J247" s="136">
        <v>1331</v>
      </c>
      <c r="K247" s="134">
        <v>698550.91999999993</v>
      </c>
      <c r="L247" s="134">
        <v>698550.91999999993</v>
      </c>
      <c r="M247" s="134">
        <v>0</v>
      </c>
      <c r="N247" s="134">
        <v>0</v>
      </c>
      <c r="O247" s="137">
        <v>0</v>
      </c>
      <c r="P247" s="124">
        <v>765</v>
      </c>
      <c r="Q247" s="125">
        <v>376677.22</v>
      </c>
      <c r="R247" s="125">
        <v>376677.22</v>
      </c>
      <c r="S247" s="125">
        <v>0</v>
      </c>
      <c r="T247" s="126">
        <v>0</v>
      </c>
      <c r="U247" s="138">
        <f t="shared" si="37"/>
        <v>376</v>
      </c>
      <c r="V247" s="139">
        <f t="shared" si="38"/>
        <v>21497.319999999949</v>
      </c>
      <c r="W247" s="139">
        <f t="shared" si="39"/>
        <v>0</v>
      </c>
      <c r="X247" s="140">
        <f t="shared" si="40"/>
        <v>0</v>
      </c>
      <c r="Y247" s="138">
        <f t="shared" si="41"/>
        <v>-566</v>
      </c>
      <c r="Z247" s="139">
        <f t="shared" si="42"/>
        <v>-321873.69999999995</v>
      </c>
      <c r="AA247" s="139">
        <f t="shared" si="43"/>
        <v>0</v>
      </c>
      <c r="AB247" s="140">
        <f t="shared" si="44"/>
        <v>0</v>
      </c>
    </row>
    <row r="248" spans="1:28" x14ac:dyDescent="0.2">
      <c r="A248" s="141" t="s">
        <v>641</v>
      </c>
      <c r="B248" s="142" t="s">
        <v>654</v>
      </c>
      <c r="C248" s="132" t="s">
        <v>655</v>
      </c>
      <c r="D248" s="133">
        <v>2375</v>
      </c>
      <c r="E248" s="134">
        <v>3693948.04</v>
      </c>
      <c r="F248" s="134">
        <v>3342708.04</v>
      </c>
      <c r="G248" s="134">
        <v>351240</v>
      </c>
      <c r="H248" s="134">
        <v>6153</v>
      </c>
      <c r="I248" s="135">
        <v>0</v>
      </c>
      <c r="J248" s="136">
        <v>2415</v>
      </c>
      <c r="K248" s="134">
        <v>4448650.58</v>
      </c>
      <c r="L248" s="134">
        <v>4448650.58</v>
      </c>
      <c r="M248" s="134">
        <v>0</v>
      </c>
      <c r="N248" s="134">
        <v>15943</v>
      </c>
      <c r="O248" s="137">
        <v>0</v>
      </c>
      <c r="P248" s="124">
        <v>2471</v>
      </c>
      <c r="Q248" s="125">
        <v>3827110.6099999994</v>
      </c>
      <c r="R248" s="125">
        <v>3827110.6099999994</v>
      </c>
      <c r="S248" s="125">
        <v>16769</v>
      </c>
      <c r="T248" s="126">
        <v>0</v>
      </c>
      <c r="U248" s="138">
        <f t="shared" si="37"/>
        <v>96</v>
      </c>
      <c r="V248" s="139">
        <f t="shared" si="38"/>
        <v>133162.56999999937</v>
      </c>
      <c r="W248" s="139">
        <f t="shared" si="39"/>
        <v>10616</v>
      </c>
      <c r="X248" s="140">
        <f t="shared" si="40"/>
        <v>0</v>
      </c>
      <c r="Y248" s="138">
        <f t="shared" si="41"/>
        <v>56</v>
      </c>
      <c r="Z248" s="139">
        <f t="shared" si="42"/>
        <v>-621539.97000000067</v>
      </c>
      <c r="AA248" s="139">
        <f t="shared" si="43"/>
        <v>826</v>
      </c>
      <c r="AB248" s="140">
        <f t="shared" si="44"/>
        <v>0</v>
      </c>
    </row>
    <row r="249" spans="1:28" s="143" customFormat="1" x14ac:dyDescent="0.2">
      <c r="A249" s="141" t="s">
        <v>656</v>
      </c>
      <c r="B249" s="142" t="s">
        <v>657</v>
      </c>
      <c r="C249" s="132" t="s">
        <v>658</v>
      </c>
      <c r="D249" s="133">
        <v>5168</v>
      </c>
      <c r="E249" s="134">
        <v>11166080.900000002</v>
      </c>
      <c r="F249" s="134">
        <v>10268960.900000002</v>
      </c>
      <c r="G249" s="134">
        <v>897120</v>
      </c>
      <c r="H249" s="134">
        <v>680770.58000000007</v>
      </c>
      <c r="I249" s="135">
        <v>0</v>
      </c>
      <c r="J249" s="136">
        <v>6891</v>
      </c>
      <c r="K249" s="134">
        <v>16577842.509999994</v>
      </c>
      <c r="L249" s="134">
        <v>16577842.509999994</v>
      </c>
      <c r="M249" s="134">
        <v>0</v>
      </c>
      <c r="N249" s="134">
        <v>1432403.45</v>
      </c>
      <c r="O249" s="137">
        <v>0</v>
      </c>
      <c r="P249" s="124">
        <v>6871</v>
      </c>
      <c r="Q249" s="125">
        <v>14028772.670000002</v>
      </c>
      <c r="R249" s="125">
        <v>14028772.670000002</v>
      </c>
      <c r="S249" s="125">
        <v>649154.07999999996</v>
      </c>
      <c r="T249" s="126">
        <v>0</v>
      </c>
      <c r="U249" s="138">
        <f t="shared" si="37"/>
        <v>1703</v>
      </c>
      <c r="V249" s="139">
        <f t="shared" si="38"/>
        <v>2862691.7699999996</v>
      </c>
      <c r="W249" s="139">
        <f t="shared" si="39"/>
        <v>-31616.500000000116</v>
      </c>
      <c r="X249" s="140">
        <f t="shared" si="40"/>
        <v>0</v>
      </c>
      <c r="Y249" s="138">
        <f t="shared" si="41"/>
        <v>-20</v>
      </c>
      <c r="Z249" s="139">
        <f t="shared" si="42"/>
        <v>-2549069.8399999924</v>
      </c>
      <c r="AA249" s="139">
        <f t="shared" si="43"/>
        <v>-783249.37</v>
      </c>
      <c r="AB249" s="140">
        <f t="shared" si="44"/>
        <v>0</v>
      </c>
    </row>
    <row r="250" spans="1:28" x14ac:dyDescent="0.2">
      <c r="A250" s="141" t="s">
        <v>656</v>
      </c>
      <c r="B250" s="142" t="s">
        <v>659</v>
      </c>
      <c r="C250" s="132" t="s">
        <v>660</v>
      </c>
      <c r="D250" s="133">
        <v>3567</v>
      </c>
      <c r="E250" s="134">
        <v>6991082.1200000001</v>
      </c>
      <c r="F250" s="134">
        <v>6228002.1200000001</v>
      </c>
      <c r="G250" s="134">
        <v>763080</v>
      </c>
      <c r="H250" s="134">
        <v>46453</v>
      </c>
      <c r="I250" s="135">
        <v>3639384.6700000004</v>
      </c>
      <c r="J250" s="136">
        <v>5176</v>
      </c>
      <c r="K250" s="134">
        <v>9536839</v>
      </c>
      <c r="L250" s="134">
        <v>9536839</v>
      </c>
      <c r="M250" s="134">
        <v>0</v>
      </c>
      <c r="N250" s="134">
        <v>646253</v>
      </c>
      <c r="O250" s="137">
        <v>5421099.7999999998</v>
      </c>
      <c r="P250" s="124">
        <v>5094</v>
      </c>
      <c r="Q250" s="125">
        <v>9542063.4199999999</v>
      </c>
      <c r="R250" s="125">
        <v>9542063.4199999999</v>
      </c>
      <c r="S250" s="125">
        <v>374207</v>
      </c>
      <c r="T250" s="126">
        <v>5279629.96</v>
      </c>
      <c r="U250" s="138">
        <f t="shared" si="37"/>
        <v>1527</v>
      </c>
      <c r="V250" s="139">
        <f t="shared" si="38"/>
        <v>2550981.2999999998</v>
      </c>
      <c r="W250" s="139">
        <f t="shared" si="39"/>
        <v>327754</v>
      </c>
      <c r="X250" s="140">
        <f t="shared" si="40"/>
        <v>1640245.2899999996</v>
      </c>
      <c r="Y250" s="138">
        <f t="shared" si="41"/>
        <v>-82</v>
      </c>
      <c r="Z250" s="139">
        <f t="shared" si="42"/>
        <v>5224.4199999999255</v>
      </c>
      <c r="AA250" s="139">
        <f t="shared" si="43"/>
        <v>-272046</v>
      </c>
      <c r="AB250" s="140">
        <f t="shared" si="44"/>
        <v>-141469.83999999985</v>
      </c>
    </row>
    <row r="251" spans="1:28" x14ac:dyDescent="0.2">
      <c r="A251" s="141" t="s">
        <v>656</v>
      </c>
      <c r="B251" s="142" t="s">
        <v>661</v>
      </c>
      <c r="C251" s="132" t="s">
        <v>662</v>
      </c>
      <c r="D251" s="133">
        <v>8787</v>
      </c>
      <c r="E251" s="134">
        <v>18340933.129999995</v>
      </c>
      <c r="F251" s="134">
        <v>16494013.129999997</v>
      </c>
      <c r="G251" s="134">
        <v>1846920</v>
      </c>
      <c r="H251" s="134">
        <v>285722.23999999999</v>
      </c>
      <c r="I251" s="135">
        <v>0</v>
      </c>
      <c r="J251" s="136">
        <v>10757</v>
      </c>
      <c r="K251" s="134">
        <v>40286531.05999998</v>
      </c>
      <c r="L251" s="134">
        <v>40286531.05999998</v>
      </c>
      <c r="M251" s="134">
        <v>0</v>
      </c>
      <c r="N251" s="134">
        <v>727226.32000000007</v>
      </c>
      <c r="O251" s="137">
        <v>0</v>
      </c>
      <c r="P251" s="124">
        <v>10810</v>
      </c>
      <c r="Q251" s="125">
        <v>12007334.429999998</v>
      </c>
      <c r="R251" s="125">
        <v>12007334.429999998</v>
      </c>
      <c r="S251" s="125">
        <v>458519.36</v>
      </c>
      <c r="T251" s="126">
        <v>0</v>
      </c>
      <c r="U251" s="138">
        <f t="shared" si="37"/>
        <v>2023</v>
      </c>
      <c r="V251" s="139">
        <f t="shared" si="38"/>
        <v>-6333598.6999999974</v>
      </c>
      <c r="W251" s="139">
        <f t="shared" si="39"/>
        <v>172797.12</v>
      </c>
      <c r="X251" s="140">
        <f t="shared" si="40"/>
        <v>0</v>
      </c>
      <c r="Y251" s="138">
        <f t="shared" si="41"/>
        <v>53</v>
      </c>
      <c r="Z251" s="139">
        <f t="shared" si="42"/>
        <v>-28279196.62999998</v>
      </c>
      <c r="AA251" s="139">
        <f t="shared" si="43"/>
        <v>-268706.96000000008</v>
      </c>
      <c r="AB251" s="140">
        <f t="shared" si="44"/>
        <v>0</v>
      </c>
    </row>
    <row r="252" spans="1:28" x14ac:dyDescent="0.2">
      <c r="A252" s="141" t="s">
        <v>656</v>
      </c>
      <c r="B252" s="142" t="s">
        <v>663</v>
      </c>
      <c r="C252" s="132" t="s">
        <v>664</v>
      </c>
      <c r="D252" s="133">
        <v>5757</v>
      </c>
      <c r="E252" s="134">
        <v>9110317.6600000001</v>
      </c>
      <c r="F252" s="134">
        <v>8693557.6600000001</v>
      </c>
      <c r="G252" s="134">
        <v>416760</v>
      </c>
      <c r="H252" s="134">
        <v>1991202.44</v>
      </c>
      <c r="I252" s="135">
        <v>8907045.3699999973</v>
      </c>
      <c r="J252" s="136">
        <v>7959</v>
      </c>
      <c r="K252" s="134">
        <v>16515950.629999982</v>
      </c>
      <c r="L252" s="134">
        <v>16515950.629999982</v>
      </c>
      <c r="M252" s="134">
        <v>0</v>
      </c>
      <c r="N252" s="134">
        <v>3905249.1599999992</v>
      </c>
      <c r="O252" s="137">
        <v>10511999.880000003</v>
      </c>
      <c r="P252" s="124">
        <v>7784</v>
      </c>
      <c r="Q252" s="125">
        <v>15120639.529999975</v>
      </c>
      <c r="R252" s="125">
        <v>15120639.529999975</v>
      </c>
      <c r="S252" s="125">
        <v>1518667.8400000003</v>
      </c>
      <c r="T252" s="126">
        <v>11531601.289999997</v>
      </c>
      <c r="U252" s="138">
        <f t="shared" si="37"/>
        <v>2027</v>
      </c>
      <c r="V252" s="139">
        <f t="shared" si="38"/>
        <v>6010321.869999975</v>
      </c>
      <c r="W252" s="139">
        <f t="shared" si="39"/>
        <v>-472534.59999999963</v>
      </c>
      <c r="X252" s="140">
        <f t="shared" si="40"/>
        <v>2624555.92</v>
      </c>
      <c r="Y252" s="138">
        <f t="shared" si="41"/>
        <v>-175</v>
      </c>
      <c r="Z252" s="139">
        <f t="shared" si="42"/>
        <v>-1395311.1000000071</v>
      </c>
      <c r="AA252" s="139">
        <f t="shared" si="43"/>
        <v>-2386581.3199999989</v>
      </c>
      <c r="AB252" s="140">
        <f t="shared" si="44"/>
        <v>1019601.4099999946</v>
      </c>
    </row>
    <row r="253" spans="1:28" x14ac:dyDescent="0.2">
      <c r="A253" s="141" t="s">
        <v>656</v>
      </c>
      <c r="B253" s="142" t="s">
        <v>665</v>
      </c>
      <c r="C253" s="132" t="s">
        <v>666</v>
      </c>
      <c r="D253" s="133">
        <v>1120</v>
      </c>
      <c r="E253" s="134">
        <v>5316992.3600000003</v>
      </c>
      <c r="F253" s="134">
        <v>5054792.3600000003</v>
      </c>
      <c r="G253" s="134">
        <v>262200</v>
      </c>
      <c r="H253" s="134">
        <v>255987</v>
      </c>
      <c r="I253" s="135">
        <v>0</v>
      </c>
      <c r="J253" s="136">
        <v>1335</v>
      </c>
      <c r="K253" s="134">
        <v>6230590.8499999996</v>
      </c>
      <c r="L253" s="134">
        <v>6230590.8499999996</v>
      </c>
      <c r="M253" s="134">
        <v>0</v>
      </c>
      <c r="N253" s="134">
        <v>429428</v>
      </c>
      <c r="O253" s="137">
        <v>0</v>
      </c>
      <c r="P253" s="124">
        <v>1222</v>
      </c>
      <c r="Q253" s="125">
        <v>5488661.1399999997</v>
      </c>
      <c r="R253" s="125">
        <v>5488661.1399999997</v>
      </c>
      <c r="S253" s="125">
        <v>307364</v>
      </c>
      <c r="T253" s="126">
        <v>0</v>
      </c>
      <c r="U253" s="138">
        <f t="shared" si="37"/>
        <v>102</v>
      </c>
      <c r="V253" s="139">
        <f t="shared" si="38"/>
        <v>171668.77999999933</v>
      </c>
      <c r="W253" s="139">
        <f t="shared" si="39"/>
        <v>51377</v>
      </c>
      <c r="X253" s="140">
        <f t="shared" si="40"/>
        <v>0</v>
      </c>
      <c r="Y253" s="138">
        <f t="shared" si="41"/>
        <v>-113</v>
      </c>
      <c r="Z253" s="139">
        <f t="shared" si="42"/>
        <v>-741929.71</v>
      </c>
      <c r="AA253" s="139">
        <f t="shared" si="43"/>
        <v>-122064</v>
      </c>
      <c r="AB253" s="140">
        <f t="shared" si="44"/>
        <v>0</v>
      </c>
    </row>
    <row r="254" spans="1:28" ht="12.75" customHeight="1" x14ac:dyDescent="0.2">
      <c r="A254" s="141" t="s">
        <v>656</v>
      </c>
      <c r="B254" s="142" t="s">
        <v>667</v>
      </c>
      <c r="C254" s="132" t="s">
        <v>668</v>
      </c>
      <c r="D254" s="133">
        <v>2001</v>
      </c>
      <c r="E254" s="134">
        <v>2490434.54</v>
      </c>
      <c r="F254" s="134">
        <v>2089034.5399999998</v>
      </c>
      <c r="G254" s="134">
        <v>401400</v>
      </c>
      <c r="H254" s="134">
        <v>6000</v>
      </c>
      <c r="I254" s="135">
        <v>0</v>
      </c>
      <c r="J254" s="136">
        <v>2598</v>
      </c>
      <c r="K254" s="134">
        <v>2962781.51</v>
      </c>
      <c r="L254" s="134">
        <v>2962781.51</v>
      </c>
      <c r="M254" s="134">
        <v>0</v>
      </c>
      <c r="N254" s="134">
        <v>12000</v>
      </c>
      <c r="O254" s="137">
        <v>0</v>
      </c>
      <c r="P254" s="124">
        <v>2746</v>
      </c>
      <c r="Q254" s="125">
        <v>3214611.37</v>
      </c>
      <c r="R254" s="125">
        <v>3214611.37</v>
      </c>
      <c r="S254" s="125">
        <v>10800</v>
      </c>
      <c r="T254" s="126">
        <v>0</v>
      </c>
      <c r="U254" s="138">
        <f t="shared" si="37"/>
        <v>745</v>
      </c>
      <c r="V254" s="139">
        <f t="shared" si="38"/>
        <v>724176.83000000007</v>
      </c>
      <c r="W254" s="139">
        <f t="shared" si="39"/>
        <v>4800</v>
      </c>
      <c r="X254" s="140">
        <f t="shared" si="40"/>
        <v>0</v>
      </c>
      <c r="Y254" s="138">
        <f t="shared" si="41"/>
        <v>148</v>
      </c>
      <c r="Z254" s="139">
        <f t="shared" si="42"/>
        <v>251829.86000000034</v>
      </c>
      <c r="AA254" s="139">
        <f t="shared" si="43"/>
        <v>-1200</v>
      </c>
      <c r="AB254" s="140">
        <f t="shared" si="44"/>
        <v>0</v>
      </c>
    </row>
    <row r="255" spans="1:28" ht="12.75" customHeight="1" x14ac:dyDescent="0.2">
      <c r="A255" s="141" t="s">
        <v>656</v>
      </c>
      <c r="B255" s="142" t="s">
        <v>669</v>
      </c>
      <c r="C255" s="132" t="s">
        <v>670</v>
      </c>
      <c r="D255" s="133">
        <v>1125</v>
      </c>
      <c r="E255" s="134">
        <v>1824585</v>
      </c>
      <c r="F255" s="134">
        <v>1573305</v>
      </c>
      <c r="G255" s="134">
        <v>251280</v>
      </c>
      <c r="H255" s="134">
        <v>0</v>
      </c>
      <c r="I255" s="135">
        <v>0</v>
      </c>
      <c r="J255" s="136">
        <v>1533</v>
      </c>
      <c r="K255" s="134">
        <v>1930779.07</v>
      </c>
      <c r="L255" s="134">
        <v>1930779.07</v>
      </c>
      <c r="M255" s="134">
        <v>0</v>
      </c>
      <c r="N255" s="134">
        <v>0</v>
      </c>
      <c r="O255" s="137">
        <v>0</v>
      </c>
      <c r="P255" s="124">
        <v>1602</v>
      </c>
      <c r="Q255" s="125">
        <v>2081883.4500000002</v>
      </c>
      <c r="R255" s="125">
        <v>2081883.4500000002</v>
      </c>
      <c r="S255" s="125">
        <v>0</v>
      </c>
      <c r="T255" s="126">
        <v>0</v>
      </c>
      <c r="U255" s="138">
        <f t="shared" si="37"/>
        <v>477</v>
      </c>
      <c r="V255" s="139">
        <f t="shared" si="38"/>
        <v>257298.45000000019</v>
      </c>
      <c r="W255" s="139">
        <f t="shared" si="39"/>
        <v>0</v>
      </c>
      <c r="X255" s="140">
        <f t="shared" si="40"/>
        <v>0</v>
      </c>
      <c r="Y255" s="138">
        <f t="shared" si="41"/>
        <v>69</v>
      </c>
      <c r="Z255" s="139">
        <f t="shared" si="42"/>
        <v>151104.38000000012</v>
      </c>
      <c r="AA255" s="139">
        <f t="shared" si="43"/>
        <v>0</v>
      </c>
      <c r="AB255" s="140">
        <f t="shared" si="44"/>
        <v>0</v>
      </c>
    </row>
    <row r="256" spans="1:28" s="143" customFormat="1" x14ac:dyDescent="0.2">
      <c r="A256" s="141" t="s">
        <v>656</v>
      </c>
      <c r="B256" s="142" t="s">
        <v>671</v>
      </c>
      <c r="C256" s="132" t="s">
        <v>672</v>
      </c>
      <c r="D256" s="133">
        <v>341</v>
      </c>
      <c r="E256" s="134">
        <v>590292.30000000005</v>
      </c>
      <c r="F256" s="134">
        <v>464292.30000000005</v>
      </c>
      <c r="G256" s="134">
        <v>126000</v>
      </c>
      <c r="H256" s="134">
        <v>1200</v>
      </c>
      <c r="I256" s="135">
        <v>0</v>
      </c>
      <c r="J256" s="136">
        <v>353</v>
      </c>
      <c r="K256" s="134">
        <v>347399.02</v>
      </c>
      <c r="L256" s="134">
        <v>347399.02</v>
      </c>
      <c r="M256" s="134">
        <v>0</v>
      </c>
      <c r="N256" s="134">
        <v>3600</v>
      </c>
      <c r="O256" s="137">
        <v>0</v>
      </c>
      <c r="P256" s="124">
        <v>381</v>
      </c>
      <c r="Q256" s="125">
        <v>382156.59</v>
      </c>
      <c r="R256" s="125">
        <v>382156.59</v>
      </c>
      <c r="S256" s="125">
        <v>0</v>
      </c>
      <c r="T256" s="126">
        <v>0</v>
      </c>
      <c r="U256" s="138">
        <f t="shared" si="37"/>
        <v>40</v>
      </c>
      <c r="V256" s="139">
        <f t="shared" si="38"/>
        <v>-208135.71000000002</v>
      </c>
      <c r="W256" s="139">
        <f t="shared" si="39"/>
        <v>-1200</v>
      </c>
      <c r="X256" s="140">
        <f t="shared" si="40"/>
        <v>0</v>
      </c>
      <c r="Y256" s="138">
        <f t="shared" si="41"/>
        <v>28</v>
      </c>
      <c r="Z256" s="139">
        <f t="shared" si="42"/>
        <v>34757.570000000007</v>
      </c>
      <c r="AA256" s="139">
        <f t="shared" si="43"/>
        <v>-3600</v>
      </c>
      <c r="AB256" s="140">
        <f t="shared" si="44"/>
        <v>0</v>
      </c>
    </row>
    <row r="257" spans="1:28" x14ac:dyDescent="0.2">
      <c r="A257" s="141" t="s">
        <v>656</v>
      </c>
      <c r="B257" s="142" t="s">
        <v>673</v>
      </c>
      <c r="C257" s="132" t="s">
        <v>674</v>
      </c>
      <c r="D257" s="133">
        <v>1722</v>
      </c>
      <c r="E257" s="134">
        <v>3151456.2999999993</v>
      </c>
      <c r="F257" s="134">
        <v>2724616.2999999993</v>
      </c>
      <c r="G257" s="134">
        <v>426840</v>
      </c>
      <c r="H257" s="134">
        <v>0</v>
      </c>
      <c r="I257" s="135">
        <v>0</v>
      </c>
      <c r="J257" s="136">
        <v>2389</v>
      </c>
      <c r="K257" s="134">
        <v>5008130.5</v>
      </c>
      <c r="L257" s="134">
        <v>5008130.5</v>
      </c>
      <c r="M257" s="134">
        <v>0</v>
      </c>
      <c r="N257" s="134">
        <v>8400</v>
      </c>
      <c r="O257" s="137">
        <v>0</v>
      </c>
      <c r="P257" s="124">
        <v>2497</v>
      </c>
      <c r="Q257" s="125">
        <v>1912022.330000001</v>
      </c>
      <c r="R257" s="125">
        <v>1912022.330000001</v>
      </c>
      <c r="S257" s="125">
        <v>9600</v>
      </c>
      <c r="T257" s="126">
        <v>0</v>
      </c>
      <c r="U257" s="138">
        <f t="shared" si="37"/>
        <v>775</v>
      </c>
      <c r="V257" s="139">
        <f t="shared" si="38"/>
        <v>-1239433.9699999983</v>
      </c>
      <c r="W257" s="139">
        <f t="shared" si="39"/>
        <v>9600</v>
      </c>
      <c r="X257" s="140">
        <f t="shared" si="40"/>
        <v>0</v>
      </c>
      <c r="Y257" s="138">
        <f t="shared" si="41"/>
        <v>108</v>
      </c>
      <c r="Z257" s="139">
        <f t="shared" si="42"/>
        <v>-3096108.169999999</v>
      </c>
      <c r="AA257" s="139">
        <f t="shared" si="43"/>
        <v>1200</v>
      </c>
      <c r="AB257" s="140">
        <f t="shared" si="44"/>
        <v>0</v>
      </c>
    </row>
    <row r="258" spans="1:28" x14ac:dyDescent="0.2">
      <c r="A258" s="141" t="s">
        <v>656</v>
      </c>
      <c r="B258" s="142" t="s">
        <v>675</v>
      </c>
      <c r="C258" s="132" t="s">
        <v>676</v>
      </c>
      <c r="D258" s="133">
        <v>4734</v>
      </c>
      <c r="E258" s="134">
        <v>9574986.790000001</v>
      </c>
      <c r="F258" s="134">
        <v>8687846.4400000013</v>
      </c>
      <c r="G258" s="134">
        <v>887140.35000000009</v>
      </c>
      <c r="H258" s="134">
        <v>64104</v>
      </c>
      <c r="I258" s="135">
        <v>1708216.84</v>
      </c>
      <c r="J258" s="136">
        <v>6945</v>
      </c>
      <c r="K258" s="134">
        <v>13967747.630000006</v>
      </c>
      <c r="L258" s="134">
        <v>13967747.630000006</v>
      </c>
      <c r="M258" s="134">
        <v>0</v>
      </c>
      <c r="N258" s="134">
        <v>230668.88</v>
      </c>
      <c r="O258" s="137">
        <v>2046682.3200000003</v>
      </c>
      <c r="P258" s="124">
        <v>6946</v>
      </c>
      <c r="Q258" s="125">
        <v>13730707.149999999</v>
      </c>
      <c r="R258" s="125">
        <v>13730707.149999999</v>
      </c>
      <c r="S258" s="125">
        <v>99304.959999999992</v>
      </c>
      <c r="T258" s="126">
        <v>2251835.88</v>
      </c>
      <c r="U258" s="138">
        <f t="shared" si="37"/>
        <v>2212</v>
      </c>
      <c r="V258" s="139">
        <f t="shared" si="38"/>
        <v>4155720.3599999975</v>
      </c>
      <c r="W258" s="139">
        <f t="shared" si="39"/>
        <v>35200.959999999992</v>
      </c>
      <c r="X258" s="140">
        <f t="shared" si="40"/>
        <v>543619.0399999998</v>
      </c>
      <c r="Y258" s="138">
        <f t="shared" si="41"/>
        <v>1</v>
      </c>
      <c r="Z258" s="139">
        <f t="shared" si="42"/>
        <v>-237040.4800000079</v>
      </c>
      <c r="AA258" s="139">
        <f t="shared" si="43"/>
        <v>-131363.92000000001</v>
      </c>
      <c r="AB258" s="140">
        <f t="shared" si="44"/>
        <v>205153.55999999959</v>
      </c>
    </row>
    <row r="259" spans="1:28" x14ac:dyDescent="0.2">
      <c r="A259" s="141" t="s">
        <v>656</v>
      </c>
      <c r="B259" s="142" t="s">
        <v>677</v>
      </c>
      <c r="C259" s="132" t="s">
        <v>678</v>
      </c>
      <c r="D259" s="133">
        <v>1245</v>
      </c>
      <c r="E259" s="134">
        <v>1521301</v>
      </c>
      <c r="F259" s="134">
        <v>1338061</v>
      </c>
      <c r="G259" s="134">
        <v>183240</v>
      </c>
      <c r="H259" s="134">
        <v>24710</v>
      </c>
      <c r="I259" s="135">
        <v>0</v>
      </c>
      <c r="J259" s="136">
        <v>1479</v>
      </c>
      <c r="K259" s="134">
        <v>2518437.81</v>
      </c>
      <c r="L259" s="134">
        <v>2518437.81</v>
      </c>
      <c r="M259" s="134">
        <v>0</v>
      </c>
      <c r="N259" s="134">
        <v>68865</v>
      </c>
      <c r="O259" s="137">
        <v>0</v>
      </c>
      <c r="P259" s="124">
        <v>1500</v>
      </c>
      <c r="Q259" s="125">
        <v>2317412.1</v>
      </c>
      <c r="R259" s="125">
        <v>2317412.1</v>
      </c>
      <c r="S259" s="125">
        <v>15175</v>
      </c>
      <c r="T259" s="126">
        <v>0</v>
      </c>
      <c r="U259" s="138">
        <f t="shared" si="37"/>
        <v>255</v>
      </c>
      <c r="V259" s="139">
        <f t="shared" si="38"/>
        <v>796111.10000000009</v>
      </c>
      <c r="W259" s="139">
        <f t="shared" si="39"/>
        <v>-9535</v>
      </c>
      <c r="X259" s="140">
        <f t="shared" si="40"/>
        <v>0</v>
      </c>
      <c r="Y259" s="138">
        <f t="shared" si="41"/>
        <v>21</v>
      </c>
      <c r="Z259" s="139">
        <f t="shared" si="42"/>
        <v>-201025.70999999996</v>
      </c>
      <c r="AA259" s="139">
        <f t="shared" si="43"/>
        <v>-53690</v>
      </c>
      <c r="AB259" s="140">
        <f t="shared" si="44"/>
        <v>0</v>
      </c>
    </row>
    <row r="260" spans="1:28" x14ac:dyDescent="0.2">
      <c r="A260" s="141" t="s">
        <v>656</v>
      </c>
      <c r="B260" s="142" t="s">
        <v>679</v>
      </c>
      <c r="C260" s="132" t="s">
        <v>680</v>
      </c>
      <c r="D260" s="133">
        <v>1255</v>
      </c>
      <c r="E260" s="134">
        <v>1785841.2000000002</v>
      </c>
      <c r="F260" s="134">
        <v>1685161.2000000002</v>
      </c>
      <c r="G260" s="134">
        <v>100680</v>
      </c>
      <c r="H260" s="134">
        <v>44875</v>
      </c>
      <c r="I260" s="135">
        <v>0</v>
      </c>
      <c r="J260" s="136">
        <v>1592</v>
      </c>
      <c r="K260" s="134">
        <v>2792479.16</v>
      </c>
      <c r="L260" s="134">
        <v>2792479.16</v>
      </c>
      <c r="M260" s="134">
        <v>0</v>
      </c>
      <c r="N260" s="134">
        <v>126655</v>
      </c>
      <c r="O260" s="137">
        <v>0</v>
      </c>
      <c r="P260" s="124">
        <v>1547</v>
      </c>
      <c r="Q260" s="125">
        <v>2683069.4000000004</v>
      </c>
      <c r="R260" s="125">
        <v>2683069.4000000004</v>
      </c>
      <c r="S260" s="125">
        <v>79260</v>
      </c>
      <c r="T260" s="126">
        <v>0</v>
      </c>
      <c r="U260" s="138">
        <f t="shared" si="37"/>
        <v>292</v>
      </c>
      <c r="V260" s="139">
        <f t="shared" si="38"/>
        <v>897228.20000000019</v>
      </c>
      <c r="W260" s="139">
        <f t="shared" si="39"/>
        <v>34385</v>
      </c>
      <c r="X260" s="140">
        <f t="shared" si="40"/>
        <v>0</v>
      </c>
      <c r="Y260" s="138">
        <f t="shared" si="41"/>
        <v>-45</v>
      </c>
      <c r="Z260" s="139">
        <f t="shared" si="42"/>
        <v>-109409.75999999978</v>
      </c>
      <c r="AA260" s="139">
        <f t="shared" si="43"/>
        <v>-47395</v>
      </c>
      <c r="AB260" s="140">
        <f t="shared" si="44"/>
        <v>0</v>
      </c>
    </row>
    <row r="261" spans="1:28" x14ac:dyDescent="0.2">
      <c r="A261" s="141" t="s">
        <v>656</v>
      </c>
      <c r="B261" s="142" t="s">
        <v>681</v>
      </c>
      <c r="C261" s="132" t="s">
        <v>682</v>
      </c>
      <c r="D261" s="133">
        <v>4711</v>
      </c>
      <c r="E261" s="134">
        <v>4063936.4600000004</v>
      </c>
      <c r="F261" s="134">
        <v>3884656.4600000004</v>
      </c>
      <c r="G261" s="134">
        <v>179280</v>
      </c>
      <c r="H261" s="134">
        <v>55518</v>
      </c>
      <c r="I261" s="135">
        <v>2150529.6800000006</v>
      </c>
      <c r="J261" s="136">
        <v>5485</v>
      </c>
      <c r="K261" s="134">
        <v>11246453.9</v>
      </c>
      <c r="L261" s="134">
        <v>11246453.9</v>
      </c>
      <c r="M261" s="134">
        <v>0</v>
      </c>
      <c r="N261" s="134">
        <v>208200</v>
      </c>
      <c r="O261" s="137">
        <v>3349429.83</v>
      </c>
      <c r="P261" s="124">
        <v>5226</v>
      </c>
      <c r="Q261" s="125">
        <v>7223349.2799999993</v>
      </c>
      <c r="R261" s="125">
        <v>7223349.2799999993</v>
      </c>
      <c r="S261" s="125">
        <v>103911</v>
      </c>
      <c r="T261" s="126">
        <v>3697424.2399999984</v>
      </c>
      <c r="U261" s="138">
        <f t="shared" si="37"/>
        <v>515</v>
      </c>
      <c r="V261" s="139">
        <f t="shared" si="38"/>
        <v>3159412.8199999989</v>
      </c>
      <c r="W261" s="139">
        <f t="shared" si="39"/>
        <v>48393</v>
      </c>
      <c r="X261" s="140">
        <f t="shared" si="40"/>
        <v>1546894.5599999977</v>
      </c>
      <c r="Y261" s="138">
        <f t="shared" si="41"/>
        <v>-259</v>
      </c>
      <c r="Z261" s="139">
        <f t="shared" si="42"/>
        <v>-4023104.620000001</v>
      </c>
      <c r="AA261" s="139">
        <f t="shared" si="43"/>
        <v>-104289</v>
      </c>
      <c r="AB261" s="140">
        <f t="shared" si="44"/>
        <v>347994.40999999829</v>
      </c>
    </row>
    <row r="262" spans="1:28" x14ac:dyDescent="0.2">
      <c r="A262" s="141" t="s">
        <v>656</v>
      </c>
      <c r="B262" s="142" t="s">
        <v>683</v>
      </c>
      <c r="C262" s="132" t="s">
        <v>684</v>
      </c>
      <c r="D262" s="133">
        <v>9305</v>
      </c>
      <c r="E262" s="134">
        <v>19306490.979999997</v>
      </c>
      <c r="F262" s="134">
        <v>18191210.979999997</v>
      </c>
      <c r="G262" s="134">
        <v>1115280</v>
      </c>
      <c r="H262" s="134">
        <v>451715.45</v>
      </c>
      <c r="I262" s="135">
        <v>9820363.8699999992</v>
      </c>
      <c r="J262" s="136">
        <v>10253</v>
      </c>
      <c r="K262" s="134">
        <v>25709693.24000001</v>
      </c>
      <c r="L262" s="134">
        <v>25709693.24000001</v>
      </c>
      <c r="M262" s="134">
        <v>0</v>
      </c>
      <c r="N262" s="134">
        <v>1142970.8599999999</v>
      </c>
      <c r="O262" s="137">
        <v>12782346.959999993</v>
      </c>
      <c r="P262" s="124">
        <v>10078</v>
      </c>
      <c r="Q262" s="125">
        <v>24902380.340000004</v>
      </c>
      <c r="R262" s="125">
        <v>24902380.340000004</v>
      </c>
      <c r="S262" s="125">
        <v>413050.63</v>
      </c>
      <c r="T262" s="126">
        <v>13764596.570000004</v>
      </c>
      <c r="U262" s="138">
        <f t="shared" si="37"/>
        <v>773</v>
      </c>
      <c r="V262" s="139">
        <f t="shared" si="38"/>
        <v>5595889.3600000069</v>
      </c>
      <c r="W262" s="139">
        <f t="shared" si="39"/>
        <v>-38664.820000000007</v>
      </c>
      <c r="X262" s="140">
        <f t="shared" si="40"/>
        <v>3944232.7000000048</v>
      </c>
      <c r="Y262" s="138">
        <f t="shared" si="41"/>
        <v>-175</v>
      </c>
      <c r="Z262" s="139">
        <f t="shared" si="42"/>
        <v>-807312.90000000596</v>
      </c>
      <c r="AA262" s="139">
        <f t="shared" si="43"/>
        <v>-729920.22999999986</v>
      </c>
      <c r="AB262" s="140">
        <f t="shared" si="44"/>
        <v>982249.61000001058</v>
      </c>
    </row>
    <row r="263" spans="1:28" x14ac:dyDescent="0.2">
      <c r="A263" s="141" t="s">
        <v>656</v>
      </c>
      <c r="B263" s="142" t="s">
        <v>685</v>
      </c>
      <c r="C263" s="132" t="s">
        <v>686</v>
      </c>
      <c r="D263" s="133">
        <v>779</v>
      </c>
      <c r="E263" s="134">
        <v>991804.03999999992</v>
      </c>
      <c r="F263" s="134">
        <v>937204.03999999992</v>
      </c>
      <c r="G263" s="134">
        <v>54600</v>
      </c>
      <c r="H263" s="134">
        <v>39590</v>
      </c>
      <c r="I263" s="135">
        <v>0</v>
      </c>
      <c r="J263" s="136">
        <v>1090</v>
      </c>
      <c r="K263" s="134">
        <v>1489173.6200000003</v>
      </c>
      <c r="L263" s="134">
        <v>1489173.6200000003</v>
      </c>
      <c r="M263" s="134">
        <v>0</v>
      </c>
      <c r="N263" s="134">
        <v>163945</v>
      </c>
      <c r="O263" s="137">
        <v>0</v>
      </c>
      <c r="P263" s="124">
        <v>1038</v>
      </c>
      <c r="Q263" s="125">
        <v>1425297.94</v>
      </c>
      <c r="R263" s="125">
        <v>1425297.94</v>
      </c>
      <c r="S263" s="125">
        <v>71050</v>
      </c>
      <c r="T263" s="126">
        <v>0</v>
      </c>
      <c r="U263" s="138">
        <f t="shared" ref="U263:U326" si="45">P263-D263</f>
        <v>259</v>
      </c>
      <c r="V263" s="139">
        <f t="shared" ref="V263:V326" si="46">Q263-E263</f>
        <v>433493.9</v>
      </c>
      <c r="W263" s="139">
        <f t="shared" ref="W263:W326" si="47">S263-H263</f>
        <v>31460</v>
      </c>
      <c r="X263" s="140">
        <f t="shared" ref="X263:X326" si="48">T263-I263</f>
        <v>0</v>
      </c>
      <c r="Y263" s="138">
        <f t="shared" ref="Y263:Y326" si="49">IFERROR((P263-J263),"")</f>
        <v>-52</v>
      </c>
      <c r="Z263" s="139">
        <f t="shared" ref="Z263:Z326" si="50">IFERROR((Q263-K263),"")</f>
        <v>-63875.6800000004</v>
      </c>
      <c r="AA263" s="139">
        <f t="shared" ref="AA263:AA326" si="51">IFERROR((S263-N263),"")</f>
        <v>-92895</v>
      </c>
      <c r="AB263" s="140">
        <f t="shared" ref="AB263:AB326" si="52">IFERROR((T263-O263),"")</f>
        <v>0</v>
      </c>
    </row>
    <row r="264" spans="1:28" x14ac:dyDescent="0.2">
      <c r="A264" s="141" t="s">
        <v>656</v>
      </c>
      <c r="B264" s="142" t="s">
        <v>687</v>
      </c>
      <c r="C264" s="132" t="s">
        <v>688</v>
      </c>
      <c r="D264" s="133">
        <v>103</v>
      </c>
      <c r="E264" s="134">
        <v>283957.59999999998</v>
      </c>
      <c r="F264" s="134">
        <v>245557.6</v>
      </c>
      <c r="G264" s="134">
        <v>38400</v>
      </c>
      <c r="H264" s="134">
        <v>114900</v>
      </c>
      <c r="I264" s="135">
        <v>0</v>
      </c>
      <c r="J264" s="136">
        <v>182</v>
      </c>
      <c r="K264" s="134">
        <v>417847.99</v>
      </c>
      <c r="L264" s="134">
        <v>417847.99</v>
      </c>
      <c r="M264" s="134">
        <v>0</v>
      </c>
      <c r="N264" s="134">
        <v>312845</v>
      </c>
      <c r="O264" s="137">
        <v>0</v>
      </c>
      <c r="P264" s="124">
        <v>166</v>
      </c>
      <c r="Q264" s="125">
        <v>322396.58999999997</v>
      </c>
      <c r="R264" s="125">
        <v>322396.58999999997</v>
      </c>
      <c r="S264" s="125">
        <v>156580</v>
      </c>
      <c r="T264" s="126">
        <v>0</v>
      </c>
      <c r="U264" s="138">
        <f t="shared" si="45"/>
        <v>63</v>
      </c>
      <c r="V264" s="139">
        <f t="shared" si="46"/>
        <v>38438.989999999991</v>
      </c>
      <c r="W264" s="139">
        <f t="shared" si="47"/>
        <v>41680</v>
      </c>
      <c r="X264" s="140">
        <f t="shared" si="48"/>
        <v>0</v>
      </c>
      <c r="Y264" s="138">
        <f t="shared" si="49"/>
        <v>-16</v>
      </c>
      <c r="Z264" s="139">
        <f t="shared" si="50"/>
        <v>-95451.400000000023</v>
      </c>
      <c r="AA264" s="139">
        <f t="shared" si="51"/>
        <v>-156265</v>
      </c>
      <c r="AB264" s="140">
        <f t="shared" si="52"/>
        <v>0</v>
      </c>
    </row>
    <row r="265" spans="1:28" x14ac:dyDescent="0.2">
      <c r="A265" s="141" t="s">
        <v>656</v>
      </c>
      <c r="B265" s="142" t="s">
        <v>689</v>
      </c>
      <c r="C265" s="132" t="s">
        <v>690</v>
      </c>
      <c r="D265" s="133">
        <v>3390</v>
      </c>
      <c r="E265" s="134">
        <v>2640149.4</v>
      </c>
      <c r="F265" s="134">
        <v>2437589.4</v>
      </c>
      <c r="G265" s="134">
        <v>202560</v>
      </c>
      <c r="H265" s="134">
        <v>142743</v>
      </c>
      <c r="I265" s="135">
        <v>8887553.8000000007</v>
      </c>
      <c r="J265" s="136">
        <v>3912</v>
      </c>
      <c r="K265" s="134">
        <v>4499950.5</v>
      </c>
      <c r="L265" s="134">
        <v>4499950.5</v>
      </c>
      <c r="M265" s="134">
        <v>0</v>
      </c>
      <c r="N265" s="134">
        <v>384187</v>
      </c>
      <c r="O265" s="137">
        <v>9899132.7199999988</v>
      </c>
      <c r="P265" s="124">
        <v>4007</v>
      </c>
      <c r="Q265" s="125">
        <v>2186723.6399999997</v>
      </c>
      <c r="R265" s="125">
        <v>2186723.6399999997</v>
      </c>
      <c r="S265" s="125">
        <v>199420</v>
      </c>
      <c r="T265" s="126">
        <v>10660822.979999997</v>
      </c>
      <c r="U265" s="138">
        <f t="shared" si="45"/>
        <v>617</v>
      </c>
      <c r="V265" s="139">
        <f t="shared" si="46"/>
        <v>-453425.76000000024</v>
      </c>
      <c r="W265" s="139">
        <f t="shared" si="47"/>
        <v>56677</v>
      </c>
      <c r="X265" s="140">
        <f t="shared" si="48"/>
        <v>1773269.179999996</v>
      </c>
      <c r="Y265" s="138">
        <f t="shared" si="49"/>
        <v>95</v>
      </c>
      <c r="Z265" s="139">
        <f t="shared" si="50"/>
        <v>-2313226.8600000003</v>
      </c>
      <c r="AA265" s="139">
        <f t="shared" si="51"/>
        <v>-184767</v>
      </c>
      <c r="AB265" s="140">
        <f t="shared" si="52"/>
        <v>761690.25999999791</v>
      </c>
    </row>
    <row r="266" spans="1:28" ht="12.75" customHeight="1" x14ac:dyDescent="0.2">
      <c r="A266" s="141" t="s">
        <v>656</v>
      </c>
      <c r="B266" s="142" t="s">
        <v>691</v>
      </c>
      <c r="C266" s="132" t="s">
        <v>692</v>
      </c>
      <c r="D266" s="133">
        <v>1478</v>
      </c>
      <c r="E266" s="134">
        <v>7006525.0999999996</v>
      </c>
      <c r="F266" s="134">
        <v>6395245.0999999996</v>
      </c>
      <c r="G266" s="134">
        <v>611280</v>
      </c>
      <c r="H266" s="134">
        <v>51768</v>
      </c>
      <c r="I266" s="135">
        <v>0</v>
      </c>
      <c r="J266" s="136">
        <v>2288</v>
      </c>
      <c r="K266" s="134">
        <v>7318797.7800000031</v>
      </c>
      <c r="L266" s="134">
        <v>7318797.7800000031</v>
      </c>
      <c r="M266" s="134">
        <v>0</v>
      </c>
      <c r="N266" s="134">
        <v>326514.59999999998</v>
      </c>
      <c r="O266" s="137">
        <v>0</v>
      </c>
      <c r="P266" s="124">
        <v>2483</v>
      </c>
      <c r="Q266" s="125">
        <v>7861193.8399999999</v>
      </c>
      <c r="R266" s="125">
        <v>7861193.8399999999</v>
      </c>
      <c r="S266" s="125">
        <v>170694.96</v>
      </c>
      <c r="T266" s="126">
        <v>0</v>
      </c>
      <c r="U266" s="138">
        <f t="shared" si="45"/>
        <v>1005</v>
      </c>
      <c r="V266" s="139">
        <f t="shared" si="46"/>
        <v>854668.74000000022</v>
      </c>
      <c r="W266" s="139">
        <f t="shared" si="47"/>
        <v>118926.95999999999</v>
      </c>
      <c r="X266" s="140">
        <f t="shared" si="48"/>
        <v>0</v>
      </c>
      <c r="Y266" s="138">
        <f t="shared" si="49"/>
        <v>195</v>
      </c>
      <c r="Z266" s="139">
        <f t="shared" si="50"/>
        <v>542396.0599999968</v>
      </c>
      <c r="AA266" s="139">
        <f t="shared" si="51"/>
        <v>-155819.63999999998</v>
      </c>
      <c r="AB266" s="140">
        <f t="shared" si="52"/>
        <v>0</v>
      </c>
    </row>
    <row r="267" spans="1:28" ht="12.75" customHeight="1" x14ac:dyDescent="0.2">
      <c r="A267" s="141" t="s">
        <v>656</v>
      </c>
      <c r="B267" s="142" t="s">
        <v>693</v>
      </c>
      <c r="C267" s="132" t="s">
        <v>694</v>
      </c>
      <c r="D267" s="133">
        <v>176</v>
      </c>
      <c r="E267" s="134">
        <v>307068.59999999998</v>
      </c>
      <c r="F267" s="134">
        <v>271668.59999999998</v>
      </c>
      <c r="G267" s="134">
        <v>35400</v>
      </c>
      <c r="H267" s="134">
        <v>0</v>
      </c>
      <c r="I267" s="135">
        <v>0</v>
      </c>
      <c r="J267" s="136">
        <v>315</v>
      </c>
      <c r="K267" s="134">
        <v>540291.18999999994</v>
      </c>
      <c r="L267" s="134">
        <v>540291.18999999994</v>
      </c>
      <c r="M267" s="134">
        <v>0</v>
      </c>
      <c r="N267" s="134">
        <v>0</v>
      </c>
      <c r="O267" s="137">
        <v>0</v>
      </c>
      <c r="P267" s="124">
        <v>285</v>
      </c>
      <c r="Q267" s="125">
        <v>445633.10000000009</v>
      </c>
      <c r="R267" s="125">
        <v>445633.10000000009</v>
      </c>
      <c r="S267" s="125">
        <v>0</v>
      </c>
      <c r="T267" s="126">
        <v>0</v>
      </c>
      <c r="U267" s="138">
        <f t="shared" si="45"/>
        <v>109</v>
      </c>
      <c r="V267" s="139">
        <f t="shared" si="46"/>
        <v>138564.50000000012</v>
      </c>
      <c r="W267" s="139">
        <f t="shared" si="47"/>
        <v>0</v>
      </c>
      <c r="X267" s="140">
        <f t="shared" si="48"/>
        <v>0</v>
      </c>
      <c r="Y267" s="138">
        <f t="shared" si="49"/>
        <v>-30</v>
      </c>
      <c r="Z267" s="139">
        <f t="shared" si="50"/>
        <v>-94658.089999999851</v>
      </c>
      <c r="AA267" s="139">
        <f t="shared" si="51"/>
        <v>0</v>
      </c>
      <c r="AB267" s="140">
        <f t="shared" si="52"/>
        <v>0</v>
      </c>
    </row>
    <row r="268" spans="1:28" ht="12.75" customHeight="1" x14ac:dyDescent="0.2">
      <c r="A268" s="141" t="s">
        <v>656</v>
      </c>
      <c r="B268" s="142" t="s">
        <v>695</v>
      </c>
      <c r="C268" s="132" t="s">
        <v>696</v>
      </c>
      <c r="D268" s="133">
        <v>196</v>
      </c>
      <c r="E268" s="134">
        <v>452099.19999999995</v>
      </c>
      <c r="F268" s="134">
        <v>403259.19999999995</v>
      </c>
      <c r="G268" s="134">
        <v>48840</v>
      </c>
      <c r="H268" s="134">
        <v>0</v>
      </c>
      <c r="I268" s="135">
        <v>0</v>
      </c>
      <c r="J268" s="136">
        <v>218</v>
      </c>
      <c r="K268" s="134">
        <v>416666.97</v>
      </c>
      <c r="L268" s="134">
        <v>416666.97</v>
      </c>
      <c r="M268" s="134">
        <v>0</v>
      </c>
      <c r="N268" s="134">
        <v>0</v>
      </c>
      <c r="O268" s="137">
        <v>0</v>
      </c>
      <c r="P268" s="124">
        <v>247</v>
      </c>
      <c r="Q268" s="125">
        <v>366508.43000000005</v>
      </c>
      <c r="R268" s="125">
        <v>366508.43000000005</v>
      </c>
      <c r="S268" s="125">
        <v>0</v>
      </c>
      <c r="T268" s="126">
        <v>0</v>
      </c>
      <c r="U268" s="138">
        <f t="shared" si="45"/>
        <v>51</v>
      </c>
      <c r="V268" s="139">
        <f t="shared" si="46"/>
        <v>-85590.769999999902</v>
      </c>
      <c r="W268" s="139">
        <f t="shared" si="47"/>
        <v>0</v>
      </c>
      <c r="X268" s="140">
        <f t="shared" si="48"/>
        <v>0</v>
      </c>
      <c r="Y268" s="138">
        <f t="shared" si="49"/>
        <v>29</v>
      </c>
      <c r="Z268" s="139">
        <f t="shared" si="50"/>
        <v>-50158.539999999921</v>
      </c>
      <c r="AA268" s="139">
        <f t="shared" si="51"/>
        <v>0</v>
      </c>
      <c r="AB268" s="140">
        <f t="shared" si="52"/>
        <v>0</v>
      </c>
    </row>
    <row r="269" spans="1:28" ht="12.75" customHeight="1" x14ac:dyDescent="0.2">
      <c r="A269" s="141" t="s">
        <v>656</v>
      </c>
      <c r="B269" s="142" t="s">
        <v>697</v>
      </c>
      <c r="C269" s="132" t="s">
        <v>698</v>
      </c>
      <c r="D269" s="133">
        <v>9657</v>
      </c>
      <c r="E269" s="134">
        <v>14458252.779999999</v>
      </c>
      <c r="F269" s="134">
        <v>13957012.779999999</v>
      </c>
      <c r="G269" s="134">
        <v>501240</v>
      </c>
      <c r="H269" s="134">
        <v>239588.99</v>
      </c>
      <c r="I269" s="135">
        <v>6366558.3200000003</v>
      </c>
      <c r="J269" s="136">
        <v>11236</v>
      </c>
      <c r="K269" s="134">
        <v>26130238.259999994</v>
      </c>
      <c r="L269" s="134">
        <v>26130238.259999994</v>
      </c>
      <c r="M269" s="134">
        <v>0</v>
      </c>
      <c r="N269" s="134">
        <v>736957.98</v>
      </c>
      <c r="O269" s="137">
        <v>8288125.9100000001</v>
      </c>
      <c r="P269" s="124">
        <v>11087</v>
      </c>
      <c r="Q269" s="125">
        <v>16865453.100000001</v>
      </c>
      <c r="R269" s="125">
        <v>16865453.100000001</v>
      </c>
      <c r="S269" s="125">
        <v>338767</v>
      </c>
      <c r="T269" s="126">
        <v>8311375.4600000009</v>
      </c>
      <c r="U269" s="138">
        <f t="shared" si="45"/>
        <v>1430</v>
      </c>
      <c r="V269" s="139">
        <f t="shared" si="46"/>
        <v>2407200.3200000022</v>
      </c>
      <c r="W269" s="139">
        <f t="shared" si="47"/>
        <v>99178.010000000009</v>
      </c>
      <c r="X269" s="140">
        <f t="shared" si="48"/>
        <v>1944817.1400000006</v>
      </c>
      <c r="Y269" s="138">
        <f t="shared" si="49"/>
        <v>-149</v>
      </c>
      <c r="Z269" s="139">
        <f t="shared" si="50"/>
        <v>-9264785.1599999927</v>
      </c>
      <c r="AA269" s="139">
        <f t="shared" si="51"/>
        <v>-398190.98</v>
      </c>
      <c r="AB269" s="140">
        <f t="shared" si="52"/>
        <v>23249.550000000745</v>
      </c>
    </row>
    <row r="270" spans="1:28" ht="12.75" customHeight="1" x14ac:dyDescent="0.2">
      <c r="A270" s="141" t="s">
        <v>656</v>
      </c>
      <c r="B270" s="142" t="s">
        <v>699</v>
      </c>
      <c r="C270" s="132" t="s">
        <v>700</v>
      </c>
      <c r="D270" s="133">
        <v>5652</v>
      </c>
      <c r="E270" s="134">
        <v>13088661.479999999</v>
      </c>
      <c r="F270" s="134">
        <v>12683541.479999999</v>
      </c>
      <c r="G270" s="134">
        <v>405120</v>
      </c>
      <c r="H270" s="134">
        <v>201502</v>
      </c>
      <c r="I270" s="135">
        <v>6999819.9299999978</v>
      </c>
      <c r="J270" s="136">
        <v>4945</v>
      </c>
      <c r="K270" s="134">
        <v>16652677.09</v>
      </c>
      <c r="L270" s="134">
        <v>16652677.09</v>
      </c>
      <c r="M270" s="134">
        <v>0</v>
      </c>
      <c r="N270" s="134">
        <v>539561</v>
      </c>
      <c r="O270" s="137">
        <v>8196355.7899999991</v>
      </c>
      <c r="P270" s="124">
        <v>4650</v>
      </c>
      <c r="Q270" s="125">
        <v>15620983.190000001</v>
      </c>
      <c r="R270" s="125">
        <v>15620983.190000001</v>
      </c>
      <c r="S270" s="125">
        <v>212477</v>
      </c>
      <c r="T270" s="126">
        <v>8823384.7600000016</v>
      </c>
      <c r="U270" s="138">
        <f t="shared" si="45"/>
        <v>-1002</v>
      </c>
      <c r="V270" s="139">
        <f t="shared" si="46"/>
        <v>2532321.7100000028</v>
      </c>
      <c r="W270" s="139">
        <f t="shared" si="47"/>
        <v>10975</v>
      </c>
      <c r="X270" s="140">
        <f t="shared" si="48"/>
        <v>1823564.8300000038</v>
      </c>
      <c r="Y270" s="138">
        <f t="shared" si="49"/>
        <v>-295</v>
      </c>
      <c r="Z270" s="139">
        <f t="shared" si="50"/>
        <v>-1031693.8999999985</v>
      </c>
      <c r="AA270" s="139">
        <f t="shared" si="51"/>
        <v>-327084</v>
      </c>
      <c r="AB270" s="140">
        <f t="shared" si="52"/>
        <v>627028.97000000253</v>
      </c>
    </row>
    <row r="271" spans="1:28" ht="12.75" customHeight="1" x14ac:dyDescent="0.2">
      <c r="A271" s="141" t="s">
        <v>656</v>
      </c>
      <c r="B271" s="142" t="s">
        <v>701</v>
      </c>
      <c r="C271" s="132" t="s">
        <v>702</v>
      </c>
      <c r="D271" s="133">
        <v>2651</v>
      </c>
      <c r="E271" s="134">
        <v>2442198.14</v>
      </c>
      <c r="F271" s="134">
        <v>2246838.14</v>
      </c>
      <c r="G271" s="134">
        <v>195360</v>
      </c>
      <c r="H271" s="134">
        <v>0</v>
      </c>
      <c r="I271" s="135">
        <v>7819280.5000000019</v>
      </c>
      <c r="J271" s="136">
        <v>3067</v>
      </c>
      <c r="K271" s="134">
        <v>3933059.14</v>
      </c>
      <c r="L271" s="134">
        <v>3933059.14</v>
      </c>
      <c r="M271" s="134">
        <v>0</v>
      </c>
      <c r="N271" s="134">
        <v>4026</v>
      </c>
      <c r="O271" s="137">
        <v>7637330.9800000023</v>
      </c>
      <c r="P271" s="124">
        <v>3018</v>
      </c>
      <c r="Q271" s="125">
        <v>3611186.9699999997</v>
      </c>
      <c r="R271" s="125">
        <v>3611186.9699999997</v>
      </c>
      <c r="S271" s="125">
        <v>732</v>
      </c>
      <c r="T271" s="126">
        <v>7525086.6500000013</v>
      </c>
      <c r="U271" s="138">
        <f t="shared" si="45"/>
        <v>367</v>
      </c>
      <c r="V271" s="139">
        <f t="shared" si="46"/>
        <v>1168988.8299999996</v>
      </c>
      <c r="W271" s="139">
        <f t="shared" si="47"/>
        <v>732</v>
      </c>
      <c r="X271" s="140">
        <f t="shared" si="48"/>
        <v>-294193.85000000056</v>
      </c>
      <c r="Y271" s="138">
        <f t="shared" si="49"/>
        <v>-49</v>
      </c>
      <c r="Z271" s="139">
        <f t="shared" si="50"/>
        <v>-321872.17000000039</v>
      </c>
      <c r="AA271" s="139">
        <f t="shared" si="51"/>
        <v>-3294</v>
      </c>
      <c r="AB271" s="140">
        <f t="shared" si="52"/>
        <v>-112244.33000000101</v>
      </c>
    </row>
    <row r="272" spans="1:28" x14ac:dyDescent="0.2">
      <c r="A272" s="141" t="s">
        <v>656</v>
      </c>
      <c r="B272" s="142" t="s">
        <v>703</v>
      </c>
      <c r="C272" s="132" t="s">
        <v>704</v>
      </c>
      <c r="D272" s="133">
        <v>68</v>
      </c>
      <c r="E272" s="134">
        <v>275861.7</v>
      </c>
      <c r="F272" s="134">
        <v>275861.7</v>
      </c>
      <c r="G272" s="134">
        <v>0</v>
      </c>
      <c r="H272" s="134">
        <v>0</v>
      </c>
      <c r="I272" s="135">
        <v>0</v>
      </c>
      <c r="J272" s="136">
        <v>147</v>
      </c>
      <c r="K272" s="134">
        <v>310307.61000000004</v>
      </c>
      <c r="L272" s="134">
        <v>310307.61000000004</v>
      </c>
      <c r="M272" s="134">
        <v>0</v>
      </c>
      <c r="N272" s="134">
        <v>0</v>
      </c>
      <c r="O272" s="137">
        <v>0</v>
      </c>
      <c r="P272" s="124">
        <v>184</v>
      </c>
      <c r="Q272" s="125">
        <v>371422.28</v>
      </c>
      <c r="R272" s="125">
        <v>371422.28</v>
      </c>
      <c r="S272" s="125">
        <v>0</v>
      </c>
      <c r="T272" s="126">
        <v>0</v>
      </c>
      <c r="U272" s="138">
        <f t="shared" si="45"/>
        <v>116</v>
      </c>
      <c r="V272" s="139">
        <f t="shared" si="46"/>
        <v>95560.580000000016</v>
      </c>
      <c r="W272" s="139">
        <f t="shared" si="47"/>
        <v>0</v>
      </c>
      <c r="X272" s="140">
        <f t="shared" si="48"/>
        <v>0</v>
      </c>
      <c r="Y272" s="138">
        <f t="shared" si="49"/>
        <v>37</v>
      </c>
      <c r="Z272" s="139">
        <f t="shared" si="50"/>
        <v>61114.669999999984</v>
      </c>
      <c r="AA272" s="139">
        <f t="shared" si="51"/>
        <v>0</v>
      </c>
      <c r="AB272" s="140">
        <f t="shared" si="52"/>
        <v>0</v>
      </c>
    </row>
    <row r="273" spans="1:28" ht="12.75" customHeight="1" x14ac:dyDescent="0.2">
      <c r="A273" s="141" t="s">
        <v>656</v>
      </c>
      <c r="B273" s="142" t="s">
        <v>705</v>
      </c>
      <c r="C273" s="132" t="s">
        <v>706</v>
      </c>
      <c r="D273" s="133">
        <v>431</v>
      </c>
      <c r="E273" s="134">
        <v>841715.02</v>
      </c>
      <c r="F273" s="134">
        <v>750035.02</v>
      </c>
      <c r="G273" s="134">
        <v>91680</v>
      </c>
      <c r="H273" s="134">
        <v>0</v>
      </c>
      <c r="I273" s="135">
        <v>0</v>
      </c>
      <c r="J273" s="136">
        <v>1002</v>
      </c>
      <c r="K273" s="134">
        <v>1331971.2000000002</v>
      </c>
      <c r="L273" s="134">
        <v>1331971.2000000002</v>
      </c>
      <c r="M273" s="134">
        <v>0</v>
      </c>
      <c r="N273" s="134">
        <v>0</v>
      </c>
      <c r="O273" s="137">
        <v>0</v>
      </c>
      <c r="P273" s="124">
        <v>993</v>
      </c>
      <c r="Q273" s="125">
        <v>1334835.8400000001</v>
      </c>
      <c r="R273" s="125">
        <v>1334835.8400000001</v>
      </c>
      <c r="S273" s="125">
        <v>0</v>
      </c>
      <c r="T273" s="126">
        <v>0</v>
      </c>
      <c r="U273" s="138">
        <f t="shared" si="45"/>
        <v>562</v>
      </c>
      <c r="V273" s="139">
        <f t="shared" si="46"/>
        <v>493120.82000000007</v>
      </c>
      <c r="W273" s="139">
        <f t="shared" si="47"/>
        <v>0</v>
      </c>
      <c r="X273" s="140">
        <f t="shared" si="48"/>
        <v>0</v>
      </c>
      <c r="Y273" s="138">
        <f t="shared" si="49"/>
        <v>-9</v>
      </c>
      <c r="Z273" s="139">
        <f t="shared" si="50"/>
        <v>2864.6399999998976</v>
      </c>
      <c r="AA273" s="139">
        <f t="shared" si="51"/>
        <v>0</v>
      </c>
      <c r="AB273" s="140">
        <f t="shared" si="52"/>
        <v>0</v>
      </c>
    </row>
    <row r="274" spans="1:28" ht="12.75" customHeight="1" x14ac:dyDescent="0.2">
      <c r="A274" s="141" t="s">
        <v>656</v>
      </c>
      <c r="B274" s="142" t="s">
        <v>707</v>
      </c>
      <c r="C274" s="132" t="s">
        <v>708</v>
      </c>
      <c r="D274" s="133">
        <v>1137</v>
      </c>
      <c r="E274" s="134">
        <v>3603823.0200000005</v>
      </c>
      <c r="F274" s="134">
        <v>3135823.0200000005</v>
      </c>
      <c r="G274" s="134">
        <v>468000</v>
      </c>
      <c r="H274" s="134">
        <v>7338.8</v>
      </c>
      <c r="I274" s="135">
        <v>0</v>
      </c>
      <c r="J274" s="136">
        <v>2162</v>
      </c>
      <c r="K274" s="134">
        <v>4957900.7300000004</v>
      </c>
      <c r="L274" s="134">
        <v>4957900.7300000004</v>
      </c>
      <c r="M274" s="134">
        <v>0</v>
      </c>
      <c r="N274" s="134">
        <v>146711.47</v>
      </c>
      <c r="O274" s="137">
        <v>0</v>
      </c>
      <c r="P274" s="124">
        <v>2522</v>
      </c>
      <c r="Q274" s="125">
        <v>4594668.8699999992</v>
      </c>
      <c r="R274" s="125">
        <v>4594668.8699999992</v>
      </c>
      <c r="S274" s="125">
        <v>90199.3</v>
      </c>
      <c r="T274" s="126">
        <v>0</v>
      </c>
      <c r="U274" s="138">
        <f t="shared" si="45"/>
        <v>1385</v>
      </c>
      <c r="V274" s="139">
        <f t="shared" si="46"/>
        <v>990845.8499999987</v>
      </c>
      <c r="W274" s="139">
        <f t="shared" si="47"/>
        <v>82860.5</v>
      </c>
      <c r="X274" s="140">
        <f t="shared" si="48"/>
        <v>0</v>
      </c>
      <c r="Y274" s="138">
        <f t="shared" si="49"/>
        <v>360</v>
      </c>
      <c r="Z274" s="139">
        <f t="shared" si="50"/>
        <v>-363231.86000000127</v>
      </c>
      <c r="AA274" s="139">
        <f t="shared" si="51"/>
        <v>-56512.17</v>
      </c>
      <c r="AB274" s="140">
        <f t="shared" si="52"/>
        <v>0</v>
      </c>
    </row>
    <row r="275" spans="1:28" ht="12.75" customHeight="1" x14ac:dyDescent="0.2">
      <c r="A275" s="141" t="s">
        <v>656</v>
      </c>
      <c r="B275" s="142" t="s">
        <v>709</v>
      </c>
      <c r="C275" s="132" t="s">
        <v>710</v>
      </c>
      <c r="D275" s="133">
        <v>2920</v>
      </c>
      <c r="E275" s="134">
        <v>3955076.04</v>
      </c>
      <c r="F275" s="134">
        <v>3541796.04</v>
      </c>
      <c r="G275" s="134">
        <v>413280</v>
      </c>
      <c r="H275" s="134">
        <v>0</v>
      </c>
      <c r="I275" s="135">
        <v>0</v>
      </c>
      <c r="J275" s="136">
        <v>3023</v>
      </c>
      <c r="K275" s="134">
        <v>5008571.21</v>
      </c>
      <c r="L275" s="134">
        <v>5008571.21</v>
      </c>
      <c r="M275" s="134">
        <v>0</v>
      </c>
      <c r="N275" s="134">
        <v>0</v>
      </c>
      <c r="O275" s="137">
        <v>0</v>
      </c>
      <c r="P275" s="124">
        <v>2917</v>
      </c>
      <c r="Q275" s="125">
        <v>4652950.43</v>
      </c>
      <c r="R275" s="125">
        <v>4652950.43</v>
      </c>
      <c r="S275" s="125">
        <v>0</v>
      </c>
      <c r="T275" s="126">
        <v>0</v>
      </c>
      <c r="U275" s="138">
        <f t="shared" si="45"/>
        <v>-3</v>
      </c>
      <c r="V275" s="139">
        <f t="shared" si="46"/>
        <v>697874.38999999966</v>
      </c>
      <c r="W275" s="139">
        <f t="shared" si="47"/>
        <v>0</v>
      </c>
      <c r="X275" s="140">
        <f t="shared" si="48"/>
        <v>0</v>
      </c>
      <c r="Y275" s="138">
        <f t="shared" si="49"/>
        <v>-106</v>
      </c>
      <c r="Z275" s="139">
        <f t="shared" si="50"/>
        <v>-355620.78000000026</v>
      </c>
      <c r="AA275" s="139">
        <f t="shared" si="51"/>
        <v>0</v>
      </c>
      <c r="AB275" s="140">
        <f t="shared" si="52"/>
        <v>0</v>
      </c>
    </row>
    <row r="276" spans="1:28" ht="12.75" customHeight="1" x14ac:dyDescent="0.2">
      <c r="A276" s="141" t="s">
        <v>656</v>
      </c>
      <c r="B276" s="142" t="s">
        <v>711</v>
      </c>
      <c r="C276" s="132" t="s">
        <v>712</v>
      </c>
      <c r="D276" s="133">
        <v>1840</v>
      </c>
      <c r="E276" s="134">
        <v>1911910.9999999998</v>
      </c>
      <c r="F276" s="134">
        <v>1702630.9999999998</v>
      </c>
      <c r="G276" s="134">
        <v>209280</v>
      </c>
      <c r="H276" s="134">
        <v>0</v>
      </c>
      <c r="I276" s="135">
        <v>0</v>
      </c>
      <c r="J276" s="136">
        <v>1826</v>
      </c>
      <c r="K276" s="134">
        <v>2356643.83</v>
      </c>
      <c r="L276" s="134">
        <v>2356643.83</v>
      </c>
      <c r="M276" s="134">
        <v>0</v>
      </c>
      <c r="N276" s="134">
        <v>0</v>
      </c>
      <c r="O276" s="137">
        <v>0</v>
      </c>
      <c r="P276" s="124">
        <v>1764</v>
      </c>
      <c r="Q276" s="125">
        <v>2068053.33</v>
      </c>
      <c r="R276" s="125">
        <v>2068053.33</v>
      </c>
      <c r="S276" s="125">
        <v>0</v>
      </c>
      <c r="T276" s="126">
        <v>0</v>
      </c>
      <c r="U276" s="138">
        <f t="shared" si="45"/>
        <v>-76</v>
      </c>
      <c r="V276" s="139">
        <f t="shared" si="46"/>
        <v>156142.33000000031</v>
      </c>
      <c r="W276" s="139">
        <f t="shared" si="47"/>
        <v>0</v>
      </c>
      <c r="X276" s="140">
        <f t="shared" si="48"/>
        <v>0</v>
      </c>
      <c r="Y276" s="138">
        <f t="shared" si="49"/>
        <v>-62</v>
      </c>
      <c r="Z276" s="139">
        <f t="shared" si="50"/>
        <v>-288590.5</v>
      </c>
      <c r="AA276" s="139">
        <f t="shared" si="51"/>
        <v>0</v>
      </c>
      <c r="AB276" s="140">
        <f t="shared" si="52"/>
        <v>0</v>
      </c>
    </row>
    <row r="277" spans="1:28" ht="12.75" customHeight="1" x14ac:dyDescent="0.2">
      <c r="A277" s="141" t="s">
        <v>656</v>
      </c>
      <c r="B277" s="142" t="s">
        <v>713</v>
      </c>
      <c r="C277" s="132" t="s">
        <v>714</v>
      </c>
      <c r="D277" s="133">
        <v>1946</v>
      </c>
      <c r="E277" s="134">
        <v>1869249.4</v>
      </c>
      <c r="F277" s="134">
        <v>1686609.4</v>
      </c>
      <c r="G277" s="134">
        <v>182640</v>
      </c>
      <c r="H277" s="134">
        <v>0</v>
      </c>
      <c r="I277" s="135">
        <v>0</v>
      </c>
      <c r="J277" s="136">
        <v>2061</v>
      </c>
      <c r="K277" s="134">
        <v>2959634.5100000002</v>
      </c>
      <c r="L277" s="134">
        <v>2959634.5100000002</v>
      </c>
      <c r="M277" s="134">
        <v>0</v>
      </c>
      <c r="N277" s="134">
        <v>0</v>
      </c>
      <c r="O277" s="137">
        <v>0</v>
      </c>
      <c r="P277" s="124">
        <v>1785</v>
      </c>
      <c r="Q277" s="125">
        <v>1770897.1500000001</v>
      </c>
      <c r="R277" s="125">
        <v>1770897.1500000001</v>
      </c>
      <c r="S277" s="125">
        <v>0</v>
      </c>
      <c r="T277" s="126">
        <v>0</v>
      </c>
      <c r="U277" s="138">
        <f t="shared" si="45"/>
        <v>-161</v>
      </c>
      <c r="V277" s="139">
        <f t="shared" si="46"/>
        <v>-98352.249999999767</v>
      </c>
      <c r="W277" s="139">
        <f t="shared" si="47"/>
        <v>0</v>
      </c>
      <c r="X277" s="140">
        <f t="shared" si="48"/>
        <v>0</v>
      </c>
      <c r="Y277" s="138">
        <f t="shared" si="49"/>
        <v>-276</v>
      </c>
      <c r="Z277" s="139">
        <f t="shared" si="50"/>
        <v>-1188737.3600000001</v>
      </c>
      <c r="AA277" s="139">
        <f t="shared" si="51"/>
        <v>0</v>
      </c>
      <c r="AB277" s="140">
        <f t="shared" si="52"/>
        <v>0</v>
      </c>
    </row>
    <row r="278" spans="1:28" ht="12.75" customHeight="1" x14ac:dyDescent="0.2">
      <c r="A278" s="141" t="s">
        <v>656</v>
      </c>
      <c r="B278" s="142" t="s">
        <v>715</v>
      </c>
      <c r="C278" s="132" t="s">
        <v>716</v>
      </c>
      <c r="D278" s="133">
        <v>1312</v>
      </c>
      <c r="E278" s="134">
        <v>1449790.5399999998</v>
      </c>
      <c r="F278" s="134">
        <v>1214110.5399999998</v>
      </c>
      <c r="G278" s="134">
        <v>235680</v>
      </c>
      <c r="H278" s="134">
        <v>0</v>
      </c>
      <c r="I278" s="135">
        <v>0</v>
      </c>
      <c r="J278" s="136">
        <v>2049</v>
      </c>
      <c r="K278" s="134">
        <v>2238078.0100000002</v>
      </c>
      <c r="L278" s="134">
        <v>2238078.0100000002</v>
      </c>
      <c r="M278" s="134">
        <v>0</v>
      </c>
      <c r="N278" s="134">
        <v>0</v>
      </c>
      <c r="O278" s="137">
        <v>0</v>
      </c>
      <c r="P278" s="124">
        <v>1805</v>
      </c>
      <c r="Q278" s="125">
        <v>1838173.54</v>
      </c>
      <c r="R278" s="125">
        <v>1838173.54</v>
      </c>
      <c r="S278" s="125">
        <v>0</v>
      </c>
      <c r="T278" s="126">
        <v>0</v>
      </c>
      <c r="U278" s="138">
        <f t="shared" si="45"/>
        <v>493</v>
      </c>
      <c r="V278" s="139">
        <f t="shared" si="46"/>
        <v>388383.00000000023</v>
      </c>
      <c r="W278" s="139">
        <f t="shared" si="47"/>
        <v>0</v>
      </c>
      <c r="X278" s="140">
        <f t="shared" si="48"/>
        <v>0</v>
      </c>
      <c r="Y278" s="138">
        <f t="shared" si="49"/>
        <v>-244</v>
      </c>
      <c r="Z278" s="139">
        <f t="shared" si="50"/>
        <v>-399904.4700000002</v>
      </c>
      <c r="AA278" s="139">
        <f t="shared" si="51"/>
        <v>0</v>
      </c>
      <c r="AB278" s="140">
        <f t="shared" si="52"/>
        <v>0</v>
      </c>
    </row>
    <row r="279" spans="1:28" ht="12.75" customHeight="1" x14ac:dyDescent="0.2">
      <c r="A279" s="141" t="s">
        <v>656</v>
      </c>
      <c r="B279" s="142" t="s">
        <v>717</v>
      </c>
      <c r="C279" s="132" t="s">
        <v>718</v>
      </c>
      <c r="D279" s="133">
        <v>466</v>
      </c>
      <c r="E279" s="134">
        <v>826519.4</v>
      </c>
      <c r="F279" s="134">
        <v>678919.4</v>
      </c>
      <c r="G279" s="134">
        <v>147600</v>
      </c>
      <c r="H279" s="134">
        <v>112150</v>
      </c>
      <c r="I279" s="135">
        <v>0</v>
      </c>
      <c r="J279" s="136">
        <v>761</v>
      </c>
      <c r="K279" s="134">
        <v>1374879.72</v>
      </c>
      <c r="L279" s="134">
        <v>1374879.72</v>
      </c>
      <c r="M279" s="134">
        <v>0</v>
      </c>
      <c r="N279" s="134">
        <v>346790</v>
      </c>
      <c r="O279" s="137">
        <v>0</v>
      </c>
      <c r="P279" s="124">
        <v>752</v>
      </c>
      <c r="Q279" s="125">
        <v>1044801.92</v>
      </c>
      <c r="R279" s="125">
        <v>1044801.92</v>
      </c>
      <c r="S279" s="125">
        <v>144835</v>
      </c>
      <c r="T279" s="126">
        <v>0</v>
      </c>
      <c r="U279" s="138">
        <f t="shared" si="45"/>
        <v>286</v>
      </c>
      <c r="V279" s="139">
        <f t="shared" si="46"/>
        <v>218282.52000000002</v>
      </c>
      <c r="W279" s="139">
        <f t="shared" si="47"/>
        <v>32685</v>
      </c>
      <c r="X279" s="140">
        <f t="shared" si="48"/>
        <v>0</v>
      </c>
      <c r="Y279" s="138">
        <f t="shared" si="49"/>
        <v>-9</v>
      </c>
      <c r="Z279" s="139">
        <f t="shared" si="50"/>
        <v>-330077.79999999993</v>
      </c>
      <c r="AA279" s="139">
        <f t="shared" si="51"/>
        <v>-201955</v>
      </c>
      <c r="AB279" s="140">
        <f t="shared" si="52"/>
        <v>0</v>
      </c>
    </row>
    <row r="280" spans="1:28" x14ac:dyDescent="0.2">
      <c r="A280" s="141" t="s">
        <v>656</v>
      </c>
      <c r="B280" s="142" t="s">
        <v>719</v>
      </c>
      <c r="C280" s="132" t="s">
        <v>720</v>
      </c>
      <c r="D280" s="133">
        <v>897</v>
      </c>
      <c r="E280" s="134">
        <v>977786.56</v>
      </c>
      <c r="F280" s="134">
        <v>841946.56</v>
      </c>
      <c r="G280" s="134">
        <v>135840</v>
      </c>
      <c r="H280" s="134">
        <v>0</v>
      </c>
      <c r="I280" s="135">
        <v>0</v>
      </c>
      <c r="J280" s="136">
        <v>1342</v>
      </c>
      <c r="K280" s="134">
        <v>1787035.0100000002</v>
      </c>
      <c r="L280" s="134">
        <v>1787035.0100000002</v>
      </c>
      <c r="M280" s="134">
        <v>0</v>
      </c>
      <c r="N280" s="134">
        <v>0</v>
      </c>
      <c r="O280" s="137">
        <v>0</v>
      </c>
      <c r="P280" s="124">
        <v>1233</v>
      </c>
      <c r="Q280" s="125">
        <v>1349996.34</v>
      </c>
      <c r="R280" s="125">
        <v>1349996.34</v>
      </c>
      <c r="S280" s="125">
        <v>0</v>
      </c>
      <c r="T280" s="126">
        <v>0</v>
      </c>
      <c r="U280" s="138">
        <f t="shared" si="45"/>
        <v>336</v>
      </c>
      <c r="V280" s="139">
        <f t="shared" si="46"/>
        <v>372209.78</v>
      </c>
      <c r="W280" s="139">
        <f t="shared" si="47"/>
        <v>0</v>
      </c>
      <c r="X280" s="140">
        <f t="shared" si="48"/>
        <v>0</v>
      </c>
      <c r="Y280" s="138">
        <f t="shared" si="49"/>
        <v>-109</v>
      </c>
      <c r="Z280" s="139">
        <f t="shared" si="50"/>
        <v>-437038.67000000016</v>
      </c>
      <c r="AA280" s="139">
        <f t="shared" si="51"/>
        <v>0</v>
      </c>
      <c r="AB280" s="140">
        <f t="shared" si="52"/>
        <v>0</v>
      </c>
    </row>
    <row r="281" spans="1:28" x14ac:dyDescent="0.2">
      <c r="A281" s="141" t="s">
        <v>656</v>
      </c>
      <c r="B281" s="142" t="s">
        <v>721</v>
      </c>
      <c r="C281" s="132" t="s">
        <v>722</v>
      </c>
      <c r="D281" s="133">
        <v>1555</v>
      </c>
      <c r="E281" s="134">
        <v>2326368.6</v>
      </c>
      <c r="F281" s="134">
        <v>2077848.6</v>
      </c>
      <c r="G281" s="134">
        <v>248520</v>
      </c>
      <c r="H281" s="134">
        <v>0</v>
      </c>
      <c r="I281" s="135">
        <v>0</v>
      </c>
      <c r="J281" s="136">
        <v>1662</v>
      </c>
      <c r="K281" s="134">
        <v>3832897.4899999998</v>
      </c>
      <c r="L281" s="134">
        <v>3832897.4899999998</v>
      </c>
      <c r="M281" s="134">
        <v>0</v>
      </c>
      <c r="N281" s="134">
        <v>0</v>
      </c>
      <c r="O281" s="137">
        <v>0</v>
      </c>
      <c r="P281" s="124">
        <v>1650</v>
      </c>
      <c r="Q281" s="125">
        <v>3116628.89</v>
      </c>
      <c r="R281" s="125">
        <v>3116628.89</v>
      </c>
      <c r="S281" s="125">
        <v>0</v>
      </c>
      <c r="T281" s="126">
        <v>0</v>
      </c>
      <c r="U281" s="138">
        <f t="shared" si="45"/>
        <v>95</v>
      </c>
      <c r="V281" s="139">
        <f t="shared" si="46"/>
        <v>790260.29</v>
      </c>
      <c r="W281" s="139">
        <f t="shared" si="47"/>
        <v>0</v>
      </c>
      <c r="X281" s="140">
        <f t="shared" si="48"/>
        <v>0</v>
      </c>
      <c r="Y281" s="138">
        <f t="shared" si="49"/>
        <v>-12</v>
      </c>
      <c r="Z281" s="139">
        <f t="shared" si="50"/>
        <v>-716268.59999999963</v>
      </c>
      <c r="AA281" s="139">
        <f t="shared" si="51"/>
        <v>0</v>
      </c>
      <c r="AB281" s="140">
        <f t="shared" si="52"/>
        <v>0</v>
      </c>
    </row>
    <row r="282" spans="1:28" x14ac:dyDescent="0.2">
      <c r="A282" s="141" t="s">
        <v>656</v>
      </c>
      <c r="B282" s="142" t="s">
        <v>723</v>
      </c>
      <c r="C282" s="132" t="s">
        <v>724</v>
      </c>
      <c r="D282" s="133">
        <v>930</v>
      </c>
      <c r="E282" s="134">
        <v>1143089.3999999999</v>
      </c>
      <c r="F282" s="134">
        <v>1014809.3999999999</v>
      </c>
      <c r="G282" s="134">
        <v>128280</v>
      </c>
      <c r="H282" s="134">
        <v>0</v>
      </c>
      <c r="I282" s="135">
        <v>0</v>
      </c>
      <c r="J282" s="136">
        <v>901</v>
      </c>
      <c r="K282" s="134">
        <v>1363955.74</v>
      </c>
      <c r="L282" s="134">
        <v>1363955.74</v>
      </c>
      <c r="M282" s="134">
        <v>0</v>
      </c>
      <c r="N282" s="134">
        <v>0</v>
      </c>
      <c r="O282" s="137">
        <v>0</v>
      </c>
      <c r="P282" s="124">
        <v>775</v>
      </c>
      <c r="Q282" s="125">
        <v>1083263.71</v>
      </c>
      <c r="R282" s="125">
        <v>1083263.71</v>
      </c>
      <c r="S282" s="125">
        <v>0</v>
      </c>
      <c r="T282" s="126">
        <v>0</v>
      </c>
      <c r="U282" s="138">
        <f t="shared" si="45"/>
        <v>-155</v>
      </c>
      <c r="V282" s="139">
        <f t="shared" si="46"/>
        <v>-59825.689999999944</v>
      </c>
      <c r="W282" s="139">
        <f t="shared" si="47"/>
        <v>0</v>
      </c>
      <c r="X282" s="140">
        <f t="shared" si="48"/>
        <v>0</v>
      </c>
      <c r="Y282" s="138">
        <f t="shared" si="49"/>
        <v>-126</v>
      </c>
      <c r="Z282" s="139">
        <f t="shared" si="50"/>
        <v>-280692.03000000003</v>
      </c>
      <c r="AA282" s="139">
        <f t="shared" si="51"/>
        <v>0</v>
      </c>
      <c r="AB282" s="140">
        <f t="shared" si="52"/>
        <v>0</v>
      </c>
    </row>
    <row r="283" spans="1:28" x14ac:dyDescent="0.2">
      <c r="A283" s="141" t="s">
        <v>656</v>
      </c>
      <c r="B283" s="142" t="s">
        <v>725</v>
      </c>
      <c r="C283" s="132" t="s">
        <v>726</v>
      </c>
      <c r="D283" s="133">
        <v>140</v>
      </c>
      <c r="E283" s="134">
        <v>222450</v>
      </c>
      <c r="F283" s="134">
        <v>185250</v>
      </c>
      <c r="G283" s="134">
        <v>37200</v>
      </c>
      <c r="H283" s="134">
        <v>0</v>
      </c>
      <c r="I283" s="135">
        <v>0</v>
      </c>
      <c r="J283" s="136">
        <v>153</v>
      </c>
      <c r="K283" s="134">
        <v>269030.52</v>
      </c>
      <c r="L283" s="134">
        <v>269030.52</v>
      </c>
      <c r="M283" s="134">
        <v>0</v>
      </c>
      <c r="N283" s="134">
        <v>0</v>
      </c>
      <c r="O283" s="137">
        <v>0</v>
      </c>
      <c r="P283" s="124">
        <v>158</v>
      </c>
      <c r="Q283" s="125">
        <v>262734.01</v>
      </c>
      <c r="R283" s="125">
        <v>262734.01</v>
      </c>
      <c r="S283" s="125">
        <v>0</v>
      </c>
      <c r="T283" s="126">
        <v>0</v>
      </c>
      <c r="U283" s="138">
        <f t="shared" si="45"/>
        <v>18</v>
      </c>
      <c r="V283" s="139">
        <f t="shared" si="46"/>
        <v>40284.010000000009</v>
      </c>
      <c r="W283" s="139">
        <f t="shared" si="47"/>
        <v>0</v>
      </c>
      <c r="X283" s="140">
        <f t="shared" si="48"/>
        <v>0</v>
      </c>
      <c r="Y283" s="138">
        <f t="shared" si="49"/>
        <v>5</v>
      </c>
      <c r="Z283" s="139">
        <f t="shared" si="50"/>
        <v>-6296.5100000000093</v>
      </c>
      <c r="AA283" s="139">
        <f t="shared" si="51"/>
        <v>0</v>
      </c>
      <c r="AB283" s="140">
        <f t="shared" si="52"/>
        <v>0</v>
      </c>
    </row>
    <row r="284" spans="1:28" x14ac:dyDescent="0.2">
      <c r="A284" s="141" t="s">
        <v>656</v>
      </c>
      <c r="B284" s="142" t="s">
        <v>727</v>
      </c>
      <c r="C284" s="132" t="s">
        <v>728</v>
      </c>
      <c r="D284" s="133">
        <v>231</v>
      </c>
      <c r="E284" s="134">
        <v>214950.6</v>
      </c>
      <c r="F284" s="134">
        <v>181470.6</v>
      </c>
      <c r="G284" s="134">
        <v>33480</v>
      </c>
      <c r="H284" s="134">
        <v>0</v>
      </c>
      <c r="I284" s="135">
        <v>0</v>
      </c>
      <c r="J284" s="136">
        <v>206</v>
      </c>
      <c r="K284" s="134">
        <v>230368.78</v>
      </c>
      <c r="L284" s="134">
        <v>230368.78</v>
      </c>
      <c r="M284" s="134">
        <v>0</v>
      </c>
      <c r="N284" s="134">
        <v>0</v>
      </c>
      <c r="O284" s="137">
        <v>0</v>
      </c>
      <c r="P284" s="124">
        <v>223</v>
      </c>
      <c r="Q284" s="125">
        <v>228842.26</v>
      </c>
      <c r="R284" s="125">
        <v>228842.26</v>
      </c>
      <c r="S284" s="125">
        <v>0</v>
      </c>
      <c r="T284" s="126">
        <v>0</v>
      </c>
      <c r="U284" s="138">
        <f t="shared" si="45"/>
        <v>-8</v>
      </c>
      <c r="V284" s="139">
        <f t="shared" si="46"/>
        <v>13891.660000000003</v>
      </c>
      <c r="W284" s="139">
        <f t="shared" si="47"/>
        <v>0</v>
      </c>
      <c r="X284" s="140">
        <f t="shared" si="48"/>
        <v>0</v>
      </c>
      <c r="Y284" s="138">
        <f t="shared" si="49"/>
        <v>17</v>
      </c>
      <c r="Z284" s="139">
        <f t="shared" si="50"/>
        <v>-1526.5199999999895</v>
      </c>
      <c r="AA284" s="139">
        <f t="shared" si="51"/>
        <v>0</v>
      </c>
      <c r="AB284" s="140">
        <f t="shared" si="52"/>
        <v>0</v>
      </c>
    </row>
    <row r="285" spans="1:28" x14ac:dyDescent="0.2">
      <c r="A285" s="141">
        <v>22</v>
      </c>
      <c r="B285" s="142" t="s">
        <v>729</v>
      </c>
      <c r="C285" s="132" t="s">
        <v>730</v>
      </c>
      <c r="D285" s="133">
        <v>118</v>
      </c>
      <c r="E285" s="134">
        <v>200458.7</v>
      </c>
      <c r="F285" s="134">
        <v>176218.7</v>
      </c>
      <c r="G285" s="134">
        <v>24240</v>
      </c>
      <c r="H285" s="134">
        <v>16668</v>
      </c>
      <c r="I285" s="135">
        <v>0</v>
      </c>
      <c r="J285" s="136">
        <v>76</v>
      </c>
      <c r="K285" s="134">
        <v>382216.58</v>
      </c>
      <c r="L285" s="134">
        <v>382216.58</v>
      </c>
      <c r="M285" s="134">
        <v>0</v>
      </c>
      <c r="N285" s="134">
        <v>60328</v>
      </c>
      <c r="O285" s="137">
        <v>0</v>
      </c>
      <c r="P285" s="124">
        <v>50</v>
      </c>
      <c r="Q285" s="125">
        <v>187272</v>
      </c>
      <c r="R285" s="125">
        <v>187272</v>
      </c>
      <c r="S285" s="125">
        <v>40415</v>
      </c>
      <c r="T285" s="126">
        <v>0</v>
      </c>
      <c r="U285" s="138">
        <f t="shared" si="45"/>
        <v>-68</v>
      </c>
      <c r="V285" s="139">
        <f t="shared" si="46"/>
        <v>-13186.700000000012</v>
      </c>
      <c r="W285" s="139">
        <f t="shared" si="47"/>
        <v>23747</v>
      </c>
      <c r="X285" s="140">
        <f t="shared" si="48"/>
        <v>0</v>
      </c>
      <c r="Y285" s="138">
        <f t="shared" si="49"/>
        <v>-26</v>
      </c>
      <c r="Z285" s="139">
        <f t="shared" si="50"/>
        <v>-194944.58000000002</v>
      </c>
      <c r="AA285" s="139">
        <f t="shared" si="51"/>
        <v>-19913</v>
      </c>
      <c r="AB285" s="140">
        <f t="shared" si="52"/>
        <v>0</v>
      </c>
    </row>
    <row r="286" spans="1:28" x14ac:dyDescent="0.2">
      <c r="A286" s="141" t="s">
        <v>656</v>
      </c>
      <c r="B286" s="142" t="s">
        <v>731</v>
      </c>
      <c r="C286" s="132" t="s">
        <v>732</v>
      </c>
      <c r="D286" s="133">
        <v>75</v>
      </c>
      <c r="E286" s="134">
        <v>36907.199999999997</v>
      </c>
      <c r="F286" s="134">
        <v>19147.2</v>
      </c>
      <c r="G286" s="134">
        <v>17760</v>
      </c>
      <c r="H286" s="134">
        <v>0</v>
      </c>
      <c r="I286" s="135">
        <v>0</v>
      </c>
      <c r="J286" s="136">
        <v>90</v>
      </c>
      <c r="K286" s="134">
        <v>161115.31000000003</v>
      </c>
      <c r="L286" s="134">
        <v>161115.31000000003</v>
      </c>
      <c r="M286" s="134">
        <v>0</v>
      </c>
      <c r="N286" s="134">
        <v>0</v>
      </c>
      <c r="O286" s="137">
        <v>0</v>
      </c>
      <c r="P286" s="124">
        <v>100</v>
      </c>
      <c r="Q286" s="125">
        <v>97468.89</v>
      </c>
      <c r="R286" s="125">
        <v>97468.89</v>
      </c>
      <c r="S286" s="125">
        <v>0</v>
      </c>
      <c r="T286" s="126">
        <v>0</v>
      </c>
      <c r="U286" s="138">
        <f t="shared" si="45"/>
        <v>25</v>
      </c>
      <c r="V286" s="139">
        <f t="shared" si="46"/>
        <v>60561.69</v>
      </c>
      <c r="W286" s="139">
        <f t="shared" si="47"/>
        <v>0</v>
      </c>
      <c r="X286" s="140">
        <f t="shared" si="48"/>
        <v>0</v>
      </c>
      <c r="Y286" s="138">
        <f t="shared" si="49"/>
        <v>10</v>
      </c>
      <c r="Z286" s="139">
        <f t="shared" si="50"/>
        <v>-63646.420000000027</v>
      </c>
      <c r="AA286" s="139">
        <f t="shared" si="51"/>
        <v>0</v>
      </c>
      <c r="AB286" s="140">
        <f t="shared" si="52"/>
        <v>0</v>
      </c>
    </row>
    <row r="287" spans="1:28" x14ac:dyDescent="0.2">
      <c r="A287" s="141" t="s">
        <v>656</v>
      </c>
      <c r="B287" s="142" t="s">
        <v>733</v>
      </c>
      <c r="C287" s="132" t="s">
        <v>734</v>
      </c>
      <c r="D287" s="133">
        <v>606</v>
      </c>
      <c r="E287" s="134">
        <v>624759.80000000005</v>
      </c>
      <c r="F287" s="134">
        <v>503919.8</v>
      </c>
      <c r="G287" s="134">
        <v>120840</v>
      </c>
      <c r="H287" s="134">
        <v>0</v>
      </c>
      <c r="I287" s="135">
        <v>0</v>
      </c>
      <c r="J287" s="136">
        <v>645</v>
      </c>
      <c r="K287" s="134">
        <v>1132611.21</v>
      </c>
      <c r="L287" s="134">
        <v>1132611.21</v>
      </c>
      <c r="M287" s="134">
        <v>0</v>
      </c>
      <c r="N287" s="134">
        <v>0</v>
      </c>
      <c r="O287" s="137">
        <v>0</v>
      </c>
      <c r="P287" s="124">
        <v>595</v>
      </c>
      <c r="Q287" s="125">
        <v>787219.69</v>
      </c>
      <c r="R287" s="125">
        <v>787219.69</v>
      </c>
      <c r="S287" s="125">
        <v>0</v>
      </c>
      <c r="T287" s="126">
        <v>0</v>
      </c>
      <c r="U287" s="138">
        <f t="shared" si="45"/>
        <v>-11</v>
      </c>
      <c r="V287" s="139">
        <f t="shared" si="46"/>
        <v>162459.8899999999</v>
      </c>
      <c r="W287" s="139">
        <f t="shared" si="47"/>
        <v>0</v>
      </c>
      <c r="X287" s="140">
        <f t="shared" si="48"/>
        <v>0</v>
      </c>
      <c r="Y287" s="138">
        <f t="shared" si="49"/>
        <v>-50</v>
      </c>
      <c r="Z287" s="139">
        <f t="shared" si="50"/>
        <v>-345391.52</v>
      </c>
      <c r="AA287" s="139">
        <f t="shared" si="51"/>
        <v>0</v>
      </c>
      <c r="AB287" s="140">
        <f t="shared" si="52"/>
        <v>0</v>
      </c>
    </row>
    <row r="288" spans="1:28" x14ac:dyDescent="0.2">
      <c r="A288" s="141" t="s">
        <v>656</v>
      </c>
      <c r="B288" s="142" t="s">
        <v>735</v>
      </c>
      <c r="C288" s="132" t="s">
        <v>736</v>
      </c>
      <c r="D288" s="133">
        <v>168</v>
      </c>
      <c r="E288" s="134">
        <v>204764.7</v>
      </c>
      <c r="F288" s="134">
        <v>187484.7</v>
      </c>
      <c r="G288" s="134">
        <v>17280</v>
      </c>
      <c r="H288" s="134">
        <v>0</v>
      </c>
      <c r="I288" s="135">
        <v>9342.9699999999993</v>
      </c>
      <c r="J288" s="136">
        <v>218</v>
      </c>
      <c r="K288" s="134">
        <v>324620.07</v>
      </c>
      <c r="L288" s="134">
        <v>324620.07</v>
      </c>
      <c r="M288" s="134">
        <v>0</v>
      </c>
      <c r="N288" s="134">
        <v>0</v>
      </c>
      <c r="O288" s="137">
        <v>2932.0600000000004</v>
      </c>
      <c r="P288" s="124">
        <v>176</v>
      </c>
      <c r="Q288" s="125">
        <v>248324.15</v>
      </c>
      <c r="R288" s="125">
        <v>248324.15</v>
      </c>
      <c r="S288" s="125">
        <v>0</v>
      </c>
      <c r="T288" s="126">
        <v>8737.99</v>
      </c>
      <c r="U288" s="138">
        <f t="shared" si="45"/>
        <v>8</v>
      </c>
      <c r="V288" s="139">
        <f t="shared" si="46"/>
        <v>43559.449999999983</v>
      </c>
      <c r="W288" s="139">
        <f t="shared" si="47"/>
        <v>0</v>
      </c>
      <c r="X288" s="140">
        <f t="shared" si="48"/>
        <v>-604.97999999999956</v>
      </c>
      <c r="Y288" s="138">
        <f t="shared" si="49"/>
        <v>-42</v>
      </c>
      <c r="Z288" s="139">
        <f t="shared" si="50"/>
        <v>-76295.920000000013</v>
      </c>
      <c r="AA288" s="139">
        <f t="shared" si="51"/>
        <v>0</v>
      </c>
      <c r="AB288" s="140">
        <f t="shared" si="52"/>
        <v>5805.9299999999994</v>
      </c>
    </row>
    <row r="289" spans="1:28" x14ac:dyDescent="0.2">
      <c r="A289" s="141" t="s">
        <v>656</v>
      </c>
      <c r="B289" s="142" t="s">
        <v>737</v>
      </c>
      <c r="C289" s="132" t="s">
        <v>738</v>
      </c>
      <c r="D289" s="133">
        <v>264</v>
      </c>
      <c r="E289" s="134">
        <v>258738.63999999996</v>
      </c>
      <c r="F289" s="134">
        <v>224658.63999999996</v>
      </c>
      <c r="G289" s="134">
        <v>34080</v>
      </c>
      <c r="H289" s="134">
        <v>0</v>
      </c>
      <c r="I289" s="135">
        <v>0</v>
      </c>
      <c r="J289" s="136">
        <v>282</v>
      </c>
      <c r="K289" s="134">
        <v>369395.77000000014</v>
      </c>
      <c r="L289" s="134">
        <v>369395.77000000014</v>
      </c>
      <c r="M289" s="134">
        <v>0</v>
      </c>
      <c r="N289" s="134">
        <v>0</v>
      </c>
      <c r="O289" s="137">
        <v>0</v>
      </c>
      <c r="P289" s="124">
        <v>333</v>
      </c>
      <c r="Q289" s="125">
        <v>358081.76000000071</v>
      </c>
      <c r="R289" s="125">
        <v>358081.76000000071</v>
      </c>
      <c r="S289" s="125">
        <v>0</v>
      </c>
      <c r="T289" s="126">
        <v>0</v>
      </c>
      <c r="U289" s="138">
        <f t="shared" si="45"/>
        <v>69</v>
      </c>
      <c r="V289" s="139">
        <f t="shared" si="46"/>
        <v>99343.120000000752</v>
      </c>
      <c r="W289" s="139">
        <f t="shared" si="47"/>
        <v>0</v>
      </c>
      <c r="X289" s="140">
        <f t="shared" si="48"/>
        <v>0</v>
      </c>
      <c r="Y289" s="138">
        <f t="shared" si="49"/>
        <v>51</v>
      </c>
      <c r="Z289" s="139">
        <f t="shared" si="50"/>
        <v>-11314.009999999427</v>
      </c>
      <c r="AA289" s="139">
        <f t="shared" si="51"/>
        <v>0</v>
      </c>
      <c r="AB289" s="140">
        <f t="shared" si="52"/>
        <v>0</v>
      </c>
    </row>
    <row r="290" spans="1:28" x14ac:dyDescent="0.2">
      <c r="A290" s="141" t="s">
        <v>656</v>
      </c>
      <c r="B290" s="142" t="s">
        <v>739</v>
      </c>
      <c r="C290" s="132" t="s">
        <v>740</v>
      </c>
      <c r="D290" s="133">
        <v>301</v>
      </c>
      <c r="E290" s="134">
        <v>106733.20000000001</v>
      </c>
      <c r="F290" s="134">
        <v>95213.200000000012</v>
      </c>
      <c r="G290" s="134">
        <v>11520</v>
      </c>
      <c r="H290" s="134">
        <v>0</v>
      </c>
      <c r="I290" s="135">
        <v>0</v>
      </c>
      <c r="J290" s="136">
        <v>286</v>
      </c>
      <c r="K290" s="134">
        <v>139891.38999999998</v>
      </c>
      <c r="L290" s="134">
        <v>139891.38999999998</v>
      </c>
      <c r="M290" s="134">
        <v>0</v>
      </c>
      <c r="N290" s="134">
        <v>0</v>
      </c>
      <c r="O290" s="137">
        <v>0</v>
      </c>
      <c r="P290" s="124">
        <v>275</v>
      </c>
      <c r="Q290" s="125">
        <v>118646.23000000001</v>
      </c>
      <c r="R290" s="125">
        <v>118646.23000000001</v>
      </c>
      <c r="S290" s="125">
        <v>0</v>
      </c>
      <c r="T290" s="126">
        <v>0</v>
      </c>
      <c r="U290" s="138">
        <f t="shared" si="45"/>
        <v>-26</v>
      </c>
      <c r="V290" s="139">
        <f t="shared" si="46"/>
        <v>11913.029999999999</v>
      </c>
      <c r="W290" s="139">
        <f t="shared" si="47"/>
        <v>0</v>
      </c>
      <c r="X290" s="140">
        <f t="shared" si="48"/>
        <v>0</v>
      </c>
      <c r="Y290" s="138">
        <f t="shared" si="49"/>
        <v>-11</v>
      </c>
      <c r="Z290" s="139">
        <f t="shared" si="50"/>
        <v>-21245.159999999974</v>
      </c>
      <c r="AA290" s="139">
        <f t="shared" si="51"/>
        <v>0</v>
      </c>
      <c r="AB290" s="140">
        <f t="shared" si="52"/>
        <v>0</v>
      </c>
    </row>
    <row r="291" spans="1:28" ht="12.75" customHeight="1" x14ac:dyDescent="0.2">
      <c r="A291" s="141" t="s">
        <v>656</v>
      </c>
      <c r="B291" s="142" t="s">
        <v>741</v>
      </c>
      <c r="C291" s="132" t="s">
        <v>742</v>
      </c>
      <c r="D291" s="133">
        <v>228</v>
      </c>
      <c r="E291" s="134">
        <v>524986.19999999995</v>
      </c>
      <c r="F291" s="134">
        <v>489826.19999999995</v>
      </c>
      <c r="G291" s="134">
        <v>35160</v>
      </c>
      <c r="H291" s="134">
        <v>0</v>
      </c>
      <c r="I291" s="135">
        <v>0</v>
      </c>
      <c r="J291" s="136">
        <v>260</v>
      </c>
      <c r="K291" s="134">
        <v>1077824.129999998</v>
      </c>
      <c r="L291" s="134">
        <v>1077824.129999998</v>
      </c>
      <c r="M291" s="134">
        <v>0</v>
      </c>
      <c r="N291" s="134">
        <v>0</v>
      </c>
      <c r="O291" s="137">
        <v>0</v>
      </c>
      <c r="P291" s="124">
        <v>235</v>
      </c>
      <c r="Q291" s="125">
        <v>806362.75999999559</v>
      </c>
      <c r="R291" s="125">
        <v>806362.75999999559</v>
      </c>
      <c r="S291" s="125">
        <v>0</v>
      </c>
      <c r="T291" s="126">
        <v>0</v>
      </c>
      <c r="U291" s="138">
        <f t="shared" si="45"/>
        <v>7</v>
      </c>
      <c r="V291" s="139">
        <f t="shared" si="46"/>
        <v>281376.55999999563</v>
      </c>
      <c r="W291" s="139">
        <f t="shared" si="47"/>
        <v>0</v>
      </c>
      <c r="X291" s="140">
        <f t="shared" si="48"/>
        <v>0</v>
      </c>
      <c r="Y291" s="138">
        <f t="shared" si="49"/>
        <v>-25</v>
      </c>
      <c r="Z291" s="139">
        <f t="shared" si="50"/>
        <v>-271461.37000000244</v>
      </c>
      <c r="AA291" s="139">
        <f t="shared" si="51"/>
        <v>0</v>
      </c>
      <c r="AB291" s="140">
        <f t="shared" si="52"/>
        <v>0</v>
      </c>
    </row>
    <row r="292" spans="1:28" ht="12.75" customHeight="1" x14ac:dyDescent="0.2">
      <c r="A292" s="141" t="s">
        <v>656</v>
      </c>
      <c r="B292" s="142" t="s">
        <v>743</v>
      </c>
      <c r="C292" s="132" t="s">
        <v>744</v>
      </c>
      <c r="D292" s="133">
        <v>257</v>
      </c>
      <c r="E292" s="134">
        <v>392525.04000000004</v>
      </c>
      <c r="F292" s="134">
        <v>359165.04000000004</v>
      </c>
      <c r="G292" s="134">
        <v>33360</v>
      </c>
      <c r="H292" s="134">
        <v>0</v>
      </c>
      <c r="I292" s="135">
        <v>0</v>
      </c>
      <c r="J292" s="136">
        <v>308</v>
      </c>
      <c r="K292" s="134">
        <v>529897.33000000007</v>
      </c>
      <c r="L292" s="134">
        <v>529897.33000000007</v>
      </c>
      <c r="M292" s="134">
        <v>0</v>
      </c>
      <c r="N292" s="134">
        <v>0</v>
      </c>
      <c r="O292" s="137">
        <v>0</v>
      </c>
      <c r="P292" s="124">
        <v>311</v>
      </c>
      <c r="Q292" s="125">
        <v>532237.46000000089</v>
      </c>
      <c r="R292" s="125">
        <v>532237.46000000089</v>
      </c>
      <c r="S292" s="125">
        <v>0</v>
      </c>
      <c r="T292" s="126">
        <v>0</v>
      </c>
      <c r="U292" s="138">
        <f t="shared" si="45"/>
        <v>54</v>
      </c>
      <c r="V292" s="139">
        <f t="shared" si="46"/>
        <v>139712.42000000086</v>
      </c>
      <c r="W292" s="139">
        <f t="shared" si="47"/>
        <v>0</v>
      </c>
      <c r="X292" s="140">
        <f t="shared" si="48"/>
        <v>0</v>
      </c>
      <c r="Y292" s="138">
        <f t="shared" si="49"/>
        <v>3</v>
      </c>
      <c r="Z292" s="139">
        <f t="shared" si="50"/>
        <v>2340.1300000008196</v>
      </c>
      <c r="AA292" s="139">
        <f t="shared" si="51"/>
        <v>0</v>
      </c>
      <c r="AB292" s="140">
        <f t="shared" si="52"/>
        <v>0</v>
      </c>
    </row>
    <row r="293" spans="1:28" ht="12.75" customHeight="1" x14ac:dyDescent="0.2">
      <c r="A293" s="141" t="s">
        <v>656</v>
      </c>
      <c r="B293" s="142" t="s">
        <v>745</v>
      </c>
      <c r="C293" s="132" t="s">
        <v>746</v>
      </c>
      <c r="D293" s="133">
        <v>3375</v>
      </c>
      <c r="E293" s="134">
        <v>3159036.8</v>
      </c>
      <c r="F293" s="134">
        <v>3028356.8</v>
      </c>
      <c r="G293" s="134">
        <v>130680</v>
      </c>
      <c r="H293" s="134">
        <v>0</v>
      </c>
      <c r="I293" s="135">
        <v>10452193.809999999</v>
      </c>
      <c r="J293" s="136">
        <v>2591</v>
      </c>
      <c r="K293" s="134">
        <v>4764325.6499999929</v>
      </c>
      <c r="L293" s="134">
        <v>4764325.6499999929</v>
      </c>
      <c r="M293" s="134">
        <v>0</v>
      </c>
      <c r="N293" s="134">
        <v>0</v>
      </c>
      <c r="O293" s="137">
        <v>12518450.200000005</v>
      </c>
      <c r="P293" s="124">
        <v>2635</v>
      </c>
      <c r="Q293" s="125">
        <v>4261632.0299999975</v>
      </c>
      <c r="R293" s="125">
        <v>4261632.0299999975</v>
      </c>
      <c r="S293" s="125">
        <v>0</v>
      </c>
      <c r="T293" s="126">
        <v>14222253.759999998</v>
      </c>
      <c r="U293" s="138">
        <f t="shared" si="45"/>
        <v>-740</v>
      </c>
      <c r="V293" s="139">
        <f t="shared" si="46"/>
        <v>1102595.2299999977</v>
      </c>
      <c r="W293" s="139">
        <f t="shared" si="47"/>
        <v>0</v>
      </c>
      <c r="X293" s="140">
        <f t="shared" si="48"/>
        <v>3770059.9499999993</v>
      </c>
      <c r="Y293" s="138">
        <f t="shared" si="49"/>
        <v>44</v>
      </c>
      <c r="Z293" s="139">
        <f t="shared" si="50"/>
        <v>-502693.61999999546</v>
      </c>
      <c r="AA293" s="139">
        <f t="shared" si="51"/>
        <v>0</v>
      </c>
      <c r="AB293" s="140">
        <f t="shared" si="52"/>
        <v>1703803.5599999931</v>
      </c>
    </row>
    <row r="294" spans="1:28" ht="12.75" customHeight="1" x14ac:dyDescent="0.2">
      <c r="A294" s="141" t="s">
        <v>656</v>
      </c>
      <c r="B294" s="142" t="s">
        <v>747</v>
      </c>
      <c r="C294" s="132" t="s">
        <v>748</v>
      </c>
      <c r="D294" s="133">
        <v>13</v>
      </c>
      <c r="E294" s="134">
        <v>80589</v>
      </c>
      <c r="F294" s="134">
        <v>65469</v>
      </c>
      <c r="G294" s="134">
        <v>15120</v>
      </c>
      <c r="H294" s="134">
        <v>0</v>
      </c>
      <c r="I294" s="135">
        <v>0</v>
      </c>
      <c r="J294" s="136">
        <v>0</v>
      </c>
      <c r="K294" s="134">
        <v>21501</v>
      </c>
      <c r="L294" s="134">
        <v>21501</v>
      </c>
      <c r="M294" s="134">
        <v>0</v>
      </c>
      <c r="N294" s="134">
        <v>0</v>
      </c>
      <c r="O294" s="137">
        <v>0</v>
      </c>
      <c r="P294" s="124">
        <v>0</v>
      </c>
      <c r="Q294" s="125">
        <v>35008.200000000012</v>
      </c>
      <c r="R294" s="125">
        <v>35008.200000000012</v>
      </c>
      <c r="S294" s="125">
        <v>0</v>
      </c>
      <c r="T294" s="126">
        <v>0</v>
      </c>
      <c r="U294" s="138">
        <f t="shared" si="45"/>
        <v>-13</v>
      </c>
      <c r="V294" s="139">
        <f t="shared" si="46"/>
        <v>-45580.799999999988</v>
      </c>
      <c r="W294" s="139">
        <f t="shared" si="47"/>
        <v>0</v>
      </c>
      <c r="X294" s="140">
        <f t="shared" si="48"/>
        <v>0</v>
      </c>
      <c r="Y294" s="138">
        <f t="shared" si="49"/>
        <v>0</v>
      </c>
      <c r="Z294" s="139">
        <f t="shared" si="50"/>
        <v>13507.200000000012</v>
      </c>
      <c r="AA294" s="139">
        <f t="shared" si="51"/>
        <v>0</v>
      </c>
      <c r="AB294" s="140">
        <f t="shared" si="52"/>
        <v>0</v>
      </c>
    </row>
    <row r="295" spans="1:28" ht="12.75" customHeight="1" x14ac:dyDescent="0.2">
      <c r="A295" s="141" t="s">
        <v>656</v>
      </c>
      <c r="B295" s="142" t="s">
        <v>749</v>
      </c>
      <c r="C295" s="132" t="s">
        <v>750</v>
      </c>
      <c r="D295" s="133">
        <v>172</v>
      </c>
      <c r="E295" s="134">
        <v>355407.1</v>
      </c>
      <c r="F295" s="134">
        <v>329847.09999999998</v>
      </c>
      <c r="G295" s="134">
        <v>25560</v>
      </c>
      <c r="H295" s="134">
        <v>22980</v>
      </c>
      <c r="I295" s="135">
        <v>0</v>
      </c>
      <c r="J295" s="136">
        <v>201</v>
      </c>
      <c r="K295" s="134">
        <v>483128.76</v>
      </c>
      <c r="L295" s="134">
        <v>483128.76</v>
      </c>
      <c r="M295" s="134">
        <v>0</v>
      </c>
      <c r="N295" s="134">
        <v>63350</v>
      </c>
      <c r="O295" s="137">
        <v>0</v>
      </c>
      <c r="P295" s="124">
        <v>229</v>
      </c>
      <c r="Q295" s="125">
        <v>540925.36</v>
      </c>
      <c r="R295" s="125">
        <v>540925.36</v>
      </c>
      <c r="S295" s="125">
        <v>20086</v>
      </c>
      <c r="T295" s="126">
        <v>0</v>
      </c>
      <c r="U295" s="138">
        <f t="shared" si="45"/>
        <v>57</v>
      </c>
      <c r="V295" s="139">
        <f t="shared" si="46"/>
        <v>185518.26</v>
      </c>
      <c r="W295" s="139">
        <f t="shared" si="47"/>
        <v>-2894</v>
      </c>
      <c r="X295" s="140">
        <f t="shared" si="48"/>
        <v>0</v>
      </c>
      <c r="Y295" s="138">
        <f t="shared" si="49"/>
        <v>28</v>
      </c>
      <c r="Z295" s="139">
        <f t="shared" si="50"/>
        <v>57796.599999999977</v>
      </c>
      <c r="AA295" s="139">
        <f t="shared" si="51"/>
        <v>-43264</v>
      </c>
      <c r="AB295" s="140">
        <f t="shared" si="52"/>
        <v>0</v>
      </c>
    </row>
    <row r="296" spans="1:28" ht="12.75" customHeight="1" x14ac:dyDescent="0.2">
      <c r="A296" s="141" t="s">
        <v>656</v>
      </c>
      <c r="B296" s="142" t="s">
        <v>751</v>
      </c>
      <c r="C296" s="132" t="s">
        <v>752</v>
      </c>
      <c r="D296" s="133">
        <v>412</v>
      </c>
      <c r="E296" s="134">
        <v>1012679.5</v>
      </c>
      <c r="F296" s="134">
        <v>913679.5</v>
      </c>
      <c r="G296" s="134">
        <v>99000</v>
      </c>
      <c r="H296" s="134">
        <v>0</v>
      </c>
      <c r="I296" s="135">
        <v>3766966.49</v>
      </c>
      <c r="J296" s="136">
        <v>474</v>
      </c>
      <c r="K296" s="134">
        <v>1313091.2700000019</v>
      </c>
      <c r="L296" s="134">
        <v>1313091.2700000019</v>
      </c>
      <c r="M296" s="134">
        <v>0</v>
      </c>
      <c r="N296" s="134">
        <v>0</v>
      </c>
      <c r="O296" s="137">
        <v>3957750.3099999991</v>
      </c>
      <c r="P296" s="124">
        <v>502</v>
      </c>
      <c r="Q296" s="125">
        <v>1332415.8000000042</v>
      </c>
      <c r="R296" s="125">
        <v>1332415.8000000042</v>
      </c>
      <c r="S296" s="125">
        <v>0</v>
      </c>
      <c r="T296" s="126">
        <v>3924118.3000000007</v>
      </c>
      <c r="U296" s="138">
        <f t="shared" si="45"/>
        <v>90</v>
      </c>
      <c r="V296" s="139">
        <f t="shared" si="46"/>
        <v>319736.30000000424</v>
      </c>
      <c r="W296" s="139">
        <f t="shared" si="47"/>
        <v>0</v>
      </c>
      <c r="X296" s="140">
        <f t="shared" si="48"/>
        <v>157151.81000000052</v>
      </c>
      <c r="Y296" s="138">
        <f t="shared" si="49"/>
        <v>28</v>
      </c>
      <c r="Z296" s="139">
        <f t="shared" si="50"/>
        <v>19324.530000002356</v>
      </c>
      <c r="AA296" s="139">
        <f t="shared" si="51"/>
        <v>0</v>
      </c>
      <c r="AB296" s="140">
        <f t="shared" si="52"/>
        <v>-33632.009999998379</v>
      </c>
    </row>
    <row r="297" spans="1:28" ht="12.75" customHeight="1" x14ac:dyDescent="0.2">
      <c r="A297" s="141" t="s">
        <v>656</v>
      </c>
      <c r="B297" s="142" t="s">
        <v>753</v>
      </c>
      <c r="C297" s="132" t="s">
        <v>754</v>
      </c>
      <c r="D297" s="133">
        <v>110</v>
      </c>
      <c r="E297" s="134">
        <v>167630.59999999998</v>
      </c>
      <c r="F297" s="134">
        <v>147470.59999999998</v>
      </c>
      <c r="G297" s="134">
        <v>20160</v>
      </c>
      <c r="H297" s="134">
        <v>0</v>
      </c>
      <c r="I297" s="135">
        <v>0</v>
      </c>
      <c r="J297" s="136">
        <v>134</v>
      </c>
      <c r="K297" s="134">
        <v>237779.44000000006</v>
      </c>
      <c r="L297" s="134">
        <v>237779.44000000006</v>
      </c>
      <c r="M297" s="134">
        <v>0</v>
      </c>
      <c r="N297" s="134">
        <v>0</v>
      </c>
      <c r="O297" s="137">
        <v>0</v>
      </c>
      <c r="P297" s="124">
        <v>122</v>
      </c>
      <c r="Q297" s="125">
        <v>207995.65000000011</v>
      </c>
      <c r="R297" s="125">
        <v>207995.65000000011</v>
      </c>
      <c r="S297" s="125">
        <v>0</v>
      </c>
      <c r="T297" s="126">
        <v>0</v>
      </c>
      <c r="U297" s="138">
        <f t="shared" si="45"/>
        <v>12</v>
      </c>
      <c r="V297" s="139">
        <f t="shared" si="46"/>
        <v>40365.050000000134</v>
      </c>
      <c r="W297" s="139">
        <f t="shared" si="47"/>
        <v>0</v>
      </c>
      <c r="X297" s="140">
        <f t="shared" si="48"/>
        <v>0</v>
      </c>
      <c r="Y297" s="138">
        <f t="shared" si="49"/>
        <v>-12</v>
      </c>
      <c r="Z297" s="139">
        <f t="shared" si="50"/>
        <v>-29783.78999999995</v>
      </c>
      <c r="AA297" s="139">
        <f t="shared" si="51"/>
        <v>0</v>
      </c>
      <c r="AB297" s="140">
        <f t="shared" si="52"/>
        <v>0</v>
      </c>
    </row>
    <row r="298" spans="1:28" ht="12.75" customHeight="1" x14ac:dyDescent="0.2">
      <c r="A298" s="141" t="s">
        <v>656</v>
      </c>
      <c r="B298" s="142" t="s">
        <v>755</v>
      </c>
      <c r="C298" s="132" t="s">
        <v>756</v>
      </c>
      <c r="D298" s="133">
        <v>83</v>
      </c>
      <c r="E298" s="134">
        <v>273375.40000000002</v>
      </c>
      <c r="F298" s="134">
        <v>252975.4</v>
      </c>
      <c r="G298" s="134">
        <v>20400</v>
      </c>
      <c r="H298" s="134">
        <v>0</v>
      </c>
      <c r="I298" s="135">
        <v>0</v>
      </c>
      <c r="J298" s="136">
        <v>89</v>
      </c>
      <c r="K298" s="134">
        <v>428518.39000000048</v>
      </c>
      <c r="L298" s="134">
        <v>428518.39000000048</v>
      </c>
      <c r="M298" s="134">
        <v>0</v>
      </c>
      <c r="N298" s="134">
        <v>0</v>
      </c>
      <c r="O298" s="137">
        <v>0</v>
      </c>
      <c r="P298" s="124">
        <v>74</v>
      </c>
      <c r="Q298" s="125">
        <v>385118.74000000075</v>
      </c>
      <c r="R298" s="125">
        <v>385118.74000000075</v>
      </c>
      <c r="S298" s="125">
        <v>0</v>
      </c>
      <c r="T298" s="126">
        <v>0</v>
      </c>
      <c r="U298" s="138">
        <f t="shared" si="45"/>
        <v>-9</v>
      </c>
      <c r="V298" s="139">
        <f t="shared" si="46"/>
        <v>111743.34000000072</v>
      </c>
      <c r="W298" s="139">
        <f t="shared" si="47"/>
        <v>0</v>
      </c>
      <c r="X298" s="140">
        <f t="shared" si="48"/>
        <v>0</v>
      </c>
      <c r="Y298" s="138">
        <f t="shared" si="49"/>
        <v>-15</v>
      </c>
      <c r="Z298" s="139">
        <f t="shared" si="50"/>
        <v>-43399.649999999732</v>
      </c>
      <c r="AA298" s="139">
        <f t="shared" si="51"/>
        <v>0</v>
      </c>
      <c r="AB298" s="140">
        <f t="shared" si="52"/>
        <v>0</v>
      </c>
    </row>
    <row r="299" spans="1:28" ht="12.75" customHeight="1" x14ac:dyDescent="0.2">
      <c r="A299" s="141" t="s">
        <v>656</v>
      </c>
      <c r="B299" s="142" t="s">
        <v>757</v>
      </c>
      <c r="C299" s="132" t="s">
        <v>758</v>
      </c>
      <c r="D299" s="133">
        <v>0</v>
      </c>
      <c r="E299" s="134">
        <v>22987</v>
      </c>
      <c r="F299" s="134">
        <v>16147</v>
      </c>
      <c r="G299" s="134">
        <v>6840</v>
      </c>
      <c r="H299" s="134">
        <v>0</v>
      </c>
      <c r="I299" s="135">
        <v>0</v>
      </c>
      <c r="J299" s="136">
        <v>0</v>
      </c>
      <c r="K299" s="134">
        <v>30490.400000000005</v>
      </c>
      <c r="L299" s="134">
        <v>30490.400000000005</v>
      </c>
      <c r="M299" s="134">
        <v>0</v>
      </c>
      <c r="N299" s="134">
        <v>0</v>
      </c>
      <c r="O299" s="137">
        <v>0</v>
      </c>
      <c r="P299" s="124">
        <v>0</v>
      </c>
      <c r="Q299" s="125">
        <v>23529.000000000007</v>
      </c>
      <c r="R299" s="125">
        <v>23529.000000000007</v>
      </c>
      <c r="S299" s="125">
        <v>0</v>
      </c>
      <c r="T299" s="126">
        <v>0</v>
      </c>
      <c r="U299" s="138">
        <f t="shared" si="45"/>
        <v>0</v>
      </c>
      <c r="V299" s="139">
        <f t="shared" si="46"/>
        <v>542.00000000000728</v>
      </c>
      <c r="W299" s="139">
        <f t="shared" si="47"/>
        <v>0</v>
      </c>
      <c r="X299" s="140">
        <f t="shared" si="48"/>
        <v>0</v>
      </c>
      <c r="Y299" s="138">
        <f t="shared" si="49"/>
        <v>0</v>
      </c>
      <c r="Z299" s="139">
        <f t="shared" si="50"/>
        <v>-6961.3999999999978</v>
      </c>
      <c r="AA299" s="139">
        <f t="shared" si="51"/>
        <v>0</v>
      </c>
      <c r="AB299" s="140">
        <f t="shared" si="52"/>
        <v>0</v>
      </c>
    </row>
    <row r="300" spans="1:28" x14ac:dyDescent="0.2">
      <c r="A300" s="141" t="s">
        <v>656</v>
      </c>
      <c r="B300" s="142" t="s">
        <v>759</v>
      </c>
      <c r="C300" s="132" t="s">
        <v>760</v>
      </c>
      <c r="D300" s="133">
        <v>50</v>
      </c>
      <c r="E300" s="134">
        <v>45207</v>
      </c>
      <c r="F300" s="134">
        <v>38247</v>
      </c>
      <c r="G300" s="134">
        <v>6960</v>
      </c>
      <c r="H300" s="134">
        <v>0</v>
      </c>
      <c r="I300" s="135">
        <v>0</v>
      </c>
      <c r="J300" s="136">
        <v>43</v>
      </c>
      <c r="K300" s="134">
        <v>58863.55</v>
      </c>
      <c r="L300" s="134">
        <v>58863.55</v>
      </c>
      <c r="M300" s="134">
        <v>0</v>
      </c>
      <c r="N300" s="134">
        <v>0</v>
      </c>
      <c r="O300" s="137">
        <v>0</v>
      </c>
      <c r="P300" s="124">
        <v>47</v>
      </c>
      <c r="Q300" s="125">
        <v>53438.400000000001</v>
      </c>
      <c r="R300" s="125">
        <v>53438.400000000001</v>
      </c>
      <c r="S300" s="125">
        <v>0</v>
      </c>
      <c r="T300" s="126">
        <v>0</v>
      </c>
      <c r="U300" s="138">
        <f t="shared" si="45"/>
        <v>-3</v>
      </c>
      <c r="V300" s="139">
        <f t="shared" si="46"/>
        <v>8231.4000000000015</v>
      </c>
      <c r="W300" s="139">
        <f t="shared" si="47"/>
        <v>0</v>
      </c>
      <c r="X300" s="140">
        <f t="shared" si="48"/>
        <v>0</v>
      </c>
      <c r="Y300" s="138">
        <f t="shared" si="49"/>
        <v>4</v>
      </c>
      <c r="Z300" s="139">
        <f t="shared" si="50"/>
        <v>-5425.1500000000015</v>
      </c>
      <c r="AA300" s="139">
        <f t="shared" si="51"/>
        <v>0</v>
      </c>
      <c r="AB300" s="140">
        <f t="shared" si="52"/>
        <v>0</v>
      </c>
    </row>
    <row r="301" spans="1:28" ht="12.75" customHeight="1" x14ac:dyDescent="0.2">
      <c r="A301" s="141" t="s">
        <v>656</v>
      </c>
      <c r="B301" s="142" t="s">
        <v>761</v>
      </c>
      <c r="C301" s="132" t="s">
        <v>762</v>
      </c>
      <c r="D301" s="133">
        <v>2623</v>
      </c>
      <c r="E301" s="134">
        <v>5685586.1400000006</v>
      </c>
      <c r="F301" s="134">
        <v>5322586.1400000006</v>
      </c>
      <c r="G301" s="134">
        <v>363000</v>
      </c>
      <c r="H301" s="134">
        <v>19098</v>
      </c>
      <c r="I301" s="135">
        <v>8912717.0499999989</v>
      </c>
      <c r="J301" s="136">
        <v>3000</v>
      </c>
      <c r="K301" s="134">
        <v>9475466.6500000022</v>
      </c>
      <c r="L301" s="134">
        <v>9475466.6500000022</v>
      </c>
      <c r="M301" s="134">
        <v>0</v>
      </c>
      <c r="N301" s="134">
        <v>82632</v>
      </c>
      <c r="O301" s="137">
        <v>12541557.469999999</v>
      </c>
      <c r="P301" s="124">
        <v>3009</v>
      </c>
      <c r="Q301" s="125">
        <v>5385144.0299999993</v>
      </c>
      <c r="R301" s="125">
        <v>5385144.0299999993</v>
      </c>
      <c r="S301" s="125">
        <v>26756</v>
      </c>
      <c r="T301" s="126">
        <v>12803940.100000003</v>
      </c>
      <c r="U301" s="138">
        <f t="shared" si="45"/>
        <v>386</v>
      </c>
      <c r="V301" s="139">
        <f t="shared" si="46"/>
        <v>-300442.11000000127</v>
      </c>
      <c r="W301" s="139">
        <f t="shared" si="47"/>
        <v>7658</v>
      </c>
      <c r="X301" s="140">
        <f t="shared" si="48"/>
        <v>3891223.0500000045</v>
      </c>
      <c r="Y301" s="138">
        <f t="shared" si="49"/>
        <v>9</v>
      </c>
      <c r="Z301" s="139">
        <f t="shared" si="50"/>
        <v>-4090322.6200000029</v>
      </c>
      <c r="AA301" s="139">
        <f t="shared" si="51"/>
        <v>-55876</v>
      </c>
      <c r="AB301" s="140">
        <f t="shared" si="52"/>
        <v>262382.63000000454</v>
      </c>
    </row>
    <row r="302" spans="1:28" ht="12.75" customHeight="1" x14ac:dyDescent="0.2">
      <c r="A302" s="141" t="s">
        <v>656</v>
      </c>
      <c r="B302" s="142" t="s">
        <v>763</v>
      </c>
      <c r="C302" s="132" t="s">
        <v>764</v>
      </c>
      <c r="D302" s="133">
        <v>63</v>
      </c>
      <c r="E302" s="134">
        <v>57918</v>
      </c>
      <c r="F302" s="134">
        <v>29478</v>
      </c>
      <c r="G302" s="134">
        <v>28440</v>
      </c>
      <c r="H302" s="134">
        <v>0</v>
      </c>
      <c r="I302" s="135">
        <v>0</v>
      </c>
      <c r="J302" s="136">
        <v>95</v>
      </c>
      <c r="K302" s="134">
        <v>49974.430000000008</v>
      </c>
      <c r="L302" s="134">
        <v>49974.430000000008</v>
      </c>
      <c r="M302" s="134">
        <v>0</v>
      </c>
      <c r="N302" s="134">
        <v>0</v>
      </c>
      <c r="O302" s="137">
        <v>0</v>
      </c>
      <c r="P302" s="124">
        <v>68</v>
      </c>
      <c r="Q302" s="125">
        <v>36394.400000000001</v>
      </c>
      <c r="R302" s="125">
        <v>36394.400000000001</v>
      </c>
      <c r="S302" s="125">
        <v>0</v>
      </c>
      <c r="T302" s="126">
        <v>0</v>
      </c>
      <c r="U302" s="138">
        <f t="shared" si="45"/>
        <v>5</v>
      </c>
      <c r="V302" s="139">
        <f t="shared" si="46"/>
        <v>-21523.599999999999</v>
      </c>
      <c r="W302" s="139">
        <f t="shared" si="47"/>
        <v>0</v>
      </c>
      <c r="X302" s="140">
        <f t="shared" si="48"/>
        <v>0</v>
      </c>
      <c r="Y302" s="138">
        <f t="shared" si="49"/>
        <v>-27</v>
      </c>
      <c r="Z302" s="139">
        <f t="shared" si="50"/>
        <v>-13580.030000000006</v>
      </c>
      <c r="AA302" s="139">
        <f t="shared" si="51"/>
        <v>0</v>
      </c>
      <c r="AB302" s="140">
        <f t="shared" si="52"/>
        <v>0</v>
      </c>
    </row>
    <row r="303" spans="1:28" ht="12.75" customHeight="1" x14ac:dyDescent="0.2">
      <c r="A303" s="141" t="s">
        <v>656</v>
      </c>
      <c r="B303" s="142" t="s">
        <v>765</v>
      </c>
      <c r="C303" s="132" t="s">
        <v>766</v>
      </c>
      <c r="D303" s="133">
        <v>29</v>
      </c>
      <c r="E303" s="134">
        <v>41642.800000000003</v>
      </c>
      <c r="F303" s="134">
        <v>12122.8</v>
      </c>
      <c r="G303" s="134">
        <v>29520</v>
      </c>
      <c r="H303" s="134">
        <v>0</v>
      </c>
      <c r="I303" s="135">
        <v>0</v>
      </c>
      <c r="J303" s="136">
        <v>29</v>
      </c>
      <c r="K303" s="134">
        <v>16262.09</v>
      </c>
      <c r="L303" s="134">
        <v>16262.09</v>
      </c>
      <c r="M303" s="134">
        <v>0</v>
      </c>
      <c r="N303" s="134">
        <v>0</v>
      </c>
      <c r="O303" s="137">
        <v>0</v>
      </c>
      <c r="P303" s="124">
        <v>15</v>
      </c>
      <c r="Q303" s="125">
        <v>7551.0300000000007</v>
      </c>
      <c r="R303" s="125">
        <v>7551.0300000000007</v>
      </c>
      <c r="S303" s="125">
        <v>0</v>
      </c>
      <c r="T303" s="126">
        <v>0</v>
      </c>
      <c r="U303" s="138">
        <f t="shared" si="45"/>
        <v>-14</v>
      </c>
      <c r="V303" s="139">
        <f t="shared" si="46"/>
        <v>-34091.770000000004</v>
      </c>
      <c r="W303" s="139">
        <f t="shared" si="47"/>
        <v>0</v>
      </c>
      <c r="X303" s="140">
        <f t="shared" si="48"/>
        <v>0</v>
      </c>
      <c r="Y303" s="138">
        <f t="shared" si="49"/>
        <v>-14</v>
      </c>
      <c r="Z303" s="139">
        <f t="shared" si="50"/>
        <v>-8711.06</v>
      </c>
      <c r="AA303" s="139">
        <f t="shared" si="51"/>
        <v>0</v>
      </c>
      <c r="AB303" s="140">
        <f t="shared" si="52"/>
        <v>0</v>
      </c>
    </row>
    <row r="304" spans="1:28" x14ac:dyDescent="0.2">
      <c r="A304" s="141" t="s">
        <v>656</v>
      </c>
      <c r="B304" s="142" t="s">
        <v>767</v>
      </c>
      <c r="C304" s="132" t="s">
        <v>768</v>
      </c>
      <c r="D304" s="133">
        <v>48</v>
      </c>
      <c r="E304" s="134">
        <v>61256.4</v>
      </c>
      <c r="F304" s="134">
        <v>40136.400000000001</v>
      </c>
      <c r="G304" s="134">
        <v>21120</v>
      </c>
      <c r="H304" s="134">
        <v>0</v>
      </c>
      <c r="I304" s="135">
        <v>0</v>
      </c>
      <c r="J304" s="136">
        <v>83</v>
      </c>
      <c r="K304" s="134">
        <v>53082.6</v>
      </c>
      <c r="L304" s="134">
        <v>53082.6</v>
      </c>
      <c r="M304" s="134">
        <v>0</v>
      </c>
      <c r="N304" s="134">
        <v>0</v>
      </c>
      <c r="O304" s="137">
        <v>0</v>
      </c>
      <c r="P304" s="124">
        <v>72</v>
      </c>
      <c r="Q304" s="125">
        <v>42427.56</v>
      </c>
      <c r="R304" s="125">
        <v>42427.56</v>
      </c>
      <c r="S304" s="125">
        <v>0</v>
      </c>
      <c r="T304" s="126">
        <v>0</v>
      </c>
      <c r="U304" s="138">
        <f t="shared" si="45"/>
        <v>24</v>
      </c>
      <c r="V304" s="139">
        <f t="shared" si="46"/>
        <v>-18828.840000000004</v>
      </c>
      <c r="W304" s="139">
        <f t="shared" si="47"/>
        <v>0</v>
      </c>
      <c r="X304" s="140">
        <f t="shared" si="48"/>
        <v>0</v>
      </c>
      <c r="Y304" s="138">
        <f t="shared" si="49"/>
        <v>-11</v>
      </c>
      <c r="Z304" s="139">
        <f t="shared" si="50"/>
        <v>-10655.04</v>
      </c>
      <c r="AA304" s="139">
        <f t="shared" si="51"/>
        <v>0</v>
      </c>
      <c r="AB304" s="140">
        <f t="shared" si="52"/>
        <v>0</v>
      </c>
    </row>
    <row r="305" spans="1:28" ht="12.75" customHeight="1" x14ac:dyDescent="0.2">
      <c r="A305" s="141" t="s">
        <v>656</v>
      </c>
      <c r="B305" s="142" t="s">
        <v>769</v>
      </c>
      <c r="C305" s="132" t="s">
        <v>770</v>
      </c>
      <c r="D305" s="133">
        <v>3486</v>
      </c>
      <c r="E305" s="134">
        <v>314738</v>
      </c>
      <c r="F305" s="134">
        <v>262658</v>
      </c>
      <c r="G305" s="134">
        <v>52080</v>
      </c>
      <c r="H305" s="134">
        <v>0</v>
      </c>
      <c r="I305" s="135">
        <v>0</v>
      </c>
      <c r="J305" s="136">
        <v>4059</v>
      </c>
      <c r="K305" s="134">
        <v>400691.97</v>
      </c>
      <c r="L305" s="134">
        <v>400691.97</v>
      </c>
      <c r="M305" s="134">
        <v>0</v>
      </c>
      <c r="N305" s="134">
        <v>0</v>
      </c>
      <c r="O305" s="137">
        <v>0</v>
      </c>
      <c r="P305" s="124">
        <v>3835</v>
      </c>
      <c r="Q305" s="125">
        <v>330165.10000000003</v>
      </c>
      <c r="R305" s="125">
        <v>330165.10000000003</v>
      </c>
      <c r="S305" s="125">
        <v>0</v>
      </c>
      <c r="T305" s="126">
        <v>0</v>
      </c>
      <c r="U305" s="138">
        <f t="shared" si="45"/>
        <v>349</v>
      </c>
      <c r="V305" s="139">
        <f t="shared" si="46"/>
        <v>15427.100000000035</v>
      </c>
      <c r="W305" s="139">
        <f t="shared" si="47"/>
        <v>0</v>
      </c>
      <c r="X305" s="140">
        <f t="shared" si="48"/>
        <v>0</v>
      </c>
      <c r="Y305" s="138">
        <f t="shared" si="49"/>
        <v>-224</v>
      </c>
      <c r="Z305" s="139">
        <f t="shared" si="50"/>
        <v>-70526.869999999937</v>
      </c>
      <c r="AA305" s="139">
        <f t="shared" si="51"/>
        <v>0</v>
      </c>
      <c r="AB305" s="140">
        <f t="shared" si="52"/>
        <v>0</v>
      </c>
    </row>
    <row r="306" spans="1:28" ht="12.75" customHeight="1" x14ac:dyDescent="0.2">
      <c r="A306" s="141" t="s">
        <v>656</v>
      </c>
      <c r="B306" s="142" t="s">
        <v>771</v>
      </c>
      <c r="C306" s="132" t="s">
        <v>772</v>
      </c>
      <c r="D306" s="133">
        <v>1682</v>
      </c>
      <c r="E306" s="134">
        <v>598106.5</v>
      </c>
      <c r="F306" s="134">
        <v>572906.5</v>
      </c>
      <c r="G306" s="134">
        <v>25200</v>
      </c>
      <c r="H306" s="134">
        <v>0</v>
      </c>
      <c r="I306" s="135">
        <v>0</v>
      </c>
      <c r="J306" s="136">
        <v>3735</v>
      </c>
      <c r="K306" s="134">
        <v>1357498.81</v>
      </c>
      <c r="L306" s="134">
        <v>1357498.81</v>
      </c>
      <c r="M306" s="134">
        <v>0</v>
      </c>
      <c r="N306" s="134">
        <v>0</v>
      </c>
      <c r="O306" s="137">
        <v>0</v>
      </c>
      <c r="P306" s="124">
        <v>2904</v>
      </c>
      <c r="Q306" s="125">
        <v>895276.46</v>
      </c>
      <c r="R306" s="125">
        <v>895276.46</v>
      </c>
      <c r="S306" s="125">
        <v>0</v>
      </c>
      <c r="T306" s="126">
        <v>0</v>
      </c>
      <c r="U306" s="138">
        <f t="shared" si="45"/>
        <v>1222</v>
      </c>
      <c r="V306" s="139">
        <f t="shared" si="46"/>
        <v>297169.95999999996</v>
      </c>
      <c r="W306" s="139">
        <f t="shared" si="47"/>
        <v>0</v>
      </c>
      <c r="X306" s="140">
        <f t="shared" si="48"/>
        <v>0</v>
      </c>
      <c r="Y306" s="138">
        <f t="shared" si="49"/>
        <v>-831</v>
      </c>
      <c r="Z306" s="139">
        <f t="shared" si="50"/>
        <v>-462222.35000000009</v>
      </c>
      <c r="AA306" s="139">
        <f t="shared" si="51"/>
        <v>0</v>
      </c>
      <c r="AB306" s="140">
        <f t="shared" si="52"/>
        <v>0</v>
      </c>
    </row>
    <row r="307" spans="1:28" ht="12.75" customHeight="1" x14ac:dyDescent="0.2">
      <c r="A307" s="141" t="s">
        <v>656</v>
      </c>
      <c r="B307" s="142" t="s">
        <v>773</v>
      </c>
      <c r="C307" s="132" t="s">
        <v>774</v>
      </c>
      <c r="D307" s="133">
        <v>141</v>
      </c>
      <c r="E307" s="134">
        <v>217876.7</v>
      </c>
      <c r="F307" s="134">
        <v>167116.70000000001</v>
      </c>
      <c r="G307" s="134">
        <v>50760</v>
      </c>
      <c r="H307" s="134">
        <v>0</v>
      </c>
      <c r="I307" s="135">
        <v>0</v>
      </c>
      <c r="J307" s="136">
        <v>458</v>
      </c>
      <c r="K307" s="134">
        <v>248601.72999999998</v>
      </c>
      <c r="L307" s="134">
        <v>248601.72999999998</v>
      </c>
      <c r="M307" s="134">
        <v>0</v>
      </c>
      <c r="N307" s="134">
        <v>0</v>
      </c>
      <c r="O307" s="137">
        <v>0</v>
      </c>
      <c r="P307" s="124">
        <v>380</v>
      </c>
      <c r="Q307" s="125">
        <v>196673.83999999997</v>
      </c>
      <c r="R307" s="125">
        <v>196673.83999999997</v>
      </c>
      <c r="S307" s="125">
        <v>0</v>
      </c>
      <c r="T307" s="126">
        <v>0</v>
      </c>
      <c r="U307" s="138">
        <f t="shared" si="45"/>
        <v>239</v>
      </c>
      <c r="V307" s="139">
        <f t="shared" si="46"/>
        <v>-21202.860000000044</v>
      </c>
      <c r="W307" s="139">
        <f t="shared" si="47"/>
        <v>0</v>
      </c>
      <c r="X307" s="140">
        <f t="shared" si="48"/>
        <v>0</v>
      </c>
      <c r="Y307" s="138">
        <f t="shared" si="49"/>
        <v>-78</v>
      </c>
      <c r="Z307" s="139">
        <f t="shared" si="50"/>
        <v>-51927.890000000014</v>
      </c>
      <c r="AA307" s="139">
        <f t="shared" si="51"/>
        <v>0</v>
      </c>
      <c r="AB307" s="140">
        <f t="shared" si="52"/>
        <v>0</v>
      </c>
    </row>
    <row r="308" spans="1:28" x14ac:dyDescent="0.2">
      <c r="A308" s="141" t="s">
        <v>656</v>
      </c>
      <c r="B308" s="142" t="s">
        <v>775</v>
      </c>
      <c r="C308" s="132" t="s">
        <v>776</v>
      </c>
      <c r="D308" s="133">
        <v>459</v>
      </c>
      <c r="E308" s="134">
        <v>655247.30000000005</v>
      </c>
      <c r="F308" s="134">
        <v>589247.30000000005</v>
      </c>
      <c r="G308" s="134">
        <v>66000</v>
      </c>
      <c r="H308" s="134">
        <v>0</v>
      </c>
      <c r="I308" s="135">
        <v>0</v>
      </c>
      <c r="J308" s="136">
        <v>1470</v>
      </c>
      <c r="K308" s="134">
        <v>747588.24</v>
      </c>
      <c r="L308" s="134">
        <v>747588.24</v>
      </c>
      <c r="M308" s="134">
        <v>0</v>
      </c>
      <c r="N308" s="134">
        <v>0</v>
      </c>
      <c r="O308" s="137">
        <v>0</v>
      </c>
      <c r="P308" s="124">
        <v>1357</v>
      </c>
      <c r="Q308" s="125">
        <v>678797.05</v>
      </c>
      <c r="R308" s="125">
        <v>678797.05</v>
      </c>
      <c r="S308" s="125">
        <v>0</v>
      </c>
      <c r="T308" s="126">
        <v>0</v>
      </c>
      <c r="U308" s="138">
        <f t="shared" si="45"/>
        <v>898</v>
      </c>
      <c r="V308" s="139">
        <f t="shared" si="46"/>
        <v>23549.75</v>
      </c>
      <c r="W308" s="139">
        <f t="shared" si="47"/>
        <v>0</v>
      </c>
      <c r="X308" s="140">
        <f t="shared" si="48"/>
        <v>0</v>
      </c>
      <c r="Y308" s="138">
        <f t="shared" si="49"/>
        <v>-113</v>
      </c>
      <c r="Z308" s="139">
        <f t="shared" si="50"/>
        <v>-68791.189999999944</v>
      </c>
      <c r="AA308" s="139">
        <f t="shared" si="51"/>
        <v>0</v>
      </c>
      <c r="AB308" s="140">
        <f t="shared" si="52"/>
        <v>0</v>
      </c>
    </row>
    <row r="309" spans="1:28" x14ac:dyDescent="0.2">
      <c r="A309" s="141" t="s">
        <v>656</v>
      </c>
      <c r="B309" s="142" t="s">
        <v>777</v>
      </c>
      <c r="C309" s="132" t="s">
        <v>778</v>
      </c>
      <c r="D309" s="133">
        <v>187</v>
      </c>
      <c r="E309" s="134">
        <v>117969.5</v>
      </c>
      <c r="F309" s="134">
        <v>91089.5</v>
      </c>
      <c r="G309" s="134">
        <v>26880</v>
      </c>
      <c r="H309" s="134">
        <v>0</v>
      </c>
      <c r="I309" s="135">
        <v>0</v>
      </c>
      <c r="J309" s="136">
        <v>482</v>
      </c>
      <c r="K309" s="134">
        <v>235697.83999999997</v>
      </c>
      <c r="L309" s="134">
        <v>235697.83999999997</v>
      </c>
      <c r="M309" s="134">
        <v>0</v>
      </c>
      <c r="N309" s="134">
        <v>0</v>
      </c>
      <c r="O309" s="137">
        <v>0</v>
      </c>
      <c r="P309" s="124">
        <v>262</v>
      </c>
      <c r="Q309" s="125">
        <v>107394.73000000001</v>
      </c>
      <c r="R309" s="125">
        <v>107394.73000000001</v>
      </c>
      <c r="S309" s="125">
        <v>0</v>
      </c>
      <c r="T309" s="126">
        <v>0</v>
      </c>
      <c r="U309" s="138">
        <f t="shared" si="45"/>
        <v>75</v>
      </c>
      <c r="V309" s="139">
        <f t="shared" si="46"/>
        <v>-10574.76999999999</v>
      </c>
      <c r="W309" s="139">
        <f t="shared" si="47"/>
        <v>0</v>
      </c>
      <c r="X309" s="140">
        <f t="shared" si="48"/>
        <v>0</v>
      </c>
      <c r="Y309" s="138">
        <f t="shared" si="49"/>
        <v>-220</v>
      </c>
      <c r="Z309" s="139">
        <f t="shared" si="50"/>
        <v>-128303.10999999996</v>
      </c>
      <c r="AA309" s="139">
        <f t="shared" si="51"/>
        <v>0</v>
      </c>
      <c r="AB309" s="140">
        <f t="shared" si="52"/>
        <v>0</v>
      </c>
    </row>
    <row r="310" spans="1:28" x14ac:dyDescent="0.2">
      <c r="A310" s="141" t="s">
        <v>656</v>
      </c>
      <c r="B310" s="142" t="s">
        <v>779</v>
      </c>
      <c r="C310" s="132" t="s">
        <v>780</v>
      </c>
      <c r="D310" s="133">
        <v>660</v>
      </c>
      <c r="E310" s="134">
        <v>312412.5</v>
      </c>
      <c r="F310" s="134">
        <v>256972.5</v>
      </c>
      <c r="G310" s="134">
        <v>55440</v>
      </c>
      <c r="H310" s="134">
        <v>0</v>
      </c>
      <c r="I310" s="135">
        <v>0</v>
      </c>
      <c r="J310" s="136">
        <v>816</v>
      </c>
      <c r="K310" s="134">
        <v>628646.26</v>
      </c>
      <c r="L310" s="134">
        <v>628646.26</v>
      </c>
      <c r="M310" s="134">
        <v>0</v>
      </c>
      <c r="N310" s="134">
        <v>0</v>
      </c>
      <c r="O310" s="137">
        <v>0</v>
      </c>
      <c r="P310" s="124">
        <v>694</v>
      </c>
      <c r="Q310" s="125">
        <v>344315.85</v>
      </c>
      <c r="R310" s="125">
        <v>344315.85</v>
      </c>
      <c r="S310" s="125">
        <v>0</v>
      </c>
      <c r="T310" s="126">
        <v>0</v>
      </c>
      <c r="U310" s="138">
        <f t="shared" si="45"/>
        <v>34</v>
      </c>
      <c r="V310" s="139">
        <f t="shared" si="46"/>
        <v>31903.349999999977</v>
      </c>
      <c r="W310" s="139">
        <f t="shared" si="47"/>
        <v>0</v>
      </c>
      <c r="X310" s="140">
        <f t="shared" si="48"/>
        <v>0</v>
      </c>
      <c r="Y310" s="138">
        <f t="shared" si="49"/>
        <v>-122</v>
      </c>
      <c r="Z310" s="139">
        <f t="shared" si="50"/>
        <v>-284330.41000000003</v>
      </c>
      <c r="AA310" s="139">
        <f t="shared" si="51"/>
        <v>0</v>
      </c>
      <c r="AB310" s="140">
        <f t="shared" si="52"/>
        <v>0</v>
      </c>
    </row>
    <row r="311" spans="1:28" x14ac:dyDescent="0.2">
      <c r="A311" s="141" t="s">
        <v>656</v>
      </c>
      <c r="B311" s="142" t="s">
        <v>781</v>
      </c>
      <c r="C311" s="132" t="s">
        <v>782</v>
      </c>
      <c r="D311" s="133">
        <v>682</v>
      </c>
      <c r="E311" s="134">
        <v>138931.60000000003</v>
      </c>
      <c r="F311" s="134">
        <v>101971.60000000002</v>
      </c>
      <c r="G311" s="134">
        <v>36960</v>
      </c>
      <c r="H311" s="134">
        <v>0</v>
      </c>
      <c r="I311" s="135">
        <v>0</v>
      </c>
      <c r="J311" s="136">
        <v>854</v>
      </c>
      <c r="K311" s="134">
        <v>205807.64</v>
      </c>
      <c r="L311" s="134">
        <v>205807.64</v>
      </c>
      <c r="M311" s="134">
        <v>0</v>
      </c>
      <c r="N311" s="134">
        <v>0</v>
      </c>
      <c r="O311" s="137">
        <v>0</v>
      </c>
      <c r="P311" s="124">
        <v>792</v>
      </c>
      <c r="Q311" s="125">
        <v>159235.34</v>
      </c>
      <c r="R311" s="125">
        <v>159235.34</v>
      </c>
      <c r="S311" s="125">
        <v>0</v>
      </c>
      <c r="T311" s="126">
        <v>0</v>
      </c>
      <c r="U311" s="138">
        <f t="shared" si="45"/>
        <v>110</v>
      </c>
      <c r="V311" s="139">
        <f t="shared" si="46"/>
        <v>20303.739999999962</v>
      </c>
      <c r="W311" s="139">
        <f t="shared" si="47"/>
        <v>0</v>
      </c>
      <c r="X311" s="140">
        <f t="shared" si="48"/>
        <v>0</v>
      </c>
      <c r="Y311" s="138">
        <f t="shared" si="49"/>
        <v>-62</v>
      </c>
      <c r="Z311" s="139">
        <f t="shared" si="50"/>
        <v>-46572.300000000017</v>
      </c>
      <c r="AA311" s="139">
        <f t="shared" si="51"/>
        <v>0</v>
      </c>
      <c r="AB311" s="140">
        <f t="shared" si="52"/>
        <v>0</v>
      </c>
    </row>
    <row r="312" spans="1:28" x14ac:dyDescent="0.2">
      <c r="A312" s="141">
        <v>22</v>
      </c>
      <c r="B312" s="142" t="s">
        <v>918</v>
      </c>
      <c r="C312" s="132" t="s">
        <v>919</v>
      </c>
      <c r="D312" s="133">
        <v>0</v>
      </c>
      <c r="E312" s="134">
        <v>0</v>
      </c>
      <c r="F312" s="134">
        <v>0</v>
      </c>
      <c r="G312" s="134">
        <v>0</v>
      </c>
      <c r="H312" s="134">
        <v>0</v>
      </c>
      <c r="I312" s="135">
        <v>0</v>
      </c>
      <c r="J312" s="136">
        <v>0</v>
      </c>
      <c r="K312" s="134">
        <v>0</v>
      </c>
      <c r="L312" s="134">
        <v>0</v>
      </c>
      <c r="M312" s="134">
        <v>0</v>
      </c>
      <c r="N312" s="134">
        <v>0</v>
      </c>
      <c r="O312" s="137">
        <v>0</v>
      </c>
      <c r="P312" s="124">
        <v>0</v>
      </c>
      <c r="Q312" s="125">
        <v>0</v>
      </c>
      <c r="R312" s="125">
        <v>0</v>
      </c>
      <c r="S312" s="125">
        <v>0</v>
      </c>
      <c r="T312" s="126">
        <v>0</v>
      </c>
      <c r="U312" s="138">
        <f t="shared" si="45"/>
        <v>0</v>
      </c>
      <c r="V312" s="139">
        <f t="shared" si="46"/>
        <v>0</v>
      </c>
      <c r="W312" s="139">
        <f t="shared" si="47"/>
        <v>0</v>
      </c>
      <c r="X312" s="140">
        <f t="shared" si="48"/>
        <v>0</v>
      </c>
      <c r="Y312" s="138">
        <f t="shared" si="49"/>
        <v>0</v>
      </c>
      <c r="Z312" s="139">
        <f t="shared" si="50"/>
        <v>0</v>
      </c>
      <c r="AA312" s="139">
        <f t="shared" si="51"/>
        <v>0</v>
      </c>
      <c r="AB312" s="140">
        <f t="shared" si="52"/>
        <v>0</v>
      </c>
    </row>
    <row r="313" spans="1:28" x14ac:dyDescent="0.2">
      <c r="A313" s="141" t="s">
        <v>656</v>
      </c>
      <c r="B313" s="142" t="s">
        <v>783</v>
      </c>
      <c r="C313" s="132" t="s">
        <v>784</v>
      </c>
      <c r="D313" s="133">
        <v>115</v>
      </c>
      <c r="E313" s="134">
        <v>93359.4</v>
      </c>
      <c r="F313" s="134">
        <v>64679.399999999994</v>
      </c>
      <c r="G313" s="134">
        <v>28680</v>
      </c>
      <c r="H313" s="134">
        <v>0</v>
      </c>
      <c r="I313" s="135">
        <v>0</v>
      </c>
      <c r="J313" s="136">
        <v>463</v>
      </c>
      <c r="K313" s="134">
        <v>326127.49</v>
      </c>
      <c r="L313" s="134">
        <v>326127.49</v>
      </c>
      <c r="M313" s="134">
        <v>0</v>
      </c>
      <c r="N313" s="134">
        <v>0</v>
      </c>
      <c r="O313" s="137">
        <v>0</v>
      </c>
      <c r="P313" s="124">
        <v>294</v>
      </c>
      <c r="Q313" s="125">
        <v>147253.97999999998</v>
      </c>
      <c r="R313" s="125">
        <v>147253.97999999998</v>
      </c>
      <c r="S313" s="125">
        <v>0</v>
      </c>
      <c r="T313" s="126">
        <v>0</v>
      </c>
      <c r="U313" s="138">
        <f t="shared" si="45"/>
        <v>179</v>
      </c>
      <c r="V313" s="139">
        <f t="shared" si="46"/>
        <v>53894.579999999987</v>
      </c>
      <c r="W313" s="139">
        <f t="shared" si="47"/>
        <v>0</v>
      </c>
      <c r="X313" s="140">
        <f t="shared" si="48"/>
        <v>0</v>
      </c>
      <c r="Y313" s="138">
        <f t="shared" si="49"/>
        <v>-169</v>
      </c>
      <c r="Z313" s="139">
        <f t="shared" si="50"/>
        <v>-178873.51</v>
      </c>
      <c r="AA313" s="139">
        <f t="shared" si="51"/>
        <v>0</v>
      </c>
      <c r="AB313" s="140">
        <f t="shared" si="52"/>
        <v>0</v>
      </c>
    </row>
    <row r="314" spans="1:28" x14ac:dyDescent="0.2">
      <c r="A314" s="141" t="s">
        <v>656</v>
      </c>
      <c r="B314" s="142" t="s">
        <v>785</v>
      </c>
      <c r="C314" s="132" t="s">
        <v>786</v>
      </c>
      <c r="D314" s="133">
        <v>0</v>
      </c>
      <c r="E314" s="134">
        <v>22</v>
      </c>
      <c r="F314" s="134">
        <v>22</v>
      </c>
      <c r="G314" s="134">
        <v>0</v>
      </c>
      <c r="H314" s="134">
        <v>0</v>
      </c>
      <c r="I314" s="135">
        <v>0</v>
      </c>
      <c r="J314" s="136">
        <v>0</v>
      </c>
      <c r="K314" s="134">
        <v>54</v>
      </c>
      <c r="L314" s="134">
        <v>54</v>
      </c>
      <c r="M314" s="134">
        <v>0</v>
      </c>
      <c r="N314" s="134">
        <v>0</v>
      </c>
      <c r="O314" s="137">
        <v>0</v>
      </c>
      <c r="P314" s="124">
        <v>0</v>
      </c>
      <c r="Q314" s="125">
        <v>162</v>
      </c>
      <c r="R314" s="125">
        <v>162</v>
      </c>
      <c r="S314" s="125">
        <v>0</v>
      </c>
      <c r="T314" s="126">
        <v>0</v>
      </c>
      <c r="U314" s="138">
        <f t="shared" si="45"/>
        <v>0</v>
      </c>
      <c r="V314" s="139">
        <f t="shared" si="46"/>
        <v>140</v>
      </c>
      <c r="W314" s="139">
        <f t="shared" si="47"/>
        <v>0</v>
      </c>
      <c r="X314" s="140">
        <f t="shared" si="48"/>
        <v>0</v>
      </c>
      <c r="Y314" s="138">
        <f t="shared" si="49"/>
        <v>0</v>
      </c>
      <c r="Z314" s="139">
        <f t="shared" si="50"/>
        <v>108</v>
      </c>
      <c r="AA314" s="139">
        <f t="shared" si="51"/>
        <v>0</v>
      </c>
      <c r="AB314" s="140">
        <f t="shared" si="52"/>
        <v>0</v>
      </c>
    </row>
    <row r="315" spans="1:28" ht="12.75" customHeight="1" x14ac:dyDescent="0.2">
      <c r="A315" s="141" t="s">
        <v>656</v>
      </c>
      <c r="B315" s="142" t="s">
        <v>787</v>
      </c>
      <c r="C315" s="132" t="s">
        <v>788</v>
      </c>
      <c r="D315" s="133">
        <v>0</v>
      </c>
      <c r="E315" s="134">
        <v>670286</v>
      </c>
      <c r="F315" s="134">
        <v>661886</v>
      </c>
      <c r="G315" s="134">
        <v>8400</v>
      </c>
      <c r="H315" s="134">
        <v>0</v>
      </c>
      <c r="I315" s="135">
        <v>0</v>
      </c>
      <c r="J315" s="136">
        <v>0</v>
      </c>
      <c r="K315" s="134">
        <v>956254.85000000009</v>
      </c>
      <c r="L315" s="134">
        <v>956254.85000000009</v>
      </c>
      <c r="M315" s="134">
        <v>0</v>
      </c>
      <c r="N315" s="134">
        <v>0</v>
      </c>
      <c r="O315" s="137">
        <v>0</v>
      </c>
      <c r="P315" s="124">
        <v>0</v>
      </c>
      <c r="Q315" s="125">
        <v>786471.75000000081</v>
      </c>
      <c r="R315" s="125">
        <v>786471.75000000081</v>
      </c>
      <c r="S315" s="125">
        <v>0</v>
      </c>
      <c r="T315" s="126">
        <v>0</v>
      </c>
      <c r="U315" s="138">
        <f t="shared" si="45"/>
        <v>0</v>
      </c>
      <c r="V315" s="139">
        <f t="shared" si="46"/>
        <v>116185.75000000081</v>
      </c>
      <c r="W315" s="139">
        <f t="shared" si="47"/>
        <v>0</v>
      </c>
      <c r="X315" s="140">
        <f t="shared" si="48"/>
        <v>0</v>
      </c>
      <c r="Y315" s="138">
        <f t="shared" si="49"/>
        <v>0</v>
      </c>
      <c r="Z315" s="139">
        <f t="shared" si="50"/>
        <v>-169783.09999999928</v>
      </c>
      <c r="AA315" s="139">
        <f t="shared" si="51"/>
        <v>0</v>
      </c>
      <c r="AB315" s="140">
        <f t="shared" si="52"/>
        <v>0</v>
      </c>
    </row>
    <row r="316" spans="1:28" x14ac:dyDescent="0.2">
      <c r="A316" s="141" t="s">
        <v>656</v>
      </c>
      <c r="B316" s="142" t="s">
        <v>789</v>
      </c>
      <c r="C316" s="132" t="s">
        <v>790</v>
      </c>
      <c r="D316" s="133">
        <v>0</v>
      </c>
      <c r="E316" s="134">
        <v>816190</v>
      </c>
      <c r="F316" s="134">
        <v>791350</v>
      </c>
      <c r="G316" s="134">
        <v>24840</v>
      </c>
      <c r="H316" s="134">
        <v>0</v>
      </c>
      <c r="I316" s="135">
        <v>0</v>
      </c>
      <c r="J316" s="136">
        <v>0</v>
      </c>
      <c r="K316" s="134">
        <v>1135292.9599999995</v>
      </c>
      <c r="L316" s="134">
        <v>1135292.9599999995</v>
      </c>
      <c r="M316" s="134">
        <v>0</v>
      </c>
      <c r="N316" s="134">
        <v>0</v>
      </c>
      <c r="O316" s="137">
        <v>0</v>
      </c>
      <c r="P316" s="124">
        <v>0</v>
      </c>
      <c r="Q316" s="125">
        <v>927793.6399999971</v>
      </c>
      <c r="R316" s="125">
        <v>927793.6399999971</v>
      </c>
      <c r="S316" s="125">
        <v>0</v>
      </c>
      <c r="T316" s="126">
        <v>0</v>
      </c>
      <c r="U316" s="138">
        <f t="shared" si="45"/>
        <v>0</v>
      </c>
      <c r="V316" s="139">
        <f t="shared" si="46"/>
        <v>111603.6399999971</v>
      </c>
      <c r="W316" s="139">
        <f t="shared" si="47"/>
        <v>0</v>
      </c>
      <c r="X316" s="140">
        <f t="shared" si="48"/>
        <v>0</v>
      </c>
      <c r="Y316" s="138">
        <f t="shared" si="49"/>
        <v>0</v>
      </c>
      <c r="Z316" s="139">
        <f t="shared" si="50"/>
        <v>-207499.32000000239</v>
      </c>
      <c r="AA316" s="139">
        <f t="shared" si="51"/>
        <v>0</v>
      </c>
      <c r="AB316" s="140">
        <f t="shared" si="52"/>
        <v>0</v>
      </c>
    </row>
    <row r="317" spans="1:28" ht="12.75" customHeight="1" x14ac:dyDescent="0.2">
      <c r="A317" s="141" t="s">
        <v>656</v>
      </c>
      <c r="B317" s="142" t="s">
        <v>791</v>
      </c>
      <c r="C317" s="132" t="s">
        <v>792</v>
      </c>
      <c r="D317" s="133">
        <v>0</v>
      </c>
      <c r="E317" s="134">
        <v>220970</v>
      </c>
      <c r="F317" s="134">
        <v>208250</v>
      </c>
      <c r="G317" s="134">
        <v>12720</v>
      </c>
      <c r="H317" s="134">
        <v>0</v>
      </c>
      <c r="I317" s="135">
        <v>0</v>
      </c>
      <c r="J317" s="136">
        <v>0</v>
      </c>
      <c r="K317" s="134">
        <v>489438.8000000001</v>
      </c>
      <c r="L317" s="134">
        <v>489438.8000000001</v>
      </c>
      <c r="M317" s="134">
        <v>0</v>
      </c>
      <c r="N317" s="134">
        <v>0</v>
      </c>
      <c r="O317" s="137">
        <v>0</v>
      </c>
      <c r="P317" s="124">
        <v>0</v>
      </c>
      <c r="Q317" s="125">
        <v>507988.80000000005</v>
      </c>
      <c r="R317" s="125">
        <v>507988.80000000005</v>
      </c>
      <c r="S317" s="125">
        <v>0</v>
      </c>
      <c r="T317" s="126">
        <v>0</v>
      </c>
      <c r="U317" s="138">
        <f t="shared" si="45"/>
        <v>0</v>
      </c>
      <c r="V317" s="139">
        <f t="shared" si="46"/>
        <v>287018.80000000005</v>
      </c>
      <c r="W317" s="139">
        <f t="shared" si="47"/>
        <v>0</v>
      </c>
      <c r="X317" s="140">
        <f t="shared" si="48"/>
        <v>0</v>
      </c>
      <c r="Y317" s="138">
        <f t="shared" si="49"/>
        <v>0</v>
      </c>
      <c r="Z317" s="139">
        <f t="shared" si="50"/>
        <v>18549.999999999942</v>
      </c>
      <c r="AA317" s="139">
        <f t="shared" si="51"/>
        <v>0</v>
      </c>
      <c r="AB317" s="140">
        <f t="shared" si="52"/>
        <v>0</v>
      </c>
    </row>
    <row r="318" spans="1:28" x14ac:dyDescent="0.2">
      <c r="A318" s="141" t="s">
        <v>656</v>
      </c>
      <c r="B318" s="142" t="s">
        <v>793</v>
      </c>
      <c r="C318" s="132" t="s">
        <v>794</v>
      </c>
      <c r="D318" s="133">
        <v>2035</v>
      </c>
      <c r="E318" s="134">
        <v>3304007.6799999997</v>
      </c>
      <c r="F318" s="134">
        <v>2819207.6799999997</v>
      </c>
      <c r="G318" s="134">
        <v>484800</v>
      </c>
      <c r="H318" s="134">
        <v>3195</v>
      </c>
      <c r="I318" s="135">
        <v>0</v>
      </c>
      <c r="J318" s="136">
        <v>2764</v>
      </c>
      <c r="K318" s="134">
        <v>4457632.0000000019</v>
      </c>
      <c r="L318" s="134">
        <v>4457632.0000000019</v>
      </c>
      <c r="M318" s="134">
        <v>0</v>
      </c>
      <c r="N318" s="134">
        <v>30040</v>
      </c>
      <c r="O318" s="137">
        <v>0</v>
      </c>
      <c r="P318" s="124">
        <v>2714</v>
      </c>
      <c r="Q318" s="125">
        <v>4208363.57</v>
      </c>
      <c r="R318" s="125">
        <v>4208363.57</v>
      </c>
      <c r="S318" s="125">
        <v>12405</v>
      </c>
      <c r="T318" s="126">
        <v>0</v>
      </c>
      <c r="U318" s="138">
        <f t="shared" si="45"/>
        <v>679</v>
      </c>
      <c r="V318" s="139">
        <f t="shared" si="46"/>
        <v>904355.8900000006</v>
      </c>
      <c r="W318" s="139">
        <f t="shared" si="47"/>
        <v>9210</v>
      </c>
      <c r="X318" s="140">
        <f t="shared" si="48"/>
        <v>0</v>
      </c>
      <c r="Y318" s="138">
        <f t="shared" si="49"/>
        <v>-50</v>
      </c>
      <c r="Z318" s="139">
        <f t="shared" si="50"/>
        <v>-249268.43000000156</v>
      </c>
      <c r="AA318" s="139">
        <f t="shared" si="51"/>
        <v>-17635</v>
      </c>
      <c r="AB318" s="140">
        <f t="shared" si="52"/>
        <v>0</v>
      </c>
    </row>
    <row r="319" spans="1:28" ht="12.75" customHeight="1" x14ac:dyDescent="0.2">
      <c r="A319" s="141" t="s">
        <v>656</v>
      </c>
      <c r="B319" s="142" t="s">
        <v>795</v>
      </c>
      <c r="C319" s="132" t="s">
        <v>796</v>
      </c>
      <c r="D319" s="133">
        <v>7509</v>
      </c>
      <c r="E319" s="134">
        <v>12577263.179999996</v>
      </c>
      <c r="F319" s="134">
        <v>11078223.179999996</v>
      </c>
      <c r="G319" s="134">
        <v>1499040</v>
      </c>
      <c r="H319" s="134">
        <v>321007.37000000011</v>
      </c>
      <c r="I319" s="135">
        <v>3376464.8500000006</v>
      </c>
      <c r="J319" s="136">
        <v>10257</v>
      </c>
      <c r="K319" s="134">
        <v>18702538.330000006</v>
      </c>
      <c r="L319" s="134">
        <v>18702538.330000006</v>
      </c>
      <c r="M319" s="134">
        <v>0</v>
      </c>
      <c r="N319" s="134">
        <v>1501241.0000000009</v>
      </c>
      <c r="O319" s="137">
        <v>5008665.8900000006</v>
      </c>
      <c r="P319" s="124">
        <v>9786</v>
      </c>
      <c r="Q319" s="125">
        <v>17568961.469999999</v>
      </c>
      <c r="R319" s="125">
        <v>17568961.469999999</v>
      </c>
      <c r="S319" s="125">
        <v>617297.98999999987</v>
      </c>
      <c r="T319" s="126">
        <v>5008701.0400000028</v>
      </c>
      <c r="U319" s="138">
        <f t="shared" si="45"/>
        <v>2277</v>
      </c>
      <c r="V319" s="139">
        <f t="shared" si="46"/>
        <v>4991698.2900000028</v>
      </c>
      <c r="W319" s="139">
        <f t="shared" si="47"/>
        <v>296290.61999999976</v>
      </c>
      <c r="X319" s="140">
        <f t="shared" si="48"/>
        <v>1632236.1900000023</v>
      </c>
      <c r="Y319" s="138">
        <f t="shared" si="49"/>
        <v>-471</v>
      </c>
      <c r="Z319" s="139">
        <f t="shared" si="50"/>
        <v>-1133576.8600000069</v>
      </c>
      <c r="AA319" s="139">
        <f t="shared" si="51"/>
        <v>-883943.01000000106</v>
      </c>
      <c r="AB319" s="140">
        <f t="shared" si="52"/>
        <v>35.150000002235174</v>
      </c>
    </row>
    <row r="320" spans="1:28" ht="12.75" customHeight="1" x14ac:dyDescent="0.2">
      <c r="A320" s="141" t="s">
        <v>656</v>
      </c>
      <c r="B320" s="142" t="s">
        <v>797</v>
      </c>
      <c r="C320" s="132" t="s">
        <v>798</v>
      </c>
      <c r="D320" s="133">
        <v>429</v>
      </c>
      <c r="E320" s="134">
        <v>890243</v>
      </c>
      <c r="F320" s="134">
        <v>629003</v>
      </c>
      <c r="G320" s="134">
        <v>261240</v>
      </c>
      <c r="H320" s="134">
        <v>0</v>
      </c>
      <c r="I320" s="135">
        <v>0</v>
      </c>
      <c r="J320" s="136">
        <v>898</v>
      </c>
      <c r="K320" s="134">
        <v>938968.67999999993</v>
      </c>
      <c r="L320" s="134">
        <v>938968.67999999993</v>
      </c>
      <c r="M320" s="134">
        <v>0</v>
      </c>
      <c r="N320" s="134">
        <v>0</v>
      </c>
      <c r="O320" s="137">
        <v>0</v>
      </c>
      <c r="P320" s="124">
        <v>884</v>
      </c>
      <c r="Q320" s="125">
        <v>919368.16</v>
      </c>
      <c r="R320" s="125">
        <v>919368.16</v>
      </c>
      <c r="S320" s="125">
        <v>0</v>
      </c>
      <c r="T320" s="126">
        <v>0</v>
      </c>
      <c r="U320" s="138">
        <f t="shared" si="45"/>
        <v>455</v>
      </c>
      <c r="V320" s="139">
        <f t="shared" si="46"/>
        <v>29125.160000000033</v>
      </c>
      <c r="W320" s="139">
        <f t="shared" si="47"/>
        <v>0</v>
      </c>
      <c r="X320" s="140">
        <f t="shared" si="48"/>
        <v>0</v>
      </c>
      <c r="Y320" s="138">
        <f t="shared" si="49"/>
        <v>-14</v>
      </c>
      <c r="Z320" s="139">
        <f t="shared" si="50"/>
        <v>-19600.519999999902</v>
      </c>
      <c r="AA320" s="139">
        <f t="shared" si="51"/>
        <v>0</v>
      </c>
      <c r="AB320" s="140">
        <f t="shared" si="52"/>
        <v>0</v>
      </c>
    </row>
    <row r="321" spans="1:28" x14ac:dyDescent="0.2">
      <c r="A321" s="141" t="s">
        <v>656</v>
      </c>
      <c r="B321" s="142" t="s">
        <v>799</v>
      </c>
      <c r="C321" s="132" t="s">
        <v>800</v>
      </c>
      <c r="D321" s="133">
        <v>0</v>
      </c>
      <c r="E321" s="134">
        <v>3987</v>
      </c>
      <c r="F321" s="134">
        <v>3987</v>
      </c>
      <c r="G321" s="134">
        <v>0</v>
      </c>
      <c r="H321" s="134">
        <v>0</v>
      </c>
      <c r="I321" s="135">
        <v>0</v>
      </c>
      <c r="J321" s="136">
        <v>0</v>
      </c>
      <c r="K321" s="134">
        <v>11849.000000000002</v>
      </c>
      <c r="L321" s="134">
        <v>11849.000000000002</v>
      </c>
      <c r="M321" s="134">
        <v>0</v>
      </c>
      <c r="N321" s="134">
        <v>0</v>
      </c>
      <c r="O321" s="137">
        <v>0</v>
      </c>
      <c r="P321" s="124">
        <v>0</v>
      </c>
      <c r="Q321" s="125">
        <v>12468.600000000002</v>
      </c>
      <c r="R321" s="125">
        <v>12468.600000000002</v>
      </c>
      <c r="S321" s="125">
        <v>0</v>
      </c>
      <c r="T321" s="126">
        <v>0</v>
      </c>
      <c r="U321" s="138">
        <f t="shared" si="45"/>
        <v>0</v>
      </c>
      <c r="V321" s="139">
        <f t="shared" si="46"/>
        <v>8481.6000000000022</v>
      </c>
      <c r="W321" s="139">
        <f t="shared" si="47"/>
        <v>0</v>
      </c>
      <c r="X321" s="140">
        <f t="shared" si="48"/>
        <v>0</v>
      </c>
      <c r="Y321" s="138">
        <f t="shared" si="49"/>
        <v>0</v>
      </c>
      <c r="Z321" s="139">
        <f t="shared" si="50"/>
        <v>619.60000000000036</v>
      </c>
      <c r="AA321" s="139">
        <f t="shared" si="51"/>
        <v>0</v>
      </c>
      <c r="AB321" s="140">
        <f t="shared" si="52"/>
        <v>0</v>
      </c>
    </row>
    <row r="322" spans="1:28" x14ac:dyDescent="0.2">
      <c r="A322" s="141" t="s">
        <v>656</v>
      </c>
      <c r="B322" s="142" t="s">
        <v>801</v>
      </c>
      <c r="C322" s="132" t="s">
        <v>802</v>
      </c>
      <c r="D322" s="133">
        <v>0</v>
      </c>
      <c r="E322" s="134">
        <v>99343</v>
      </c>
      <c r="F322" s="134">
        <v>99343</v>
      </c>
      <c r="G322" s="134">
        <v>0</v>
      </c>
      <c r="H322" s="134">
        <v>0</v>
      </c>
      <c r="I322" s="135">
        <v>0</v>
      </c>
      <c r="J322" s="136">
        <v>0</v>
      </c>
      <c r="K322" s="134">
        <v>229371.40000000002</v>
      </c>
      <c r="L322" s="134">
        <v>229371.40000000002</v>
      </c>
      <c r="M322" s="134">
        <v>0</v>
      </c>
      <c r="N322" s="134">
        <v>0</v>
      </c>
      <c r="O322" s="137">
        <v>0</v>
      </c>
      <c r="P322" s="124">
        <v>0</v>
      </c>
      <c r="Q322" s="125">
        <v>196775.99999999983</v>
      </c>
      <c r="R322" s="125">
        <v>196775.99999999983</v>
      </c>
      <c r="S322" s="125">
        <v>0</v>
      </c>
      <c r="T322" s="126">
        <v>0</v>
      </c>
      <c r="U322" s="138">
        <f t="shared" si="45"/>
        <v>0</v>
      </c>
      <c r="V322" s="139">
        <f t="shared" si="46"/>
        <v>97432.999999999825</v>
      </c>
      <c r="W322" s="139">
        <f t="shared" si="47"/>
        <v>0</v>
      </c>
      <c r="X322" s="140">
        <f t="shared" si="48"/>
        <v>0</v>
      </c>
      <c r="Y322" s="138">
        <f t="shared" si="49"/>
        <v>0</v>
      </c>
      <c r="Z322" s="139">
        <f t="shared" si="50"/>
        <v>-32595.400000000198</v>
      </c>
      <c r="AA322" s="139">
        <f t="shared" si="51"/>
        <v>0</v>
      </c>
      <c r="AB322" s="140">
        <f t="shared" si="52"/>
        <v>0</v>
      </c>
    </row>
    <row r="323" spans="1:28" x14ac:dyDescent="0.2">
      <c r="A323" s="141" t="s">
        <v>656</v>
      </c>
      <c r="B323" s="142" t="s">
        <v>803</v>
      </c>
      <c r="C323" s="132" t="s">
        <v>804</v>
      </c>
      <c r="D323" s="133">
        <v>0</v>
      </c>
      <c r="E323" s="134">
        <v>33381</v>
      </c>
      <c r="F323" s="134">
        <v>33381</v>
      </c>
      <c r="G323" s="134">
        <v>0</v>
      </c>
      <c r="H323" s="134">
        <v>0</v>
      </c>
      <c r="I323" s="135">
        <v>0</v>
      </c>
      <c r="J323" s="136">
        <v>0</v>
      </c>
      <c r="K323" s="134">
        <v>70486.399999999994</v>
      </c>
      <c r="L323" s="134">
        <v>70486.399999999994</v>
      </c>
      <c r="M323" s="134">
        <v>0</v>
      </c>
      <c r="N323" s="134">
        <v>0</v>
      </c>
      <c r="O323" s="137">
        <v>0</v>
      </c>
      <c r="P323" s="124">
        <v>0</v>
      </c>
      <c r="Q323" s="125">
        <v>57801.600000000006</v>
      </c>
      <c r="R323" s="125">
        <v>57801.600000000006</v>
      </c>
      <c r="S323" s="125">
        <v>0</v>
      </c>
      <c r="T323" s="126">
        <v>0</v>
      </c>
      <c r="U323" s="138">
        <f t="shared" si="45"/>
        <v>0</v>
      </c>
      <c r="V323" s="139">
        <f t="shared" si="46"/>
        <v>24420.600000000006</v>
      </c>
      <c r="W323" s="139">
        <f t="shared" si="47"/>
        <v>0</v>
      </c>
      <c r="X323" s="140">
        <f t="shared" si="48"/>
        <v>0</v>
      </c>
      <c r="Y323" s="138">
        <f t="shared" si="49"/>
        <v>0</v>
      </c>
      <c r="Z323" s="139">
        <f t="shared" si="50"/>
        <v>-12684.799999999988</v>
      </c>
      <c r="AA323" s="139">
        <f t="shared" si="51"/>
        <v>0</v>
      </c>
      <c r="AB323" s="140">
        <f t="shared" si="52"/>
        <v>0</v>
      </c>
    </row>
    <row r="324" spans="1:28" x14ac:dyDescent="0.2">
      <c r="A324" s="141" t="s">
        <v>656</v>
      </c>
      <c r="B324" s="142" t="s">
        <v>805</v>
      </c>
      <c r="C324" s="132" t="s">
        <v>806</v>
      </c>
      <c r="D324" s="133">
        <v>0</v>
      </c>
      <c r="E324" s="134">
        <v>45467</v>
      </c>
      <c r="F324" s="134">
        <v>45467</v>
      </c>
      <c r="G324" s="134">
        <v>0</v>
      </c>
      <c r="H324" s="134">
        <v>0</v>
      </c>
      <c r="I324" s="135">
        <v>0</v>
      </c>
      <c r="J324" s="136">
        <v>0</v>
      </c>
      <c r="K324" s="134">
        <v>63885.199999999983</v>
      </c>
      <c r="L324" s="134">
        <v>63885.199999999983</v>
      </c>
      <c r="M324" s="134">
        <v>0</v>
      </c>
      <c r="N324" s="134">
        <v>0</v>
      </c>
      <c r="O324" s="137">
        <v>0</v>
      </c>
      <c r="P324" s="124">
        <v>0</v>
      </c>
      <c r="Q324" s="125">
        <v>62143.199999999983</v>
      </c>
      <c r="R324" s="125">
        <v>62143.199999999983</v>
      </c>
      <c r="S324" s="125">
        <v>0</v>
      </c>
      <c r="T324" s="126">
        <v>0</v>
      </c>
      <c r="U324" s="138">
        <f t="shared" si="45"/>
        <v>0</v>
      </c>
      <c r="V324" s="139">
        <f t="shared" si="46"/>
        <v>16676.199999999983</v>
      </c>
      <c r="W324" s="139">
        <f t="shared" si="47"/>
        <v>0</v>
      </c>
      <c r="X324" s="140">
        <f t="shared" si="48"/>
        <v>0</v>
      </c>
      <c r="Y324" s="138">
        <f t="shared" si="49"/>
        <v>0</v>
      </c>
      <c r="Z324" s="139">
        <f t="shared" si="50"/>
        <v>-1742</v>
      </c>
      <c r="AA324" s="139">
        <f t="shared" si="51"/>
        <v>0</v>
      </c>
      <c r="AB324" s="140">
        <f t="shared" si="52"/>
        <v>0</v>
      </c>
    </row>
    <row r="325" spans="1:28" ht="12.75" customHeight="1" x14ac:dyDescent="0.2">
      <c r="A325" s="141" t="s">
        <v>656</v>
      </c>
      <c r="B325" s="142" t="s">
        <v>807</v>
      </c>
      <c r="C325" s="132" t="s">
        <v>808</v>
      </c>
      <c r="D325" s="133">
        <v>0</v>
      </c>
      <c r="E325" s="134">
        <v>25066</v>
      </c>
      <c r="F325" s="134">
        <v>25066</v>
      </c>
      <c r="G325" s="134">
        <v>0</v>
      </c>
      <c r="H325" s="134">
        <v>0</v>
      </c>
      <c r="I325" s="135">
        <v>0</v>
      </c>
      <c r="J325" s="136">
        <v>0</v>
      </c>
      <c r="K325" s="134">
        <v>40271.200000000004</v>
      </c>
      <c r="L325" s="134">
        <v>40271.200000000004</v>
      </c>
      <c r="M325" s="134">
        <v>0</v>
      </c>
      <c r="N325" s="134">
        <v>0</v>
      </c>
      <c r="O325" s="137">
        <v>0</v>
      </c>
      <c r="P325" s="124">
        <v>0</v>
      </c>
      <c r="Q325" s="125">
        <v>38102.400000000023</v>
      </c>
      <c r="R325" s="125">
        <v>38102.400000000023</v>
      </c>
      <c r="S325" s="125">
        <v>0</v>
      </c>
      <c r="T325" s="126">
        <v>0</v>
      </c>
      <c r="U325" s="138">
        <f t="shared" si="45"/>
        <v>0</v>
      </c>
      <c r="V325" s="139">
        <f t="shared" si="46"/>
        <v>13036.400000000023</v>
      </c>
      <c r="W325" s="139">
        <f t="shared" si="47"/>
        <v>0</v>
      </c>
      <c r="X325" s="140">
        <f t="shared" si="48"/>
        <v>0</v>
      </c>
      <c r="Y325" s="138">
        <f t="shared" si="49"/>
        <v>0</v>
      </c>
      <c r="Z325" s="139">
        <f t="shared" si="50"/>
        <v>-2168.7999999999811</v>
      </c>
      <c r="AA325" s="139">
        <f t="shared" si="51"/>
        <v>0</v>
      </c>
      <c r="AB325" s="140">
        <f t="shared" si="52"/>
        <v>0</v>
      </c>
    </row>
    <row r="326" spans="1:28" ht="12.75" customHeight="1" x14ac:dyDescent="0.2">
      <c r="A326" s="141" t="s">
        <v>656</v>
      </c>
      <c r="B326" s="142" t="s">
        <v>809</v>
      </c>
      <c r="C326" s="132" t="s">
        <v>810</v>
      </c>
      <c r="D326" s="133">
        <v>0</v>
      </c>
      <c r="E326" s="134">
        <v>99819</v>
      </c>
      <c r="F326" s="134">
        <v>99819</v>
      </c>
      <c r="G326" s="134">
        <v>0</v>
      </c>
      <c r="H326" s="134">
        <v>0</v>
      </c>
      <c r="I326" s="135">
        <v>0</v>
      </c>
      <c r="J326" s="136">
        <v>0</v>
      </c>
      <c r="K326" s="134">
        <v>161328.59999999998</v>
      </c>
      <c r="L326" s="134">
        <v>161328.59999999998</v>
      </c>
      <c r="M326" s="134">
        <v>0</v>
      </c>
      <c r="N326" s="134">
        <v>0</v>
      </c>
      <c r="O326" s="137">
        <v>0</v>
      </c>
      <c r="P326" s="124">
        <v>0</v>
      </c>
      <c r="Q326" s="125">
        <v>1134</v>
      </c>
      <c r="R326" s="125">
        <v>1134</v>
      </c>
      <c r="S326" s="125">
        <v>0</v>
      </c>
      <c r="T326" s="126">
        <v>0</v>
      </c>
      <c r="U326" s="138">
        <f t="shared" si="45"/>
        <v>0</v>
      </c>
      <c r="V326" s="139">
        <f t="shared" si="46"/>
        <v>-98685</v>
      </c>
      <c r="W326" s="139">
        <f t="shared" si="47"/>
        <v>0</v>
      </c>
      <c r="X326" s="140">
        <f t="shared" si="48"/>
        <v>0</v>
      </c>
      <c r="Y326" s="138">
        <f t="shared" si="49"/>
        <v>0</v>
      </c>
      <c r="Z326" s="139">
        <f t="shared" si="50"/>
        <v>-160194.59999999998</v>
      </c>
      <c r="AA326" s="139">
        <f t="shared" si="51"/>
        <v>0</v>
      </c>
      <c r="AB326" s="140">
        <f t="shared" si="52"/>
        <v>0</v>
      </c>
    </row>
    <row r="327" spans="1:28" ht="12.75" customHeight="1" x14ac:dyDescent="0.2">
      <c r="A327" s="141" t="s">
        <v>656</v>
      </c>
      <c r="B327" s="142" t="s">
        <v>811</v>
      </c>
      <c r="C327" s="132" t="s">
        <v>812</v>
      </c>
      <c r="D327" s="133">
        <v>0</v>
      </c>
      <c r="E327" s="134">
        <v>0</v>
      </c>
      <c r="F327" s="134">
        <v>0</v>
      </c>
      <c r="G327" s="134">
        <v>0</v>
      </c>
      <c r="H327" s="134">
        <v>0</v>
      </c>
      <c r="I327" s="135">
        <v>0</v>
      </c>
      <c r="J327" s="136">
        <v>0</v>
      </c>
      <c r="K327" s="134">
        <v>852</v>
      </c>
      <c r="L327" s="134">
        <v>852</v>
      </c>
      <c r="M327" s="134">
        <v>0</v>
      </c>
      <c r="N327" s="134">
        <v>0</v>
      </c>
      <c r="O327" s="137">
        <v>0</v>
      </c>
      <c r="P327" s="124">
        <v>0</v>
      </c>
      <c r="Q327" s="125">
        <v>0</v>
      </c>
      <c r="R327" s="125">
        <v>0</v>
      </c>
      <c r="S327" s="125">
        <v>0</v>
      </c>
      <c r="T327" s="126">
        <v>0</v>
      </c>
      <c r="U327" s="138">
        <f t="shared" ref="U327:U381" si="53">P327-D327</f>
        <v>0</v>
      </c>
      <c r="V327" s="139">
        <f t="shared" ref="V327:V381" si="54">Q327-E327</f>
        <v>0</v>
      </c>
      <c r="W327" s="139">
        <f t="shared" ref="W327:W381" si="55">S327-H327</f>
        <v>0</v>
      </c>
      <c r="X327" s="140">
        <f t="shared" ref="X327:X381" si="56">T327-I327</f>
        <v>0</v>
      </c>
      <c r="Y327" s="138">
        <f t="shared" ref="Y327:Y381" si="57">IFERROR((P327-J327),"")</f>
        <v>0</v>
      </c>
      <c r="Z327" s="139">
        <f t="shared" ref="Z327:Z381" si="58">IFERROR((Q327-K327),"")</f>
        <v>-852</v>
      </c>
      <c r="AA327" s="139">
        <f t="shared" ref="AA327:AA381" si="59">IFERROR((S327-N327),"")</f>
        <v>0</v>
      </c>
      <c r="AB327" s="140">
        <f t="shared" ref="AB327:AB381" si="60">IFERROR((T327-O327),"")</f>
        <v>0</v>
      </c>
    </row>
    <row r="328" spans="1:28" ht="12.75" customHeight="1" x14ac:dyDescent="0.2">
      <c r="A328" s="141" t="s">
        <v>656</v>
      </c>
      <c r="B328" s="142" t="s">
        <v>811</v>
      </c>
      <c r="C328" s="132" t="s">
        <v>812</v>
      </c>
      <c r="D328" s="133">
        <v>0</v>
      </c>
      <c r="E328" s="134">
        <v>0</v>
      </c>
      <c r="F328" s="134">
        <v>0</v>
      </c>
      <c r="G328" s="134">
        <v>0</v>
      </c>
      <c r="H328" s="134">
        <v>0</v>
      </c>
      <c r="I328" s="135">
        <v>0</v>
      </c>
      <c r="J328" s="136">
        <v>0</v>
      </c>
      <c r="K328" s="134">
        <v>852</v>
      </c>
      <c r="L328" s="134">
        <v>852</v>
      </c>
      <c r="M328" s="134">
        <v>0</v>
      </c>
      <c r="N328" s="134">
        <v>0</v>
      </c>
      <c r="O328" s="137">
        <v>0</v>
      </c>
      <c r="P328" s="124">
        <v>0</v>
      </c>
      <c r="Q328" s="125"/>
      <c r="R328" s="125">
        <v>178637.39999999979</v>
      </c>
      <c r="S328" s="125">
        <v>0</v>
      </c>
      <c r="T328" s="126">
        <v>0</v>
      </c>
      <c r="U328" s="138">
        <f t="shared" si="53"/>
        <v>0</v>
      </c>
      <c r="V328" s="139">
        <f t="shared" si="54"/>
        <v>0</v>
      </c>
      <c r="W328" s="139">
        <f t="shared" si="55"/>
        <v>0</v>
      </c>
      <c r="X328" s="140">
        <f t="shared" si="56"/>
        <v>0</v>
      </c>
      <c r="Y328" s="138">
        <f t="shared" si="57"/>
        <v>0</v>
      </c>
      <c r="Z328" s="139">
        <f t="shared" si="58"/>
        <v>-852</v>
      </c>
      <c r="AA328" s="139">
        <f t="shared" si="59"/>
        <v>0</v>
      </c>
      <c r="AB328" s="140">
        <f t="shared" si="60"/>
        <v>0</v>
      </c>
    </row>
    <row r="329" spans="1:28" ht="12.75" customHeight="1" x14ac:dyDescent="0.2">
      <c r="A329" s="141" t="s">
        <v>656</v>
      </c>
      <c r="B329" s="142" t="s">
        <v>813</v>
      </c>
      <c r="C329" s="132" t="s">
        <v>814</v>
      </c>
      <c r="D329" s="133">
        <v>0</v>
      </c>
      <c r="E329" s="134">
        <v>0</v>
      </c>
      <c r="F329" s="134">
        <v>0</v>
      </c>
      <c r="G329" s="134">
        <v>0</v>
      </c>
      <c r="H329" s="134">
        <v>0</v>
      </c>
      <c r="I329" s="135">
        <v>0</v>
      </c>
      <c r="J329" s="136">
        <v>0</v>
      </c>
      <c r="K329" s="134">
        <v>919.8</v>
      </c>
      <c r="L329" s="134">
        <v>919.8</v>
      </c>
      <c r="M329" s="134">
        <v>0</v>
      </c>
      <c r="N329" s="134">
        <v>0</v>
      </c>
      <c r="O329" s="137">
        <v>0</v>
      </c>
      <c r="P329" s="124">
        <v>0</v>
      </c>
      <c r="Q329" s="125">
        <v>0</v>
      </c>
      <c r="R329" s="125">
        <v>0</v>
      </c>
      <c r="S329" s="125">
        <v>0</v>
      </c>
      <c r="T329" s="126">
        <v>0</v>
      </c>
      <c r="U329" s="138">
        <f t="shared" si="53"/>
        <v>0</v>
      </c>
      <c r="V329" s="139">
        <f t="shared" si="54"/>
        <v>0</v>
      </c>
      <c r="W329" s="139">
        <f t="shared" si="55"/>
        <v>0</v>
      </c>
      <c r="X329" s="140">
        <f t="shared" si="56"/>
        <v>0</v>
      </c>
      <c r="Y329" s="138">
        <f t="shared" si="57"/>
        <v>0</v>
      </c>
      <c r="Z329" s="139">
        <f t="shared" si="58"/>
        <v>-919.8</v>
      </c>
      <c r="AA329" s="139">
        <f t="shared" si="59"/>
        <v>0</v>
      </c>
      <c r="AB329" s="140">
        <f t="shared" si="60"/>
        <v>0</v>
      </c>
    </row>
    <row r="330" spans="1:28" x14ac:dyDescent="0.2">
      <c r="A330" s="141" t="s">
        <v>656</v>
      </c>
      <c r="B330" s="142" t="s">
        <v>815</v>
      </c>
      <c r="C330" s="132" t="s">
        <v>816</v>
      </c>
      <c r="D330" s="133">
        <v>0</v>
      </c>
      <c r="E330" s="134">
        <v>510</v>
      </c>
      <c r="F330" s="134">
        <v>510</v>
      </c>
      <c r="G330" s="134">
        <v>0</v>
      </c>
      <c r="H330" s="134">
        <v>0</v>
      </c>
      <c r="I330" s="135">
        <v>0</v>
      </c>
      <c r="J330" s="136">
        <v>0</v>
      </c>
      <c r="K330" s="134">
        <v>43180.02</v>
      </c>
      <c r="L330" s="134">
        <v>43180.02</v>
      </c>
      <c r="M330" s="134">
        <v>0</v>
      </c>
      <c r="N330" s="134">
        <v>0</v>
      </c>
      <c r="O330" s="137">
        <v>0</v>
      </c>
      <c r="P330" s="124">
        <v>0</v>
      </c>
      <c r="Q330" s="125">
        <v>972</v>
      </c>
      <c r="R330" s="125">
        <v>972</v>
      </c>
      <c r="S330" s="125">
        <v>0</v>
      </c>
      <c r="T330" s="126">
        <v>0</v>
      </c>
      <c r="U330" s="138">
        <f t="shared" si="53"/>
        <v>0</v>
      </c>
      <c r="V330" s="139">
        <f t="shared" si="54"/>
        <v>462</v>
      </c>
      <c r="W330" s="139">
        <f t="shared" si="55"/>
        <v>0</v>
      </c>
      <c r="X330" s="140">
        <f t="shared" si="56"/>
        <v>0</v>
      </c>
      <c r="Y330" s="138">
        <f t="shared" si="57"/>
        <v>0</v>
      </c>
      <c r="Z330" s="139">
        <f t="shared" si="58"/>
        <v>-42208.02</v>
      </c>
      <c r="AA330" s="139">
        <f t="shared" si="59"/>
        <v>0</v>
      </c>
      <c r="AB330" s="140">
        <f t="shared" si="60"/>
        <v>0</v>
      </c>
    </row>
    <row r="331" spans="1:28" ht="12.75" customHeight="1" x14ac:dyDescent="0.2">
      <c r="A331" s="141" t="s">
        <v>817</v>
      </c>
      <c r="B331" s="142" t="s">
        <v>818</v>
      </c>
      <c r="C331" s="132" t="s">
        <v>819</v>
      </c>
      <c r="D331" s="133">
        <v>608</v>
      </c>
      <c r="E331" s="134">
        <v>713636.8</v>
      </c>
      <c r="F331" s="134">
        <v>619436.80000000005</v>
      </c>
      <c r="G331" s="134">
        <v>94200</v>
      </c>
      <c r="H331" s="134">
        <v>0</v>
      </c>
      <c r="I331" s="135">
        <v>2049911.13</v>
      </c>
      <c r="J331" s="136">
        <v>863</v>
      </c>
      <c r="K331" s="134">
        <v>1048035.59</v>
      </c>
      <c r="L331" s="134">
        <v>1048035.59</v>
      </c>
      <c r="M331" s="134">
        <v>0</v>
      </c>
      <c r="N331" s="134">
        <v>0</v>
      </c>
      <c r="O331" s="137">
        <v>1998737.1900000002</v>
      </c>
      <c r="P331" s="124">
        <v>758</v>
      </c>
      <c r="Q331" s="125">
        <v>562532.90999999992</v>
      </c>
      <c r="R331" s="125">
        <v>562532.90999999992</v>
      </c>
      <c r="S331" s="125">
        <v>0</v>
      </c>
      <c r="T331" s="126">
        <v>1695802.63</v>
      </c>
      <c r="U331" s="138">
        <f t="shared" si="53"/>
        <v>150</v>
      </c>
      <c r="V331" s="139">
        <f t="shared" si="54"/>
        <v>-151103.89000000013</v>
      </c>
      <c r="W331" s="139">
        <f t="shared" si="55"/>
        <v>0</v>
      </c>
      <c r="X331" s="140">
        <f t="shared" si="56"/>
        <v>-354108.5</v>
      </c>
      <c r="Y331" s="138">
        <f t="shared" si="57"/>
        <v>-105</v>
      </c>
      <c r="Z331" s="139">
        <f t="shared" si="58"/>
        <v>-485502.68000000005</v>
      </c>
      <c r="AA331" s="139">
        <f t="shared" si="59"/>
        <v>0</v>
      </c>
      <c r="AB331" s="140">
        <f t="shared" si="60"/>
        <v>-302934.56000000029</v>
      </c>
    </row>
    <row r="332" spans="1:28" x14ac:dyDescent="0.2">
      <c r="A332" s="141" t="s">
        <v>817</v>
      </c>
      <c r="B332" s="142" t="s">
        <v>820</v>
      </c>
      <c r="C332" s="132" t="s">
        <v>821</v>
      </c>
      <c r="D332" s="133">
        <v>201</v>
      </c>
      <c r="E332" s="134">
        <v>245272.59999999998</v>
      </c>
      <c r="F332" s="134">
        <v>201472.59999999998</v>
      </c>
      <c r="G332" s="134">
        <v>43800</v>
      </c>
      <c r="H332" s="134">
        <v>0</v>
      </c>
      <c r="I332" s="135">
        <v>0</v>
      </c>
      <c r="J332" s="136">
        <v>226</v>
      </c>
      <c r="K332" s="134">
        <v>359400.27999999991</v>
      </c>
      <c r="L332" s="134">
        <v>359400.27999999991</v>
      </c>
      <c r="M332" s="134">
        <v>0</v>
      </c>
      <c r="N332" s="134">
        <v>0</v>
      </c>
      <c r="O332" s="137">
        <v>0</v>
      </c>
      <c r="P332" s="124">
        <v>231</v>
      </c>
      <c r="Q332" s="125">
        <v>306705.7</v>
      </c>
      <c r="R332" s="125">
        <v>306705.7</v>
      </c>
      <c r="S332" s="125">
        <v>0</v>
      </c>
      <c r="T332" s="126">
        <v>0</v>
      </c>
      <c r="U332" s="138">
        <f t="shared" si="53"/>
        <v>30</v>
      </c>
      <c r="V332" s="139">
        <f t="shared" si="54"/>
        <v>61433.100000000035</v>
      </c>
      <c r="W332" s="139">
        <f t="shared" si="55"/>
        <v>0</v>
      </c>
      <c r="X332" s="140">
        <f t="shared" si="56"/>
        <v>0</v>
      </c>
      <c r="Y332" s="138">
        <f t="shared" si="57"/>
        <v>5</v>
      </c>
      <c r="Z332" s="139">
        <f t="shared" si="58"/>
        <v>-52694.5799999999</v>
      </c>
      <c r="AA332" s="139">
        <f t="shared" si="59"/>
        <v>0</v>
      </c>
      <c r="AB332" s="140">
        <f t="shared" si="60"/>
        <v>0</v>
      </c>
    </row>
    <row r="333" spans="1:28" ht="12.75" customHeight="1" x14ac:dyDescent="0.2">
      <c r="A333" s="141" t="s">
        <v>817</v>
      </c>
      <c r="B333" s="142" t="s">
        <v>822</v>
      </c>
      <c r="C333" s="132" t="s">
        <v>823</v>
      </c>
      <c r="D333" s="133">
        <v>1079</v>
      </c>
      <c r="E333" s="134">
        <v>1266509.3</v>
      </c>
      <c r="F333" s="134">
        <v>1116869.3</v>
      </c>
      <c r="G333" s="134">
        <v>149640</v>
      </c>
      <c r="H333" s="134">
        <v>0</v>
      </c>
      <c r="I333" s="135">
        <v>0</v>
      </c>
      <c r="J333" s="136">
        <v>1156</v>
      </c>
      <c r="K333" s="134">
        <v>1466752.6500000001</v>
      </c>
      <c r="L333" s="134">
        <v>1466752.6500000001</v>
      </c>
      <c r="M333" s="134">
        <v>0</v>
      </c>
      <c r="N333" s="134">
        <v>0</v>
      </c>
      <c r="O333" s="137">
        <v>0</v>
      </c>
      <c r="P333" s="124">
        <v>1208</v>
      </c>
      <c r="Q333" s="125">
        <v>1334629.43</v>
      </c>
      <c r="R333" s="125">
        <v>1334629.43</v>
      </c>
      <c r="S333" s="125">
        <v>0</v>
      </c>
      <c r="T333" s="126">
        <v>0</v>
      </c>
      <c r="U333" s="138">
        <f t="shared" si="53"/>
        <v>129</v>
      </c>
      <c r="V333" s="139">
        <f t="shared" si="54"/>
        <v>68120.129999999888</v>
      </c>
      <c r="W333" s="139">
        <f t="shared" si="55"/>
        <v>0</v>
      </c>
      <c r="X333" s="140">
        <f t="shared" si="56"/>
        <v>0</v>
      </c>
      <c r="Y333" s="138">
        <f t="shared" si="57"/>
        <v>52</v>
      </c>
      <c r="Z333" s="139">
        <f t="shared" si="58"/>
        <v>-132123.2200000002</v>
      </c>
      <c r="AA333" s="139">
        <f t="shared" si="59"/>
        <v>0</v>
      </c>
      <c r="AB333" s="140">
        <f t="shared" si="60"/>
        <v>0</v>
      </c>
    </row>
    <row r="334" spans="1:28" ht="12.75" customHeight="1" x14ac:dyDescent="0.2">
      <c r="A334" s="141" t="s">
        <v>817</v>
      </c>
      <c r="B334" s="142" t="s">
        <v>824</v>
      </c>
      <c r="C334" s="132" t="s">
        <v>825</v>
      </c>
      <c r="D334" s="133">
        <v>362</v>
      </c>
      <c r="E334" s="134">
        <v>511643.7</v>
      </c>
      <c r="F334" s="134">
        <v>442763.7</v>
      </c>
      <c r="G334" s="134">
        <v>68880</v>
      </c>
      <c r="H334" s="134">
        <v>0</v>
      </c>
      <c r="I334" s="135">
        <v>0</v>
      </c>
      <c r="J334" s="136">
        <v>439</v>
      </c>
      <c r="K334" s="134">
        <v>579150.57000000007</v>
      </c>
      <c r="L334" s="134">
        <v>579150.57000000007</v>
      </c>
      <c r="M334" s="134">
        <v>0</v>
      </c>
      <c r="N334" s="134">
        <v>0</v>
      </c>
      <c r="O334" s="137">
        <v>0</v>
      </c>
      <c r="P334" s="124">
        <v>546</v>
      </c>
      <c r="Q334" s="125">
        <v>567379.54</v>
      </c>
      <c r="R334" s="125">
        <v>567379.54</v>
      </c>
      <c r="S334" s="125">
        <v>0</v>
      </c>
      <c r="T334" s="126">
        <v>0</v>
      </c>
      <c r="U334" s="138">
        <f t="shared" si="53"/>
        <v>184</v>
      </c>
      <c r="V334" s="139">
        <f t="shared" si="54"/>
        <v>55735.840000000026</v>
      </c>
      <c r="W334" s="139">
        <f t="shared" si="55"/>
        <v>0</v>
      </c>
      <c r="X334" s="140">
        <f t="shared" si="56"/>
        <v>0</v>
      </c>
      <c r="Y334" s="138">
        <f t="shared" si="57"/>
        <v>107</v>
      </c>
      <c r="Z334" s="139">
        <f t="shared" si="58"/>
        <v>-11771.030000000028</v>
      </c>
      <c r="AA334" s="139">
        <f t="shared" si="59"/>
        <v>0</v>
      </c>
      <c r="AB334" s="140">
        <f t="shared" si="60"/>
        <v>0</v>
      </c>
    </row>
    <row r="335" spans="1:28" ht="12.75" customHeight="1" x14ac:dyDescent="0.2">
      <c r="A335" s="141" t="s">
        <v>817</v>
      </c>
      <c r="B335" s="142" t="s">
        <v>826</v>
      </c>
      <c r="C335" s="132" t="s">
        <v>827</v>
      </c>
      <c r="D335" s="133">
        <v>659</v>
      </c>
      <c r="E335" s="134">
        <v>1226147.7</v>
      </c>
      <c r="F335" s="134">
        <v>1162907.7</v>
      </c>
      <c r="G335" s="134">
        <v>63240</v>
      </c>
      <c r="H335" s="134">
        <v>3240</v>
      </c>
      <c r="I335" s="135">
        <v>0</v>
      </c>
      <c r="J335" s="136">
        <v>748</v>
      </c>
      <c r="K335" s="134">
        <v>1890616.03</v>
      </c>
      <c r="L335" s="134">
        <v>1890616.03</v>
      </c>
      <c r="M335" s="134">
        <v>0</v>
      </c>
      <c r="N335" s="134">
        <v>6480</v>
      </c>
      <c r="O335" s="137">
        <v>0</v>
      </c>
      <c r="P335" s="124">
        <v>695</v>
      </c>
      <c r="Q335" s="125">
        <v>1514260.6199999999</v>
      </c>
      <c r="R335" s="125">
        <v>1514260.6199999999</v>
      </c>
      <c r="S335" s="125">
        <v>7560</v>
      </c>
      <c r="T335" s="126">
        <v>0</v>
      </c>
      <c r="U335" s="138">
        <f t="shared" si="53"/>
        <v>36</v>
      </c>
      <c r="V335" s="139">
        <f t="shared" si="54"/>
        <v>288112.91999999993</v>
      </c>
      <c r="W335" s="139">
        <f t="shared" si="55"/>
        <v>4320</v>
      </c>
      <c r="X335" s="140">
        <f t="shared" si="56"/>
        <v>0</v>
      </c>
      <c r="Y335" s="138">
        <f t="shared" si="57"/>
        <v>-53</v>
      </c>
      <c r="Z335" s="139">
        <f t="shared" si="58"/>
        <v>-376355.41000000015</v>
      </c>
      <c r="AA335" s="139">
        <f t="shared" si="59"/>
        <v>1080</v>
      </c>
      <c r="AB335" s="140">
        <f t="shared" si="60"/>
        <v>0</v>
      </c>
    </row>
    <row r="336" spans="1:28" ht="12.75" customHeight="1" x14ac:dyDescent="0.2">
      <c r="A336" s="141" t="s">
        <v>817</v>
      </c>
      <c r="B336" s="142" t="s">
        <v>828</v>
      </c>
      <c r="C336" s="132" t="s">
        <v>829</v>
      </c>
      <c r="D336" s="133">
        <v>627</v>
      </c>
      <c r="E336" s="134">
        <v>575738.80000000005</v>
      </c>
      <c r="F336" s="134">
        <v>482258.80000000005</v>
      </c>
      <c r="G336" s="134">
        <v>93480</v>
      </c>
      <c r="H336" s="134">
        <v>0</v>
      </c>
      <c r="I336" s="135">
        <v>0</v>
      </c>
      <c r="J336" s="136">
        <v>720</v>
      </c>
      <c r="K336" s="134">
        <v>591606.57999999984</v>
      </c>
      <c r="L336" s="134">
        <v>591606.57999999984</v>
      </c>
      <c r="M336" s="134">
        <v>0</v>
      </c>
      <c r="N336" s="134">
        <v>0</v>
      </c>
      <c r="O336" s="137">
        <v>0</v>
      </c>
      <c r="P336" s="124">
        <v>707</v>
      </c>
      <c r="Q336" s="125">
        <v>596361.21</v>
      </c>
      <c r="R336" s="125">
        <v>596361.21</v>
      </c>
      <c r="S336" s="125">
        <v>0</v>
      </c>
      <c r="T336" s="126">
        <v>0</v>
      </c>
      <c r="U336" s="138">
        <f t="shared" si="53"/>
        <v>80</v>
      </c>
      <c r="V336" s="139">
        <f t="shared" si="54"/>
        <v>20622.409999999916</v>
      </c>
      <c r="W336" s="139">
        <f t="shared" si="55"/>
        <v>0</v>
      </c>
      <c r="X336" s="140">
        <f t="shared" si="56"/>
        <v>0</v>
      </c>
      <c r="Y336" s="138">
        <f t="shared" si="57"/>
        <v>-13</v>
      </c>
      <c r="Z336" s="139">
        <f t="shared" si="58"/>
        <v>4754.6300000001211</v>
      </c>
      <c r="AA336" s="139">
        <f t="shared" si="59"/>
        <v>0</v>
      </c>
      <c r="AB336" s="140">
        <f t="shared" si="60"/>
        <v>0</v>
      </c>
    </row>
    <row r="337" spans="1:28" s="143" customFormat="1" x14ac:dyDescent="0.2">
      <c r="A337" s="141" t="s">
        <v>817</v>
      </c>
      <c r="B337" s="142" t="s">
        <v>830</v>
      </c>
      <c r="C337" s="132" t="s">
        <v>831</v>
      </c>
      <c r="D337" s="133">
        <v>611</v>
      </c>
      <c r="E337" s="134">
        <v>611300.52</v>
      </c>
      <c r="F337" s="134">
        <v>536060.52</v>
      </c>
      <c r="G337" s="134">
        <v>75240</v>
      </c>
      <c r="H337" s="134">
        <v>0</v>
      </c>
      <c r="I337" s="135">
        <v>0</v>
      </c>
      <c r="J337" s="136">
        <v>739</v>
      </c>
      <c r="K337" s="134">
        <v>814058.48</v>
      </c>
      <c r="L337" s="134">
        <v>814058.48</v>
      </c>
      <c r="M337" s="134">
        <v>0</v>
      </c>
      <c r="N337" s="134">
        <v>0</v>
      </c>
      <c r="O337" s="137">
        <v>0</v>
      </c>
      <c r="P337" s="124">
        <v>728</v>
      </c>
      <c r="Q337" s="125">
        <v>760143.49</v>
      </c>
      <c r="R337" s="125">
        <v>760143.49</v>
      </c>
      <c r="S337" s="125">
        <v>0</v>
      </c>
      <c r="T337" s="126">
        <v>0</v>
      </c>
      <c r="U337" s="138">
        <f t="shared" si="53"/>
        <v>117</v>
      </c>
      <c r="V337" s="139">
        <f t="shared" si="54"/>
        <v>148842.96999999997</v>
      </c>
      <c r="W337" s="139">
        <f t="shared" si="55"/>
        <v>0</v>
      </c>
      <c r="X337" s="140">
        <f t="shared" si="56"/>
        <v>0</v>
      </c>
      <c r="Y337" s="138">
        <f t="shared" si="57"/>
        <v>-11</v>
      </c>
      <c r="Z337" s="139">
        <f t="shared" si="58"/>
        <v>-53914.989999999991</v>
      </c>
      <c r="AA337" s="139">
        <f t="shared" si="59"/>
        <v>0</v>
      </c>
      <c r="AB337" s="140">
        <f t="shared" si="60"/>
        <v>0</v>
      </c>
    </row>
    <row r="338" spans="1:28" x14ac:dyDescent="0.2">
      <c r="A338" s="141" t="s">
        <v>817</v>
      </c>
      <c r="B338" s="142" t="s">
        <v>832</v>
      </c>
      <c r="C338" s="132" t="s">
        <v>833</v>
      </c>
      <c r="D338" s="133">
        <v>75</v>
      </c>
      <c r="E338" s="134">
        <v>40899</v>
      </c>
      <c r="F338" s="134">
        <v>29979</v>
      </c>
      <c r="G338" s="134">
        <v>10920</v>
      </c>
      <c r="H338" s="134">
        <v>0</v>
      </c>
      <c r="I338" s="135">
        <v>0</v>
      </c>
      <c r="J338" s="136">
        <v>80</v>
      </c>
      <c r="K338" s="134">
        <v>57260.480000000003</v>
      </c>
      <c r="L338" s="134">
        <v>57260.480000000003</v>
      </c>
      <c r="M338" s="134">
        <v>0</v>
      </c>
      <c r="N338" s="134">
        <v>0</v>
      </c>
      <c r="O338" s="137">
        <v>0</v>
      </c>
      <c r="P338" s="124">
        <v>78</v>
      </c>
      <c r="Q338" s="125">
        <v>38447.82</v>
      </c>
      <c r="R338" s="125">
        <v>38447.82</v>
      </c>
      <c r="S338" s="125">
        <v>0</v>
      </c>
      <c r="T338" s="126">
        <v>0</v>
      </c>
      <c r="U338" s="138">
        <f t="shared" si="53"/>
        <v>3</v>
      </c>
      <c r="V338" s="139">
        <f t="shared" si="54"/>
        <v>-2451.1800000000003</v>
      </c>
      <c r="W338" s="139">
        <f t="shared" si="55"/>
        <v>0</v>
      </c>
      <c r="X338" s="140">
        <f t="shared" si="56"/>
        <v>0</v>
      </c>
      <c r="Y338" s="138">
        <f t="shared" si="57"/>
        <v>-2</v>
      </c>
      <c r="Z338" s="139">
        <f t="shared" si="58"/>
        <v>-18812.660000000003</v>
      </c>
      <c r="AA338" s="139">
        <f t="shared" si="59"/>
        <v>0</v>
      </c>
      <c r="AB338" s="140">
        <f t="shared" si="60"/>
        <v>0</v>
      </c>
    </row>
    <row r="339" spans="1:28" x14ac:dyDescent="0.2">
      <c r="A339" s="141" t="s">
        <v>817</v>
      </c>
      <c r="B339" s="142" t="s">
        <v>834</v>
      </c>
      <c r="C339" s="132" t="s">
        <v>835</v>
      </c>
      <c r="D339" s="133">
        <v>339</v>
      </c>
      <c r="E339" s="134">
        <v>237385.9</v>
      </c>
      <c r="F339" s="134">
        <v>190345.9</v>
      </c>
      <c r="G339" s="134">
        <v>47040</v>
      </c>
      <c r="H339" s="134">
        <v>0</v>
      </c>
      <c r="I339" s="135">
        <v>0</v>
      </c>
      <c r="J339" s="136">
        <v>1343</v>
      </c>
      <c r="K339" s="134">
        <v>462026.50999999989</v>
      </c>
      <c r="L339" s="134">
        <v>462026.50999999989</v>
      </c>
      <c r="M339" s="134">
        <v>0</v>
      </c>
      <c r="N339" s="134">
        <v>0</v>
      </c>
      <c r="O339" s="137">
        <v>0</v>
      </c>
      <c r="P339" s="124">
        <v>675</v>
      </c>
      <c r="Q339" s="125">
        <v>194164.45</v>
      </c>
      <c r="R339" s="125">
        <v>194164.45</v>
      </c>
      <c r="S339" s="125">
        <v>0</v>
      </c>
      <c r="T339" s="126">
        <v>0</v>
      </c>
      <c r="U339" s="138">
        <f t="shared" si="53"/>
        <v>336</v>
      </c>
      <c r="V339" s="139">
        <f t="shared" si="54"/>
        <v>-43221.449999999983</v>
      </c>
      <c r="W339" s="139">
        <f t="shared" si="55"/>
        <v>0</v>
      </c>
      <c r="X339" s="140">
        <f t="shared" si="56"/>
        <v>0</v>
      </c>
      <c r="Y339" s="138">
        <f t="shared" si="57"/>
        <v>-668</v>
      </c>
      <c r="Z339" s="139">
        <f t="shared" si="58"/>
        <v>-267862.05999999988</v>
      </c>
      <c r="AA339" s="139">
        <f t="shared" si="59"/>
        <v>0</v>
      </c>
      <c r="AB339" s="140">
        <f t="shared" si="60"/>
        <v>0</v>
      </c>
    </row>
    <row r="340" spans="1:28" x14ac:dyDescent="0.2">
      <c r="A340" s="141" t="s">
        <v>817</v>
      </c>
      <c r="B340" s="142" t="s">
        <v>836</v>
      </c>
      <c r="C340" s="132" t="s">
        <v>837</v>
      </c>
      <c r="D340" s="133">
        <v>1668</v>
      </c>
      <c r="E340" s="134">
        <v>1660126.5999999996</v>
      </c>
      <c r="F340" s="134">
        <v>1475446.5999999996</v>
      </c>
      <c r="G340" s="134">
        <v>184680</v>
      </c>
      <c r="H340" s="134">
        <v>0</v>
      </c>
      <c r="I340" s="135">
        <v>0</v>
      </c>
      <c r="J340" s="136">
        <v>1773</v>
      </c>
      <c r="K340" s="134">
        <v>1834433.28</v>
      </c>
      <c r="L340" s="134">
        <v>1834433.28</v>
      </c>
      <c r="M340" s="134">
        <v>0</v>
      </c>
      <c r="N340" s="134">
        <v>0</v>
      </c>
      <c r="O340" s="137">
        <v>0</v>
      </c>
      <c r="P340" s="124">
        <v>2052</v>
      </c>
      <c r="Q340" s="125">
        <v>2033702.1499999994</v>
      </c>
      <c r="R340" s="125">
        <v>2033702.1499999994</v>
      </c>
      <c r="S340" s="125">
        <v>0</v>
      </c>
      <c r="T340" s="126">
        <v>0</v>
      </c>
      <c r="U340" s="138">
        <f t="shared" si="53"/>
        <v>384</v>
      </c>
      <c r="V340" s="139">
        <f t="shared" si="54"/>
        <v>373575.54999999981</v>
      </c>
      <c r="W340" s="139">
        <f t="shared" si="55"/>
        <v>0</v>
      </c>
      <c r="X340" s="140">
        <f t="shared" si="56"/>
        <v>0</v>
      </c>
      <c r="Y340" s="138">
        <f t="shared" si="57"/>
        <v>279</v>
      </c>
      <c r="Z340" s="139">
        <f t="shared" si="58"/>
        <v>199268.86999999941</v>
      </c>
      <c r="AA340" s="139">
        <f t="shared" si="59"/>
        <v>0</v>
      </c>
      <c r="AB340" s="140">
        <f t="shared" si="60"/>
        <v>0</v>
      </c>
    </row>
    <row r="341" spans="1:28" ht="12.75" customHeight="1" x14ac:dyDescent="0.2">
      <c r="A341" s="141" t="s">
        <v>817</v>
      </c>
      <c r="B341" s="142" t="s">
        <v>838</v>
      </c>
      <c r="C341" s="132" t="s">
        <v>839</v>
      </c>
      <c r="D341" s="133">
        <v>507</v>
      </c>
      <c r="E341" s="134">
        <v>543394.42000000004</v>
      </c>
      <c r="F341" s="134">
        <v>481714.42000000004</v>
      </c>
      <c r="G341" s="134">
        <v>61680</v>
      </c>
      <c r="H341" s="134">
        <v>0</v>
      </c>
      <c r="I341" s="135">
        <v>0</v>
      </c>
      <c r="J341" s="136">
        <v>632</v>
      </c>
      <c r="K341" s="134">
        <v>749724.85000000009</v>
      </c>
      <c r="L341" s="134">
        <v>749724.85000000009</v>
      </c>
      <c r="M341" s="134">
        <v>0</v>
      </c>
      <c r="N341" s="134">
        <v>0</v>
      </c>
      <c r="O341" s="137">
        <v>0</v>
      </c>
      <c r="P341" s="124">
        <v>597</v>
      </c>
      <c r="Q341" s="125">
        <v>630446.37000000011</v>
      </c>
      <c r="R341" s="125">
        <v>630446.37000000011</v>
      </c>
      <c r="S341" s="125">
        <v>0</v>
      </c>
      <c r="T341" s="126">
        <v>0</v>
      </c>
      <c r="U341" s="138">
        <f t="shared" si="53"/>
        <v>90</v>
      </c>
      <c r="V341" s="139">
        <f t="shared" si="54"/>
        <v>87051.95000000007</v>
      </c>
      <c r="W341" s="139">
        <f t="shared" si="55"/>
        <v>0</v>
      </c>
      <c r="X341" s="140">
        <f t="shared" si="56"/>
        <v>0</v>
      </c>
      <c r="Y341" s="138">
        <f t="shared" si="57"/>
        <v>-35</v>
      </c>
      <c r="Z341" s="139">
        <f t="shared" si="58"/>
        <v>-119278.47999999998</v>
      </c>
      <c r="AA341" s="139">
        <f t="shared" si="59"/>
        <v>0</v>
      </c>
      <c r="AB341" s="140">
        <f t="shared" si="60"/>
        <v>0</v>
      </c>
    </row>
    <row r="342" spans="1:28" x14ac:dyDescent="0.2">
      <c r="A342" s="141" t="s">
        <v>817</v>
      </c>
      <c r="B342" s="142" t="s">
        <v>840</v>
      </c>
      <c r="C342" s="132" t="s">
        <v>841</v>
      </c>
      <c r="D342" s="133">
        <v>368</v>
      </c>
      <c r="E342" s="134">
        <v>397666.80000000005</v>
      </c>
      <c r="F342" s="134">
        <v>356386.80000000005</v>
      </c>
      <c r="G342" s="134">
        <v>41280</v>
      </c>
      <c r="H342" s="134">
        <v>0</v>
      </c>
      <c r="I342" s="135">
        <v>0</v>
      </c>
      <c r="J342" s="136">
        <v>368</v>
      </c>
      <c r="K342" s="134">
        <v>510048.1</v>
      </c>
      <c r="L342" s="134">
        <v>510048.1</v>
      </c>
      <c r="M342" s="134">
        <v>0</v>
      </c>
      <c r="N342" s="134">
        <v>0</v>
      </c>
      <c r="O342" s="137">
        <v>0</v>
      </c>
      <c r="P342" s="124">
        <v>353</v>
      </c>
      <c r="Q342" s="125">
        <v>497709.74</v>
      </c>
      <c r="R342" s="125">
        <v>497709.74</v>
      </c>
      <c r="S342" s="125">
        <v>0</v>
      </c>
      <c r="T342" s="126">
        <v>0</v>
      </c>
      <c r="U342" s="138">
        <f t="shared" si="53"/>
        <v>-15</v>
      </c>
      <c r="V342" s="139">
        <f t="shared" si="54"/>
        <v>100042.93999999994</v>
      </c>
      <c r="W342" s="139">
        <f t="shared" si="55"/>
        <v>0</v>
      </c>
      <c r="X342" s="140">
        <f t="shared" si="56"/>
        <v>0</v>
      </c>
      <c r="Y342" s="138">
        <f t="shared" si="57"/>
        <v>-15</v>
      </c>
      <c r="Z342" s="139">
        <f t="shared" si="58"/>
        <v>-12338.359999999986</v>
      </c>
      <c r="AA342" s="139">
        <f t="shared" si="59"/>
        <v>0</v>
      </c>
      <c r="AB342" s="140">
        <f t="shared" si="60"/>
        <v>0</v>
      </c>
    </row>
    <row r="343" spans="1:28" x14ac:dyDescent="0.2">
      <c r="A343" s="141" t="s">
        <v>817</v>
      </c>
      <c r="B343" s="142" t="s">
        <v>842</v>
      </c>
      <c r="C343" s="132" t="s">
        <v>843</v>
      </c>
      <c r="D343" s="133">
        <v>415</v>
      </c>
      <c r="E343" s="134">
        <v>429162.79999999993</v>
      </c>
      <c r="F343" s="134">
        <v>354642.79999999993</v>
      </c>
      <c r="G343" s="134">
        <v>74520</v>
      </c>
      <c r="H343" s="134">
        <v>0</v>
      </c>
      <c r="I343" s="135">
        <v>0</v>
      </c>
      <c r="J343" s="136">
        <v>522</v>
      </c>
      <c r="K343" s="134">
        <v>660507.29</v>
      </c>
      <c r="L343" s="134">
        <v>660507.29</v>
      </c>
      <c r="M343" s="134">
        <v>0</v>
      </c>
      <c r="N343" s="134">
        <v>0</v>
      </c>
      <c r="O343" s="137">
        <v>0</v>
      </c>
      <c r="P343" s="124">
        <v>504</v>
      </c>
      <c r="Q343" s="125">
        <v>449633.35000000003</v>
      </c>
      <c r="R343" s="125">
        <v>449633.35000000003</v>
      </c>
      <c r="S343" s="125">
        <v>0</v>
      </c>
      <c r="T343" s="126">
        <v>0</v>
      </c>
      <c r="U343" s="138">
        <f t="shared" si="53"/>
        <v>89</v>
      </c>
      <c r="V343" s="139">
        <f t="shared" si="54"/>
        <v>20470.550000000105</v>
      </c>
      <c r="W343" s="139">
        <f t="shared" si="55"/>
        <v>0</v>
      </c>
      <c r="X343" s="140">
        <f t="shared" si="56"/>
        <v>0</v>
      </c>
      <c r="Y343" s="138">
        <f t="shared" si="57"/>
        <v>-18</v>
      </c>
      <c r="Z343" s="139">
        <f t="shared" si="58"/>
        <v>-210873.94</v>
      </c>
      <c r="AA343" s="139">
        <f t="shared" si="59"/>
        <v>0</v>
      </c>
      <c r="AB343" s="140">
        <f t="shared" si="60"/>
        <v>0</v>
      </c>
    </row>
    <row r="344" spans="1:28" x14ac:dyDescent="0.2">
      <c r="A344" s="141" t="s">
        <v>844</v>
      </c>
      <c r="B344" s="142" t="s">
        <v>845</v>
      </c>
      <c r="C344" s="132" t="s">
        <v>97</v>
      </c>
      <c r="D344" s="133">
        <v>612</v>
      </c>
      <c r="E344" s="134">
        <v>576737</v>
      </c>
      <c r="F344" s="134">
        <v>487696.99999999994</v>
      </c>
      <c r="G344" s="134">
        <v>89040</v>
      </c>
      <c r="H344" s="134">
        <v>0</v>
      </c>
      <c r="I344" s="135">
        <v>0</v>
      </c>
      <c r="J344" s="136">
        <v>686</v>
      </c>
      <c r="K344" s="134">
        <v>867058.47</v>
      </c>
      <c r="L344" s="134">
        <v>867058.47</v>
      </c>
      <c r="M344" s="134">
        <v>0</v>
      </c>
      <c r="N344" s="134">
        <v>0</v>
      </c>
      <c r="O344" s="137">
        <v>0</v>
      </c>
      <c r="P344" s="124">
        <v>695</v>
      </c>
      <c r="Q344" s="125">
        <v>662483.07000000007</v>
      </c>
      <c r="R344" s="125">
        <v>662483.07000000007</v>
      </c>
      <c r="S344" s="125">
        <v>0</v>
      </c>
      <c r="T344" s="126">
        <v>0</v>
      </c>
      <c r="U344" s="138">
        <f t="shared" si="53"/>
        <v>83</v>
      </c>
      <c r="V344" s="139">
        <f t="shared" si="54"/>
        <v>85746.070000000065</v>
      </c>
      <c r="W344" s="139">
        <f t="shared" si="55"/>
        <v>0</v>
      </c>
      <c r="X344" s="140">
        <f t="shared" si="56"/>
        <v>0</v>
      </c>
      <c r="Y344" s="138">
        <f t="shared" si="57"/>
        <v>9</v>
      </c>
      <c r="Z344" s="139">
        <f t="shared" si="58"/>
        <v>-204575.39999999991</v>
      </c>
      <c r="AA344" s="139">
        <f t="shared" si="59"/>
        <v>0</v>
      </c>
      <c r="AB344" s="140">
        <f t="shared" si="60"/>
        <v>0</v>
      </c>
    </row>
    <row r="345" spans="1:28" x14ac:dyDescent="0.2">
      <c r="A345" s="141" t="s">
        <v>844</v>
      </c>
      <c r="B345" s="142" t="s">
        <v>846</v>
      </c>
      <c r="C345" s="132" t="s">
        <v>847</v>
      </c>
      <c r="D345" s="133">
        <v>1492</v>
      </c>
      <c r="E345" s="134">
        <v>2058500.98</v>
      </c>
      <c r="F345" s="134">
        <v>1772900.98</v>
      </c>
      <c r="G345" s="134">
        <v>285600</v>
      </c>
      <c r="H345" s="134">
        <v>99</v>
      </c>
      <c r="I345" s="135">
        <v>0</v>
      </c>
      <c r="J345" s="136">
        <v>1714</v>
      </c>
      <c r="K345" s="134">
        <v>2242677.6500000004</v>
      </c>
      <c r="L345" s="134">
        <v>2242677.6500000004</v>
      </c>
      <c r="M345" s="134">
        <v>0</v>
      </c>
      <c r="N345" s="134">
        <v>1430</v>
      </c>
      <c r="O345" s="137">
        <v>0</v>
      </c>
      <c r="P345" s="124">
        <v>1876</v>
      </c>
      <c r="Q345" s="125">
        <v>2110233.2900000005</v>
      </c>
      <c r="R345" s="125">
        <v>2110233.2900000005</v>
      </c>
      <c r="S345" s="125">
        <v>1620</v>
      </c>
      <c r="T345" s="126">
        <v>0</v>
      </c>
      <c r="U345" s="138">
        <f t="shared" si="53"/>
        <v>384</v>
      </c>
      <c r="V345" s="139">
        <f t="shared" si="54"/>
        <v>51732.310000000522</v>
      </c>
      <c r="W345" s="139">
        <f t="shared" si="55"/>
        <v>1521</v>
      </c>
      <c r="X345" s="140">
        <f t="shared" si="56"/>
        <v>0</v>
      </c>
      <c r="Y345" s="138">
        <f t="shared" si="57"/>
        <v>162</v>
      </c>
      <c r="Z345" s="139">
        <f t="shared" si="58"/>
        <v>-132444.35999999987</v>
      </c>
      <c r="AA345" s="139">
        <f t="shared" si="59"/>
        <v>190</v>
      </c>
      <c r="AB345" s="140">
        <f t="shared" si="60"/>
        <v>0</v>
      </c>
    </row>
    <row r="346" spans="1:28" x14ac:dyDescent="0.2">
      <c r="A346" s="141" t="s">
        <v>844</v>
      </c>
      <c r="B346" s="142" t="s">
        <v>848</v>
      </c>
      <c r="C346" s="132" t="s">
        <v>849</v>
      </c>
      <c r="D346" s="133">
        <v>277</v>
      </c>
      <c r="E346" s="134">
        <v>207460.40000000002</v>
      </c>
      <c r="F346" s="134">
        <v>187300.40000000002</v>
      </c>
      <c r="G346" s="134">
        <v>20160</v>
      </c>
      <c r="H346" s="134">
        <v>0</v>
      </c>
      <c r="I346" s="135">
        <v>0</v>
      </c>
      <c r="J346" s="136">
        <v>276</v>
      </c>
      <c r="K346" s="134">
        <v>321326.66000000003</v>
      </c>
      <c r="L346" s="134">
        <v>321326.66000000003</v>
      </c>
      <c r="M346" s="134">
        <v>0</v>
      </c>
      <c r="N346" s="134">
        <v>0</v>
      </c>
      <c r="O346" s="137">
        <v>0</v>
      </c>
      <c r="P346" s="124">
        <v>272</v>
      </c>
      <c r="Q346" s="125">
        <v>273344.04000000004</v>
      </c>
      <c r="R346" s="125">
        <v>273344.04000000004</v>
      </c>
      <c r="S346" s="125">
        <v>0</v>
      </c>
      <c r="T346" s="126">
        <v>0</v>
      </c>
      <c r="U346" s="138">
        <f t="shared" si="53"/>
        <v>-5</v>
      </c>
      <c r="V346" s="139">
        <f t="shared" si="54"/>
        <v>65883.640000000014</v>
      </c>
      <c r="W346" s="139">
        <f t="shared" si="55"/>
        <v>0</v>
      </c>
      <c r="X346" s="140">
        <f t="shared" si="56"/>
        <v>0</v>
      </c>
      <c r="Y346" s="138">
        <f t="shared" si="57"/>
        <v>-4</v>
      </c>
      <c r="Z346" s="139">
        <f t="shared" si="58"/>
        <v>-47982.619999999995</v>
      </c>
      <c r="AA346" s="139">
        <f t="shared" si="59"/>
        <v>0</v>
      </c>
      <c r="AB346" s="140">
        <f t="shared" si="60"/>
        <v>0</v>
      </c>
    </row>
    <row r="347" spans="1:28" x14ac:dyDescent="0.2">
      <c r="A347" s="141" t="s">
        <v>844</v>
      </c>
      <c r="B347" s="142" t="s">
        <v>850</v>
      </c>
      <c r="C347" s="132" t="s">
        <v>851</v>
      </c>
      <c r="D347" s="133">
        <v>870</v>
      </c>
      <c r="E347" s="134">
        <v>454996</v>
      </c>
      <c r="F347" s="134">
        <v>389116</v>
      </c>
      <c r="G347" s="134">
        <v>65880</v>
      </c>
      <c r="H347" s="134">
        <v>0</v>
      </c>
      <c r="I347" s="135">
        <v>0</v>
      </c>
      <c r="J347" s="136">
        <v>1513</v>
      </c>
      <c r="K347" s="134">
        <v>906328.73</v>
      </c>
      <c r="L347" s="134">
        <v>906328.73</v>
      </c>
      <c r="M347" s="134">
        <v>0</v>
      </c>
      <c r="N347" s="134">
        <v>0</v>
      </c>
      <c r="O347" s="137">
        <v>0</v>
      </c>
      <c r="P347" s="124">
        <v>1292</v>
      </c>
      <c r="Q347" s="125">
        <v>628390.04</v>
      </c>
      <c r="R347" s="125">
        <v>628390.04</v>
      </c>
      <c r="S347" s="125">
        <v>0</v>
      </c>
      <c r="T347" s="126">
        <v>0</v>
      </c>
      <c r="U347" s="138">
        <f t="shared" si="53"/>
        <v>422</v>
      </c>
      <c r="V347" s="139">
        <f t="shared" si="54"/>
        <v>173394.04000000004</v>
      </c>
      <c r="W347" s="139">
        <f t="shared" si="55"/>
        <v>0</v>
      </c>
      <c r="X347" s="140">
        <f t="shared" si="56"/>
        <v>0</v>
      </c>
      <c r="Y347" s="138">
        <f t="shared" si="57"/>
        <v>-221</v>
      </c>
      <c r="Z347" s="139">
        <f t="shared" si="58"/>
        <v>-277938.68999999994</v>
      </c>
      <c r="AA347" s="139">
        <f t="shared" si="59"/>
        <v>0</v>
      </c>
      <c r="AB347" s="140">
        <f t="shared" si="60"/>
        <v>0</v>
      </c>
    </row>
    <row r="348" spans="1:28" x14ac:dyDescent="0.2">
      <c r="A348" s="141" t="s">
        <v>844</v>
      </c>
      <c r="B348" s="142" t="s">
        <v>852</v>
      </c>
      <c r="C348" s="132" t="s">
        <v>853</v>
      </c>
      <c r="D348" s="133">
        <v>0</v>
      </c>
      <c r="E348" s="134">
        <v>91844</v>
      </c>
      <c r="F348" s="134">
        <v>91844</v>
      </c>
      <c r="G348" s="134">
        <v>0</v>
      </c>
      <c r="H348" s="134">
        <v>0</v>
      </c>
      <c r="I348" s="135">
        <v>0</v>
      </c>
      <c r="J348" s="136">
        <v>0</v>
      </c>
      <c r="K348" s="134">
        <v>195847.99999999997</v>
      </c>
      <c r="L348" s="134">
        <v>195847.99999999997</v>
      </c>
      <c r="M348" s="134">
        <v>0</v>
      </c>
      <c r="N348" s="134">
        <v>0</v>
      </c>
      <c r="O348" s="137">
        <v>0</v>
      </c>
      <c r="P348" s="124">
        <v>0</v>
      </c>
      <c r="Q348" s="125">
        <v>183475.80000000008</v>
      </c>
      <c r="R348" s="125">
        <v>183475.80000000008</v>
      </c>
      <c r="S348" s="125">
        <v>0</v>
      </c>
      <c r="T348" s="126">
        <v>0</v>
      </c>
      <c r="U348" s="138">
        <f t="shared" si="53"/>
        <v>0</v>
      </c>
      <c r="V348" s="139">
        <f t="shared" si="54"/>
        <v>91631.800000000076</v>
      </c>
      <c r="W348" s="139">
        <f t="shared" si="55"/>
        <v>0</v>
      </c>
      <c r="X348" s="140">
        <f t="shared" si="56"/>
        <v>0</v>
      </c>
      <c r="Y348" s="138">
        <f t="shared" si="57"/>
        <v>0</v>
      </c>
      <c r="Z348" s="139">
        <f t="shared" si="58"/>
        <v>-12372.199999999895</v>
      </c>
      <c r="AA348" s="139">
        <f t="shared" si="59"/>
        <v>0</v>
      </c>
      <c r="AB348" s="140">
        <f t="shared" si="60"/>
        <v>0</v>
      </c>
    </row>
    <row r="349" spans="1:28" x14ac:dyDescent="0.2">
      <c r="A349" s="141" t="s">
        <v>844</v>
      </c>
      <c r="B349" s="142" t="s">
        <v>854</v>
      </c>
      <c r="C349" s="132" t="s">
        <v>855</v>
      </c>
      <c r="D349" s="133">
        <v>0</v>
      </c>
      <c r="E349" s="134">
        <v>183204</v>
      </c>
      <c r="F349" s="134">
        <v>183204</v>
      </c>
      <c r="G349" s="134">
        <v>0</v>
      </c>
      <c r="H349" s="134">
        <v>0</v>
      </c>
      <c r="I349" s="135">
        <v>0</v>
      </c>
      <c r="J349" s="136">
        <v>0</v>
      </c>
      <c r="K349" s="134">
        <v>874564.48000000033</v>
      </c>
      <c r="L349" s="134">
        <v>874564.48000000033</v>
      </c>
      <c r="M349" s="134">
        <v>0</v>
      </c>
      <c r="N349" s="134">
        <v>0</v>
      </c>
      <c r="O349" s="137">
        <v>0</v>
      </c>
      <c r="P349" s="124">
        <v>0</v>
      </c>
      <c r="Q349" s="125">
        <v>296390.60000000161</v>
      </c>
      <c r="R349" s="125">
        <v>296390.60000000161</v>
      </c>
      <c r="S349" s="125">
        <v>0</v>
      </c>
      <c r="T349" s="126">
        <v>0</v>
      </c>
      <c r="U349" s="138">
        <f t="shared" si="53"/>
        <v>0</v>
      </c>
      <c r="V349" s="139">
        <f t="shared" si="54"/>
        <v>113186.60000000161</v>
      </c>
      <c r="W349" s="139">
        <f t="shared" si="55"/>
        <v>0</v>
      </c>
      <c r="X349" s="140">
        <f t="shared" si="56"/>
        <v>0</v>
      </c>
      <c r="Y349" s="138">
        <f t="shared" si="57"/>
        <v>0</v>
      </c>
      <c r="Z349" s="139">
        <f t="shared" si="58"/>
        <v>-578173.87999999872</v>
      </c>
      <c r="AA349" s="139">
        <f t="shared" si="59"/>
        <v>0</v>
      </c>
      <c r="AB349" s="140">
        <f t="shared" si="60"/>
        <v>0</v>
      </c>
    </row>
    <row r="350" spans="1:28" s="143" customFormat="1" x14ac:dyDescent="0.2">
      <c r="A350" s="141" t="s">
        <v>844</v>
      </c>
      <c r="B350" s="142" t="s">
        <v>856</v>
      </c>
      <c r="C350" s="132" t="s">
        <v>857</v>
      </c>
      <c r="D350" s="133">
        <v>5899</v>
      </c>
      <c r="E350" s="134">
        <v>7793516.2799999993</v>
      </c>
      <c r="F350" s="134">
        <v>7086116.2799999993</v>
      </c>
      <c r="G350" s="134">
        <v>707400</v>
      </c>
      <c r="H350" s="134">
        <v>32884</v>
      </c>
      <c r="I350" s="135">
        <v>27390.320000000003</v>
      </c>
      <c r="J350" s="136">
        <v>6847</v>
      </c>
      <c r="K350" s="134">
        <v>12007135.489999998</v>
      </c>
      <c r="L350" s="134">
        <v>12007135.489999998</v>
      </c>
      <c r="M350" s="134">
        <v>0</v>
      </c>
      <c r="N350" s="134">
        <v>115112</v>
      </c>
      <c r="O350" s="137">
        <v>40473.79</v>
      </c>
      <c r="P350" s="124">
        <v>6780</v>
      </c>
      <c r="Q350" s="125">
        <v>7587791.8699999992</v>
      </c>
      <c r="R350" s="125">
        <v>7587791.8699999992</v>
      </c>
      <c r="S350" s="125">
        <v>49770</v>
      </c>
      <c r="T350" s="126">
        <v>46612.149999999994</v>
      </c>
      <c r="U350" s="138">
        <f t="shared" si="53"/>
        <v>881</v>
      </c>
      <c r="V350" s="139">
        <f t="shared" si="54"/>
        <v>-205724.41000000015</v>
      </c>
      <c r="W350" s="139">
        <f t="shared" si="55"/>
        <v>16886</v>
      </c>
      <c r="X350" s="140">
        <f t="shared" si="56"/>
        <v>19221.829999999991</v>
      </c>
      <c r="Y350" s="138">
        <f t="shared" si="57"/>
        <v>-67</v>
      </c>
      <c r="Z350" s="139">
        <f t="shared" si="58"/>
        <v>-4419343.6199999992</v>
      </c>
      <c r="AA350" s="139">
        <f t="shared" si="59"/>
        <v>-65342</v>
      </c>
      <c r="AB350" s="140">
        <f t="shared" si="60"/>
        <v>6138.3599999999933</v>
      </c>
    </row>
    <row r="351" spans="1:28" x14ac:dyDescent="0.2">
      <c r="A351" s="141" t="s">
        <v>844</v>
      </c>
      <c r="B351" s="131" t="s">
        <v>858</v>
      </c>
      <c r="C351" s="132" t="s">
        <v>859</v>
      </c>
      <c r="D351" s="133">
        <v>550</v>
      </c>
      <c r="E351" s="134">
        <v>546507.69999999995</v>
      </c>
      <c r="F351" s="134">
        <v>453627.7</v>
      </c>
      <c r="G351" s="134">
        <v>92880</v>
      </c>
      <c r="H351" s="134">
        <v>0</v>
      </c>
      <c r="I351" s="135">
        <v>0</v>
      </c>
      <c r="J351" s="136">
        <v>527</v>
      </c>
      <c r="K351" s="134">
        <v>841096.8</v>
      </c>
      <c r="L351" s="134">
        <v>841096.8</v>
      </c>
      <c r="M351" s="134">
        <v>0</v>
      </c>
      <c r="N351" s="134">
        <v>1866.0099999999998</v>
      </c>
      <c r="O351" s="137">
        <v>0</v>
      </c>
      <c r="P351" s="124">
        <v>518</v>
      </c>
      <c r="Q351" s="125">
        <v>468732.64</v>
      </c>
      <c r="R351" s="125">
        <v>468732.64</v>
      </c>
      <c r="S351" s="125">
        <v>0</v>
      </c>
      <c r="T351" s="126">
        <v>0</v>
      </c>
      <c r="U351" s="138">
        <f t="shared" si="53"/>
        <v>-32</v>
      </c>
      <c r="V351" s="139">
        <f t="shared" si="54"/>
        <v>-77775.059999999939</v>
      </c>
      <c r="W351" s="139">
        <f t="shared" si="55"/>
        <v>0</v>
      </c>
      <c r="X351" s="140">
        <f t="shared" si="56"/>
        <v>0</v>
      </c>
      <c r="Y351" s="138">
        <f t="shared" si="57"/>
        <v>-9</v>
      </c>
      <c r="Z351" s="139">
        <f t="shared" si="58"/>
        <v>-372364.16000000003</v>
      </c>
      <c r="AA351" s="139">
        <f t="shared" si="59"/>
        <v>-1866.0099999999998</v>
      </c>
      <c r="AB351" s="140">
        <f t="shared" si="60"/>
        <v>0</v>
      </c>
    </row>
    <row r="352" spans="1:28" ht="12.75" customHeight="1" x14ac:dyDescent="0.2">
      <c r="A352" s="141" t="s">
        <v>844</v>
      </c>
      <c r="B352" s="131" t="s">
        <v>860</v>
      </c>
      <c r="C352" s="132" t="s">
        <v>861</v>
      </c>
      <c r="D352" s="133">
        <v>2406</v>
      </c>
      <c r="E352" s="134">
        <v>4353360.1800000006</v>
      </c>
      <c r="F352" s="134">
        <v>3928080.1800000006</v>
      </c>
      <c r="G352" s="134">
        <v>425280</v>
      </c>
      <c r="H352" s="134">
        <v>133718.02000000002</v>
      </c>
      <c r="I352" s="135">
        <v>0</v>
      </c>
      <c r="J352" s="136">
        <v>3179</v>
      </c>
      <c r="K352" s="134">
        <v>5145527.6900000004</v>
      </c>
      <c r="L352" s="134">
        <v>5145527.6900000004</v>
      </c>
      <c r="M352" s="134">
        <v>0</v>
      </c>
      <c r="N352" s="134">
        <v>460476</v>
      </c>
      <c r="O352" s="137">
        <v>0</v>
      </c>
      <c r="P352" s="124">
        <v>3233</v>
      </c>
      <c r="Q352" s="125">
        <v>5387504.4300000006</v>
      </c>
      <c r="R352" s="125">
        <v>5387504.4300000006</v>
      </c>
      <c r="S352" s="125">
        <v>207867.01</v>
      </c>
      <c r="T352" s="126">
        <v>0</v>
      </c>
      <c r="U352" s="138">
        <f t="shared" si="53"/>
        <v>827</v>
      </c>
      <c r="V352" s="139">
        <f t="shared" si="54"/>
        <v>1034144.25</v>
      </c>
      <c r="W352" s="139">
        <f t="shared" si="55"/>
        <v>74148.989999999991</v>
      </c>
      <c r="X352" s="140">
        <f t="shared" si="56"/>
        <v>0</v>
      </c>
      <c r="Y352" s="138">
        <f t="shared" si="57"/>
        <v>54</v>
      </c>
      <c r="Z352" s="139">
        <f t="shared" si="58"/>
        <v>241976.74000000022</v>
      </c>
      <c r="AA352" s="139">
        <f t="shared" si="59"/>
        <v>-252608.99</v>
      </c>
      <c r="AB352" s="140">
        <f t="shared" si="60"/>
        <v>0</v>
      </c>
    </row>
    <row r="353" spans="1:28" x14ac:dyDescent="0.2">
      <c r="A353" s="141" t="s">
        <v>844</v>
      </c>
      <c r="B353" s="131" t="s">
        <v>862</v>
      </c>
      <c r="C353" s="132" t="s">
        <v>863</v>
      </c>
      <c r="D353" s="133">
        <v>1512</v>
      </c>
      <c r="E353" s="134">
        <v>1965791.48</v>
      </c>
      <c r="F353" s="134">
        <v>1804031.48</v>
      </c>
      <c r="G353" s="134">
        <v>161760</v>
      </c>
      <c r="H353" s="134">
        <v>48367</v>
      </c>
      <c r="I353" s="135">
        <v>0</v>
      </c>
      <c r="J353" s="136">
        <v>1822</v>
      </c>
      <c r="K353" s="134">
        <v>2669519.3000000003</v>
      </c>
      <c r="L353" s="134">
        <v>2669519.3000000003</v>
      </c>
      <c r="M353" s="134">
        <v>0</v>
      </c>
      <c r="N353" s="134">
        <v>114888</v>
      </c>
      <c r="O353" s="137">
        <v>81869.13</v>
      </c>
      <c r="P353" s="124">
        <v>1799</v>
      </c>
      <c r="Q353" s="125">
        <v>2519022.37</v>
      </c>
      <c r="R353" s="125">
        <v>2519022.37</v>
      </c>
      <c r="S353" s="125">
        <v>45967</v>
      </c>
      <c r="T353" s="126">
        <v>196832.58999999997</v>
      </c>
      <c r="U353" s="138">
        <f t="shared" si="53"/>
        <v>287</v>
      </c>
      <c r="V353" s="139">
        <f t="shared" si="54"/>
        <v>553230.89000000013</v>
      </c>
      <c r="W353" s="139">
        <f t="shared" si="55"/>
        <v>-2400</v>
      </c>
      <c r="X353" s="140">
        <f t="shared" si="56"/>
        <v>196832.58999999997</v>
      </c>
      <c r="Y353" s="138">
        <f t="shared" si="57"/>
        <v>-23</v>
      </c>
      <c r="Z353" s="139">
        <f t="shared" si="58"/>
        <v>-150496.93000000017</v>
      </c>
      <c r="AA353" s="139">
        <f t="shared" si="59"/>
        <v>-68921</v>
      </c>
      <c r="AB353" s="140">
        <f t="shared" si="60"/>
        <v>114963.45999999996</v>
      </c>
    </row>
    <row r="354" spans="1:28" x14ac:dyDescent="0.2">
      <c r="A354" s="141" t="s">
        <v>844</v>
      </c>
      <c r="B354" s="131" t="s">
        <v>864</v>
      </c>
      <c r="C354" s="132" t="s">
        <v>119</v>
      </c>
      <c r="D354" s="133">
        <v>283</v>
      </c>
      <c r="E354" s="134">
        <v>281813.10000000003</v>
      </c>
      <c r="F354" s="134">
        <v>249293.10000000003</v>
      </c>
      <c r="G354" s="134">
        <v>32520</v>
      </c>
      <c r="H354" s="134">
        <v>0</v>
      </c>
      <c r="I354" s="135">
        <v>0</v>
      </c>
      <c r="J354" s="136">
        <v>282</v>
      </c>
      <c r="K354" s="134">
        <v>498095.02</v>
      </c>
      <c r="L354" s="134">
        <v>498095.02</v>
      </c>
      <c r="M354" s="134">
        <v>0</v>
      </c>
      <c r="N354" s="134">
        <v>0</v>
      </c>
      <c r="O354" s="137">
        <v>0</v>
      </c>
      <c r="P354" s="124">
        <v>301</v>
      </c>
      <c r="Q354" s="125">
        <v>314289.32</v>
      </c>
      <c r="R354" s="125">
        <v>314289.32</v>
      </c>
      <c r="S354" s="125">
        <v>0</v>
      </c>
      <c r="T354" s="126">
        <v>0</v>
      </c>
      <c r="U354" s="138">
        <f t="shared" si="53"/>
        <v>18</v>
      </c>
      <c r="V354" s="139">
        <f t="shared" si="54"/>
        <v>32476.219999999972</v>
      </c>
      <c r="W354" s="139">
        <f t="shared" si="55"/>
        <v>0</v>
      </c>
      <c r="X354" s="140">
        <f t="shared" si="56"/>
        <v>0</v>
      </c>
      <c r="Y354" s="138">
        <f t="shared" si="57"/>
        <v>19</v>
      </c>
      <c r="Z354" s="139">
        <f t="shared" si="58"/>
        <v>-183805.7</v>
      </c>
      <c r="AA354" s="139">
        <f t="shared" si="59"/>
        <v>0</v>
      </c>
      <c r="AB354" s="140">
        <f t="shared" si="60"/>
        <v>0</v>
      </c>
    </row>
    <row r="355" spans="1:28" ht="12.75" customHeight="1" x14ac:dyDescent="0.2">
      <c r="A355" s="141" t="s">
        <v>844</v>
      </c>
      <c r="B355" s="131" t="s">
        <v>865</v>
      </c>
      <c r="C355" s="132" t="s">
        <v>137</v>
      </c>
      <c r="D355" s="133">
        <v>1352</v>
      </c>
      <c r="E355" s="134">
        <v>2093311.3</v>
      </c>
      <c r="F355" s="134">
        <v>1873591.3</v>
      </c>
      <c r="G355" s="134">
        <v>219720</v>
      </c>
      <c r="H355" s="134">
        <v>0</v>
      </c>
      <c r="I355" s="135">
        <v>7625912.0200000014</v>
      </c>
      <c r="J355" s="136">
        <v>1513</v>
      </c>
      <c r="K355" s="134">
        <v>2888847.5700000012</v>
      </c>
      <c r="L355" s="134">
        <v>2888847.5700000012</v>
      </c>
      <c r="M355" s="134">
        <v>0</v>
      </c>
      <c r="N355" s="134">
        <v>486</v>
      </c>
      <c r="O355" s="137">
        <v>8957321.3599999957</v>
      </c>
      <c r="P355" s="124">
        <v>1307</v>
      </c>
      <c r="Q355" s="125">
        <v>2087516.7300000028</v>
      </c>
      <c r="R355" s="125">
        <v>2087516.7300000028</v>
      </c>
      <c r="S355" s="125">
        <v>0</v>
      </c>
      <c r="T355" s="126">
        <v>9258411.9800000004</v>
      </c>
      <c r="U355" s="138">
        <f t="shared" si="53"/>
        <v>-45</v>
      </c>
      <c r="V355" s="139">
        <f t="shared" si="54"/>
        <v>-5794.5699999972712</v>
      </c>
      <c r="W355" s="139">
        <f t="shared" si="55"/>
        <v>0</v>
      </c>
      <c r="X355" s="140">
        <f t="shared" si="56"/>
        <v>1632499.959999999</v>
      </c>
      <c r="Y355" s="138">
        <f t="shared" si="57"/>
        <v>-206</v>
      </c>
      <c r="Z355" s="139">
        <f t="shared" si="58"/>
        <v>-801330.83999999845</v>
      </c>
      <c r="AA355" s="139">
        <f t="shared" si="59"/>
        <v>-486</v>
      </c>
      <c r="AB355" s="140">
        <f t="shared" si="60"/>
        <v>301090.62000000477</v>
      </c>
    </row>
    <row r="356" spans="1:28" ht="12.75" customHeight="1" x14ac:dyDescent="0.2">
      <c r="A356" s="141" t="s">
        <v>844</v>
      </c>
      <c r="B356" s="131" t="s">
        <v>866</v>
      </c>
      <c r="C356" s="132" t="s">
        <v>867</v>
      </c>
      <c r="D356" s="133">
        <v>0</v>
      </c>
      <c r="E356" s="134">
        <v>366615</v>
      </c>
      <c r="F356" s="134">
        <v>350415</v>
      </c>
      <c r="G356" s="134">
        <v>16200</v>
      </c>
      <c r="H356" s="134">
        <v>0</v>
      </c>
      <c r="I356" s="135">
        <v>0</v>
      </c>
      <c r="J356" s="136">
        <v>0</v>
      </c>
      <c r="K356" s="134">
        <v>530034.18999999994</v>
      </c>
      <c r="L356" s="134">
        <v>530034.18999999994</v>
      </c>
      <c r="M356" s="134">
        <v>0</v>
      </c>
      <c r="N356" s="134">
        <v>0</v>
      </c>
      <c r="O356" s="137">
        <v>0</v>
      </c>
      <c r="P356" s="124">
        <v>0</v>
      </c>
      <c r="Q356" s="125">
        <v>379834.80000000121</v>
      </c>
      <c r="R356" s="125">
        <v>379834.80000000121</v>
      </c>
      <c r="S356" s="125">
        <v>0</v>
      </c>
      <c r="T356" s="126">
        <v>0</v>
      </c>
      <c r="U356" s="138">
        <f t="shared" si="53"/>
        <v>0</v>
      </c>
      <c r="V356" s="139">
        <f t="shared" si="54"/>
        <v>13219.800000001211</v>
      </c>
      <c r="W356" s="139">
        <f t="shared" si="55"/>
        <v>0</v>
      </c>
      <c r="X356" s="140">
        <f t="shared" si="56"/>
        <v>0</v>
      </c>
      <c r="Y356" s="138">
        <f t="shared" si="57"/>
        <v>0</v>
      </c>
      <c r="Z356" s="139">
        <f t="shared" si="58"/>
        <v>-150199.38999999873</v>
      </c>
      <c r="AA356" s="139">
        <f t="shared" si="59"/>
        <v>0</v>
      </c>
      <c r="AB356" s="140">
        <f t="shared" si="60"/>
        <v>0</v>
      </c>
    </row>
    <row r="357" spans="1:28" x14ac:dyDescent="0.2">
      <c r="A357" s="141" t="s">
        <v>844</v>
      </c>
      <c r="B357" s="131" t="s">
        <v>868</v>
      </c>
      <c r="C357" s="132" t="s">
        <v>95</v>
      </c>
      <c r="D357" s="133">
        <v>772</v>
      </c>
      <c r="E357" s="134">
        <v>804727.9</v>
      </c>
      <c r="F357" s="134">
        <v>698167.9</v>
      </c>
      <c r="G357" s="134">
        <v>106560</v>
      </c>
      <c r="H357" s="134">
        <v>0</v>
      </c>
      <c r="I357" s="135">
        <v>0</v>
      </c>
      <c r="J357" s="136">
        <v>772</v>
      </c>
      <c r="K357" s="134">
        <v>925385.64999999991</v>
      </c>
      <c r="L357" s="134">
        <v>925385.64999999991</v>
      </c>
      <c r="M357" s="134">
        <v>0</v>
      </c>
      <c r="N357" s="134">
        <v>0</v>
      </c>
      <c r="O357" s="137">
        <v>0</v>
      </c>
      <c r="P357" s="124">
        <v>845</v>
      </c>
      <c r="Q357" s="125">
        <v>1025484.2499999998</v>
      </c>
      <c r="R357" s="125">
        <v>1025484.2499999998</v>
      </c>
      <c r="S357" s="125">
        <v>0</v>
      </c>
      <c r="T357" s="126">
        <v>0</v>
      </c>
      <c r="U357" s="138">
        <f t="shared" si="53"/>
        <v>73</v>
      </c>
      <c r="V357" s="139">
        <f t="shared" si="54"/>
        <v>220756.34999999974</v>
      </c>
      <c r="W357" s="139">
        <f t="shared" si="55"/>
        <v>0</v>
      </c>
      <c r="X357" s="140">
        <f t="shared" si="56"/>
        <v>0</v>
      </c>
      <c r="Y357" s="138">
        <f t="shared" si="57"/>
        <v>73</v>
      </c>
      <c r="Z357" s="139">
        <f t="shared" si="58"/>
        <v>100098.59999999986</v>
      </c>
      <c r="AA357" s="139">
        <f t="shared" si="59"/>
        <v>0</v>
      </c>
      <c r="AB357" s="140">
        <f t="shared" si="60"/>
        <v>0</v>
      </c>
    </row>
    <row r="358" spans="1:28" ht="12.75" customHeight="1" x14ac:dyDescent="0.2">
      <c r="A358" s="141" t="s">
        <v>869</v>
      </c>
      <c r="B358" s="131" t="s">
        <v>870</v>
      </c>
      <c r="C358" s="132" t="s">
        <v>871</v>
      </c>
      <c r="D358" s="133">
        <v>979</v>
      </c>
      <c r="E358" s="134">
        <v>969900.2</v>
      </c>
      <c r="F358" s="134">
        <v>824100.2</v>
      </c>
      <c r="G358" s="134">
        <v>145800</v>
      </c>
      <c r="H358" s="134">
        <v>0</v>
      </c>
      <c r="I358" s="135">
        <v>0</v>
      </c>
      <c r="J358" s="136">
        <v>1071</v>
      </c>
      <c r="K358" s="134">
        <v>1194119.22</v>
      </c>
      <c r="L358" s="134">
        <v>1194119.22</v>
      </c>
      <c r="M358" s="134">
        <v>0</v>
      </c>
      <c r="N358" s="134">
        <v>0</v>
      </c>
      <c r="O358" s="137">
        <v>0</v>
      </c>
      <c r="P358" s="124">
        <v>1092</v>
      </c>
      <c r="Q358" s="125">
        <v>1162447.7599999998</v>
      </c>
      <c r="R358" s="125">
        <v>1162447.7599999998</v>
      </c>
      <c r="S358" s="125">
        <v>0</v>
      </c>
      <c r="T358" s="126">
        <v>0</v>
      </c>
      <c r="U358" s="138">
        <f t="shared" si="53"/>
        <v>113</v>
      </c>
      <c r="V358" s="139">
        <f t="shared" si="54"/>
        <v>192547.55999999982</v>
      </c>
      <c r="W358" s="139">
        <f t="shared" si="55"/>
        <v>0</v>
      </c>
      <c r="X358" s="140">
        <f t="shared" si="56"/>
        <v>0</v>
      </c>
      <c r="Y358" s="138">
        <f t="shared" si="57"/>
        <v>21</v>
      </c>
      <c r="Z358" s="139">
        <f t="shared" si="58"/>
        <v>-31671.460000000196</v>
      </c>
      <c r="AA358" s="139">
        <f t="shared" si="59"/>
        <v>0</v>
      </c>
      <c r="AB358" s="140">
        <f t="shared" si="60"/>
        <v>0</v>
      </c>
    </row>
    <row r="359" spans="1:28" ht="12.75" customHeight="1" x14ac:dyDescent="0.2">
      <c r="A359" s="141" t="s">
        <v>869</v>
      </c>
      <c r="B359" s="131" t="s">
        <v>872</v>
      </c>
      <c r="C359" s="132" t="s">
        <v>873</v>
      </c>
      <c r="D359" s="133">
        <v>644</v>
      </c>
      <c r="E359" s="134">
        <v>826256.6</v>
      </c>
      <c r="F359" s="134">
        <v>707576.6</v>
      </c>
      <c r="G359" s="134">
        <v>118680</v>
      </c>
      <c r="H359" s="134">
        <v>13516</v>
      </c>
      <c r="I359" s="135">
        <v>0</v>
      </c>
      <c r="J359" s="136">
        <v>775</v>
      </c>
      <c r="K359" s="134">
        <v>1173949.6700000004</v>
      </c>
      <c r="L359" s="134">
        <v>1173949.6700000004</v>
      </c>
      <c r="M359" s="134">
        <v>0</v>
      </c>
      <c r="N359" s="134">
        <v>21802</v>
      </c>
      <c r="O359" s="137">
        <v>0</v>
      </c>
      <c r="P359" s="124">
        <v>712</v>
      </c>
      <c r="Q359" s="125">
        <v>932774.63000000012</v>
      </c>
      <c r="R359" s="125">
        <v>932774.63000000012</v>
      </c>
      <c r="S359" s="125">
        <v>4876</v>
      </c>
      <c r="T359" s="126">
        <v>0</v>
      </c>
      <c r="U359" s="138">
        <f t="shared" si="53"/>
        <v>68</v>
      </c>
      <c r="V359" s="139">
        <f t="shared" si="54"/>
        <v>106518.03000000014</v>
      </c>
      <c r="W359" s="139">
        <f t="shared" si="55"/>
        <v>-8640</v>
      </c>
      <c r="X359" s="140">
        <f t="shared" si="56"/>
        <v>0</v>
      </c>
      <c r="Y359" s="138">
        <f t="shared" si="57"/>
        <v>-63</v>
      </c>
      <c r="Z359" s="139">
        <f t="shared" si="58"/>
        <v>-241175.04000000027</v>
      </c>
      <c r="AA359" s="139">
        <f t="shared" si="59"/>
        <v>-16926</v>
      </c>
      <c r="AB359" s="140">
        <f t="shared" si="60"/>
        <v>0</v>
      </c>
    </row>
    <row r="360" spans="1:28" ht="12.75" customHeight="1" x14ac:dyDescent="0.2">
      <c r="A360" s="141" t="s">
        <v>869</v>
      </c>
      <c r="B360" s="131" t="s">
        <v>874</v>
      </c>
      <c r="C360" s="132" t="s">
        <v>875</v>
      </c>
      <c r="D360" s="133">
        <v>2325</v>
      </c>
      <c r="E360" s="134">
        <v>3339117.9299999992</v>
      </c>
      <c r="F360" s="134">
        <v>2944317.9299999992</v>
      </c>
      <c r="G360" s="134">
        <v>394800</v>
      </c>
      <c r="H360" s="134">
        <v>6743</v>
      </c>
      <c r="I360" s="135">
        <v>0</v>
      </c>
      <c r="J360" s="136">
        <v>2832</v>
      </c>
      <c r="K360" s="134">
        <v>4470970.72</v>
      </c>
      <c r="L360" s="134">
        <v>4470970.72</v>
      </c>
      <c r="M360" s="134">
        <v>0</v>
      </c>
      <c r="N360" s="134">
        <v>80771</v>
      </c>
      <c r="O360" s="137">
        <v>0</v>
      </c>
      <c r="P360" s="124">
        <v>3052</v>
      </c>
      <c r="Q360" s="125">
        <v>3524822.9699999969</v>
      </c>
      <c r="R360" s="125">
        <v>3524822.9699999969</v>
      </c>
      <c r="S360" s="125">
        <v>32263</v>
      </c>
      <c r="T360" s="126">
        <v>0</v>
      </c>
      <c r="U360" s="138">
        <f t="shared" si="53"/>
        <v>727</v>
      </c>
      <c r="V360" s="139">
        <f t="shared" si="54"/>
        <v>185705.03999999771</v>
      </c>
      <c r="W360" s="139">
        <f t="shared" si="55"/>
        <v>25520</v>
      </c>
      <c r="X360" s="140">
        <f t="shared" si="56"/>
        <v>0</v>
      </c>
      <c r="Y360" s="138">
        <f t="shared" si="57"/>
        <v>220</v>
      </c>
      <c r="Z360" s="139">
        <f t="shared" si="58"/>
        <v>-946147.75000000279</v>
      </c>
      <c r="AA360" s="139">
        <f t="shared" si="59"/>
        <v>-48508</v>
      </c>
      <c r="AB360" s="140">
        <f t="shared" si="60"/>
        <v>0</v>
      </c>
    </row>
    <row r="361" spans="1:28" x14ac:dyDescent="0.2">
      <c r="A361" s="141" t="s">
        <v>869</v>
      </c>
      <c r="B361" s="131" t="s">
        <v>876</v>
      </c>
      <c r="C361" s="132" t="s">
        <v>877</v>
      </c>
      <c r="D361" s="133">
        <v>168</v>
      </c>
      <c r="E361" s="134">
        <v>309874.59999999998</v>
      </c>
      <c r="F361" s="134">
        <v>276994.59999999998</v>
      </c>
      <c r="G361" s="134">
        <v>32880</v>
      </c>
      <c r="H361" s="134">
        <v>0</v>
      </c>
      <c r="I361" s="135">
        <v>0</v>
      </c>
      <c r="J361" s="136">
        <v>135</v>
      </c>
      <c r="K361" s="134">
        <v>471543.42000000062</v>
      </c>
      <c r="L361" s="134">
        <v>471543.42000000062</v>
      </c>
      <c r="M361" s="134">
        <v>0</v>
      </c>
      <c r="N361" s="134">
        <v>0</v>
      </c>
      <c r="O361" s="137">
        <v>0</v>
      </c>
      <c r="P361" s="124">
        <v>102</v>
      </c>
      <c r="Q361" s="125">
        <v>406633.05000000139</v>
      </c>
      <c r="R361" s="125">
        <v>406633.05000000139</v>
      </c>
      <c r="S361" s="125">
        <v>0</v>
      </c>
      <c r="T361" s="126">
        <v>0</v>
      </c>
      <c r="U361" s="138">
        <f t="shared" si="53"/>
        <v>-66</v>
      </c>
      <c r="V361" s="139">
        <f t="shared" si="54"/>
        <v>96758.450000001409</v>
      </c>
      <c r="W361" s="139">
        <f t="shared" si="55"/>
        <v>0</v>
      </c>
      <c r="X361" s="140">
        <f t="shared" si="56"/>
        <v>0</v>
      </c>
      <c r="Y361" s="138">
        <f t="shared" si="57"/>
        <v>-33</v>
      </c>
      <c r="Z361" s="139">
        <f t="shared" si="58"/>
        <v>-64910.369999999239</v>
      </c>
      <c r="AA361" s="139">
        <f t="shared" si="59"/>
        <v>0</v>
      </c>
      <c r="AB361" s="140">
        <f t="shared" si="60"/>
        <v>0</v>
      </c>
    </row>
    <row r="362" spans="1:28" x14ac:dyDescent="0.2">
      <c r="A362" s="141" t="s">
        <v>878</v>
      </c>
      <c r="B362" s="131" t="s">
        <v>879</v>
      </c>
      <c r="C362" s="132" t="s">
        <v>880</v>
      </c>
      <c r="D362" s="133">
        <v>781</v>
      </c>
      <c r="E362" s="134">
        <v>854886</v>
      </c>
      <c r="F362" s="134">
        <v>712566</v>
      </c>
      <c r="G362" s="134">
        <v>142320</v>
      </c>
      <c r="H362" s="134">
        <v>0</v>
      </c>
      <c r="I362" s="135">
        <v>0</v>
      </c>
      <c r="J362" s="136">
        <v>882</v>
      </c>
      <c r="K362" s="134">
        <v>921303.4</v>
      </c>
      <c r="L362" s="134">
        <v>921303.4</v>
      </c>
      <c r="M362" s="134">
        <v>0</v>
      </c>
      <c r="N362" s="134">
        <v>0</v>
      </c>
      <c r="O362" s="137">
        <v>0</v>
      </c>
      <c r="P362" s="124">
        <v>889</v>
      </c>
      <c r="Q362" s="125">
        <v>820240.1399999999</v>
      </c>
      <c r="R362" s="125">
        <v>820240.1399999999</v>
      </c>
      <c r="S362" s="125">
        <v>0</v>
      </c>
      <c r="T362" s="126">
        <v>0</v>
      </c>
      <c r="U362" s="138">
        <f t="shared" si="53"/>
        <v>108</v>
      </c>
      <c r="V362" s="139">
        <f t="shared" si="54"/>
        <v>-34645.860000000102</v>
      </c>
      <c r="W362" s="139">
        <f t="shared" si="55"/>
        <v>0</v>
      </c>
      <c r="X362" s="140">
        <f t="shared" si="56"/>
        <v>0</v>
      </c>
      <c r="Y362" s="138">
        <f t="shared" si="57"/>
        <v>7</v>
      </c>
      <c r="Z362" s="139">
        <f t="shared" si="58"/>
        <v>-101063.26000000013</v>
      </c>
      <c r="AA362" s="139">
        <f t="shared" si="59"/>
        <v>0</v>
      </c>
      <c r="AB362" s="140">
        <f t="shared" si="60"/>
        <v>0</v>
      </c>
    </row>
    <row r="363" spans="1:28" ht="12.75" customHeight="1" x14ac:dyDescent="0.2">
      <c r="A363" s="141" t="s">
        <v>878</v>
      </c>
      <c r="B363" s="131" t="s">
        <v>881</v>
      </c>
      <c r="C363" s="132" t="s">
        <v>131</v>
      </c>
      <c r="D363" s="133">
        <v>265</v>
      </c>
      <c r="E363" s="134">
        <v>139820.6</v>
      </c>
      <c r="F363" s="134">
        <v>110660.6</v>
      </c>
      <c r="G363" s="134">
        <v>29160</v>
      </c>
      <c r="H363" s="134">
        <v>0</v>
      </c>
      <c r="I363" s="135">
        <v>0</v>
      </c>
      <c r="J363" s="136">
        <v>408</v>
      </c>
      <c r="K363" s="134">
        <v>149716.69</v>
      </c>
      <c r="L363" s="134">
        <v>149716.69</v>
      </c>
      <c r="M363" s="134">
        <v>0</v>
      </c>
      <c r="N363" s="134">
        <v>0</v>
      </c>
      <c r="O363" s="137">
        <v>0</v>
      </c>
      <c r="P363" s="124">
        <v>402</v>
      </c>
      <c r="Q363" s="125">
        <v>142015.82</v>
      </c>
      <c r="R363" s="125">
        <v>142015.82</v>
      </c>
      <c r="S363" s="125">
        <v>0</v>
      </c>
      <c r="T363" s="126">
        <v>0</v>
      </c>
      <c r="U363" s="138">
        <f t="shared" si="53"/>
        <v>137</v>
      </c>
      <c r="V363" s="139">
        <f t="shared" si="54"/>
        <v>2195.2200000000012</v>
      </c>
      <c r="W363" s="139">
        <f t="shared" si="55"/>
        <v>0</v>
      </c>
      <c r="X363" s="140">
        <f t="shared" si="56"/>
        <v>0</v>
      </c>
      <c r="Y363" s="138">
        <f t="shared" si="57"/>
        <v>-6</v>
      </c>
      <c r="Z363" s="139">
        <f t="shared" si="58"/>
        <v>-7700.8699999999953</v>
      </c>
      <c r="AA363" s="139">
        <f t="shared" si="59"/>
        <v>0</v>
      </c>
      <c r="AB363" s="140">
        <f t="shared" si="60"/>
        <v>0</v>
      </c>
    </row>
    <row r="364" spans="1:28" x14ac:dyDescent="0.2">
      <c r="A364" s="141" t="s">
        <v>878</v>
      </c>
      <c r="B364" s="131" t="s">
        <v>882</v>
      </c>
      <c r="C364" s="132" t="s">
        <v>883</v>
      </c>
      <c r="D364" s="133">
        <v>163</v>
      </c>
      <c r="E364" s="134">
        <v>68144</v>
      </c>
      <c r="F364" s="134">
        <v>56984</v>
      </c>
      <c r="G364" s="134">
        <v>11160</v>
      </c>
      <c r="H364" s="134">
        <v>0</v>
      </c>
      <c r="I364" s="135">
        <v>0</v>
      </c>
      <c r="J364" s="136">
        <v>236</v>
      </c>
      <c r="K364" s="134">
        <v>384392.37</v>
      </c>
      <c r="L364" s="134">
        <v>384392.37</v>
      </c>
      <c r="M364" s="134">
        <v>0</v>
      </c>
      <c r="N364" s="134">
        <v>0</v>
      </c>
      <c r="O364" s="137">
        <v>0</v>
      </c>
      <c r="P364" s="124">
        <v>292</v>
      </c>
      <c r="Q364" s="125">
        <v>141047.30000000002</v>
      </c>
      <c r="R364" s="125">
        <v>141047.30000000002</v>
      </c>
      <c r="S364" s="125">
        <v>0</v>
      </c>
      <c r="T364" s="126">
        <v>0</v>
      </c>
      <c r="U364" s="138">
        <f t="shared" si="53"/>
        <v>129</v>
      </c>
      <c r="V364" s="139">
        <f t="shared" si="54"/>
        <v>72903.300000000017</v>
      </c>
      <c r="W364" s="139">
        <f t="shared" si="55"/>
        <v>0</v>
      </c>
      <c r="X364" s="140">
        <f t="shared" si="56"/>
        <v>0</v>
      </c>
      <c r="Y364" s="138">
        <f t="shared" si="57"/>
        <v>56</v>
      </c>
      <c r="Z364" s="139">
        <f t="shared" si="58"/>
        <v>-243345.06999999998</v>
      </c>
      <c r="AA364" s="139">
        <f t="shared" si="59"/>
        <v>0</v>
      </c>
      <c r="AB364" s="140">
        <f t="shared" si="60"/>
        <v>0</v>
      </c>
    </row>
    <row r="365" spans="1:28" s="143" customFormat="1" x14ac:dyDescent="0.2">
      <c r="A365" s="141" t="s">
        <v>878</v>
      </c>
      <c r="B365" s="131" t="s">
        <v>884</v>
      </c>
      <c r="C365" s="132" t="s">
        <v>885</v>
      </c>
      <c r="D365" s="133">
        <v>1437</v>
      </c>
      <c r="E365" s="134">
        <v>2047213.9800000004</v>
      </c>
      <c r="F365" s="134">
        <v>1929493.9800000004</v>
      </c>
      <c r="G365" s="134">
        <v>117720</v>
      </c>
      <c r="H365" s="134">
        <v>0</v>
      </c>
      <c r="I365" s="135">
        <v>0</v>
      </c>
      <c r="J365" s="136">
        <v>1426</v>
      </c>
      <c r="K365" s="134">
        <v>2248081.0900000003</v>
      </c>
      <c r="L365" s="134">
        <v>2248081.0900000003</v>
      </c>
      <c r="M365" s="134">
        <v>0</v>
      </c>
      <c r="N365" s="134">
        <v>0</v>
      </c>
      <c r="O365" s="137">
        <v>0</v>
      </c>
      <c r="P365" s="124">
        <v>1526</v>
      </c>
      <c r="Q365" s="125">
        <v>2031397.8100000005</v>
      </c>
      <c r="R365" s="125">
        <v>2031397.8100000005</v>
      </c>
      <c r="S365" s="125">
        <v>0</v>
      </c>
      <c r="T365" s="126">
        <v>0</v>
      </c>
      <c r="U365" s="138">
        <f t="shared" si="53"/>
        <v>89</v>
      </c>
      <c r="V365" s="139">
        <f t="shared" si="54"/>
        <v>-15816.169999999925</v>
      </c>
      <c r="W365" s="139">
        <f t="shared" si="55"/>
        <v>0</v>
      </c>
      <c r="X365" s="140">
        <f t="shared" si="56"/>
        <v>0</v>
      </c>
      <c r="Y365" s="138">
        <f t="shared" si="57"/>
        <v>100</v>
      </c>
      <c r="Z365" s="139">
        <f t="shared" si="58"/>
        <v>-216683.2799999998</v>
      </c>
      <c r="AA365" s="139">
        <f t="shared" si="59"/>
        <v>0</v>
      </c>
      <c r="AB365" s="140">
        <f t="shared" si="60"/>
        <v>0</v>
      </c>
    </row>
    <row r="366" spans="1:28" x14ac:dyDescent="0.2">
      <c r="A366" s="141" t="s">
        <v>878</v>
      </c>
      <c r="B366" s="142" t="s">
        <v>886</v>
      </c>
      <c r="C366" s="132" t="s">
        <v>122</v>
      </c>
      <c r="D366" s="133">
        <v>55</v>
      </c>
      <c r="E366" s="134">
        <v>58890.8</v>
      </c>
      <c r="F366" s="134">
        <v>40890.800000000003</v>
      </c>
      <c r="G366" s="134">
        <v>18000</v>
      </c>
      <c r="H366" s="134">
        <v>0</v>
      </c>
      <c r="I366" s="135">
        <v>0</v>
      </c>
      <c r="J366" s="136">
        <v>58</v>
      </c>
      <c r="K366" s="134">
        <v>120021.33</v>
      </c>
      <c r="L366" s="134">
        <v>120021.33</v>
      </c>
      <c r="M366" s="134">
        <v>0</v>
      </c>
      <c r="N366" s="134">
        <v>0</v>
      </c>
      <c r="O366" s="137">
        <v>0</v>
      </c>
      <c r="P366" s="124">
        <v>54</v>
      </c>
      <c r="Q366" s="125">
        <v>75816</v>
      </c>
      <c r="R366" s="125">
        <v>75816</v>
      </c>
      <c r="S366" s="125">
        <v>0</v>
      </c>
      <c r="T366" s="126">
        <v>0</v>
      </c>
      <c r="U366" s="138">
        <f t="shared" si="53"/>
        <v>-1</v>
      </c>
      <c r="V366" s="139">
        <f t="shared" si="54"/>
        <v>16925.199999999997</v>
      </c>
      <c r="W366" s="139">
        <f t="shared" si="55"/>
        <v>0</v>
      </c>
      <c r="X366" s="140">
        <f t="shared" si="56"/>
        <v>0</v>
      </c>
      <c r="Y366" s="138">
        <f t="shared" si="57"/>
        <v>-4</v>
      </c>
      <c r="Z366" s="139">
        <f t="shared" si="58"/>
        <v>-44205.33</v>
      </c>
      <c r="AA366" s="139">
        <f t="shared" si="59"/>
        <v>0</v>
      </c>
      <c r="AB366" s="140">
        <f t="shared" si="60"/>
        <v>0</v>
      </c>
    </row>
    <row r="367" spans="1:28" x14ac:dyDescent="0.2">
      <c r="A367" s="141" t="s">
        <v>878</v>
      </c>
      <c r="B367" s="142" t="s">
        <v>887</v>
      </c>
      <c r="C367" s="132" t="s">
        <v>888</v>
      </c>
      <c r="D367" s="133">
        <v>507</v>
      </c>
      <c r="E367" s="134">
        <v>882956.2</v>
      </c>
      <c r="F367" s="134">
        <v>749636.2</v>
      </c>
      <c r="G367" s="134">
        <v>133320</v>
      </c>
      <c r="H367" s="134">
        <v>0</v>
      </c>
      <c r="I367" s="135">
        <v>0</v>
      </c>
      <c r="J367" s="136">
        <v>792</v>
      </c>
      <c r="K367" s="134">
        <v>769422.26</v>
      </c>
      <c r="L367" s="134">
        <v>769422.26</v>
      </c>
      <c r="M367" s="134">
        <v>0</v>
      </c>
      <c r="N367" s="134">
        <v>0</v>
      </c>
      <c r="O367" s="137">
        <v>0</v>
      </c>
      <c r="P367" s="124">
        <v>809</v>
      </c>
      <c r="Q367" s="125">
        <v>839585.24</v>
      </c>
      <c r="R367" s="125">
        <v>839585.24</v>
      </c>
      <c r="S367" s="125">
        <v>0</v>
      </c>
      <c r="T367" s="126">
        <v>0</v>
      </c>
      <c r="U367" s="138">
        <f t="shared" si="53"/>
        <v>302</v>
      </c>
      <c r="V367" s="139">
        <f t="shared" si="54"/>
        <v>-43370.959999999963</v>
      </c>
      <c r="W367" s="139">
        <f t="shared" si="55"/>
        <v>0</v>
      </c>
      <c r="X367" s="140">
        <f t="shared" si="56"/>
        <v>0</v>
      </c>
      <c r="Y367" s="138">
        <f t="shared" si="57"/>
        <v>17</v>
      </c>
      <c r="Z367" s="139">
        <f t="shared" si="58"/>
        <v>70162.979999999981</v>
      </c>
      <c r="AA367" s="139">
        <f t="shared" si="59"/>
        <v>0</v>
      </c>
      <c r="AB367" s="140">
        <f t="shared" si="60"/>
        <v>0</v>
      </c>
    </row>
    <row r="368" spans="1:28" ht="12.75" customHeight="1" x14ac:dyDescent="0.2">
      <c r="A368" s="141" t="s">
        <v>878</v>
      </c>
      <c r="B368" s="142" t="s">
        <v>889</v>
      </c>
      <c r="C368" s="132" t="s">
        <v>890</v>
      </c>
      <c r="D368" s="133">
        <v>0</v>
      </c>
      <c r="E368" s="134">
        <v>76101</v>
      </c>
      <c r="F368" s="134">
        <v>76101</v>
      </c>
      <c r="G368" s="134">
        <v>0</v>
      </c>
      <c r="H368" s="134">
        <v>0</v>
      </c>
      <c r="I368" s="135">
        <v>0</v>
      </c>
      <c r="J368" s="136">
        <v>0</v>
      </c>
      <c r="K368" s="134">
        <v>499723.96000000025</v>
      </c>
      <c r="L368" s="134">
        <v>499723.96000000025</v>
      </c>
      <c r="M368" s="134">
        <v>0</v>
      </c>
      <c r="N368" s="134">
        <v>0</v>
      </c>
      <c r="O368" s="137">
        <v>0</v>
      </c>
      <c r="P368" s="124">
        <v>0</v>
      </c>
      <c r="Q368" s="125">
        <v>129918.60000000015</v>
      </c>
      <c r="R368" s="125">
        <v>129918.60000000015</v>
      </c>
      <c r="S368" s="125">
        <v>0</v>
      </c>
      <c r="T368" s="126">
        <v>0</v>
      </c>
      <c r="U368" s="138">
        <f t="shared" si="53"/>
        <v>0</v>
      </c>
      <c r="V368" s="139">
        <f t="shared" si="54"/>
        <v>53817.600000000151</v>
      </c>
      <c r="W368" s="139">
        <f t="shared" si="55"/>
        <v>0</v>
      </c>
      <c r="X368" s="140">
        <f t="shared" si="56"/>
        <v>0</v>
      </c>
      <c r="Y368" s="138">
        <f t="shared" si="57"/>
        <v>0</v>
      </c>
      <c r="Z368" s="139">
        <f t="shared" si="58"/>
        <v>-369805.3600000001</v>
      </c>
      <c r="AA368" s="139">
        <f t="shared" si="59"/>
        <v>0</v>
      </c>
      <c r="AB368" s="140">
        <f t="shared" si="60"/>
        <v>0</v>
      </c>
    </row>
    <row r="369" spans="1:28" s="143" customFormat="1" x14ac:dyDescent="0.2">
      <c r="A369" s="141" t="s">
        <v>878</v>
      </c>
      <c r="B369" s="142" t="s">
        <v>891</v>
      </c>
      <c r="C369" s="132" t="s">
        <v>892</v>
      </c>
      <c r="D369" s="133">
        <v>4139</v>
      </c>
      <c r="E369" s="134">
        <v>6139175.8600000003</v>
      </c>
      <c r="F369" s="134">
        <v>5590415.8600000003</v>
      </c>
      <c r="G369" s="134">
        <v>548760</v>
      </c>
      <c r="H369" s="134">
        <v>28270</v>
      </c>
      <c r="I369" s="135">
        <v>0</v>
      </c>
      <c r="J369" s="136">
        <v>4772</v>
      </c>
      <c r="K369" s="134">
        <v>8005362.5600000005</v>
      </c>
      <c r="L369" s="134">
        <v>8005362.5600000005</v>
      </c>
      <c r="M369" s="134">
        <v>0</v>
      </c>
      <c r="N369" s="134">
        <v>45573</v>
      </c>
      <c r="O369" s="137">
        <v>0</v>
      </c>
      <c r="P369" s="124">
        <v>4882</v>
      </c>
      <c r="Q369" s="125">
        <v>7455071.1100000003</v>
      </c>
      <c r="R369" s="125">
        <v>7455071.1100000003</v>
      </c>
      <c r="S369" s="125">
        <v>22997</v>
      </c>
      <c r="T369" s="126">
        <v>0</v>
      </c>
      <c r="U369" s="138">
        <f t="shared" si="53"/>
        <v>743</v>
      </c>
      <c r="V369" s="139">
        <f t="shared" si="54"/>
        <v>1315895.25</v>
      </c>
      <c r="W369" s="139">
        <f t="shared" si="55"/>
        <v>-5273</v>
      </c>
      <c r="X369" s="140">
        <f t="shared" si="56"/>
        <v>0</v>
      </c>
      <c r="Y369" s="138">
        <f t="shared" si="57"/>
        <v>110</v>
      </c>
      <c r="Z369" s="139">
        <f t="shared" si="58"/>
        <v>-550291.45000000019</v>
      </c>
      <c r="AA369" s="139">
        <f t="shared" si="59"/>
        <v>-22576</v>
      </c>
      <c r="AB369" s="140">
        <f t="shared" si="60"/>
        <v>0</v>
      </c>
    </row>
    <row r="370" spans="1:28" x14ac:dyDescent="0.2">
      <c r="A370" s="141" t="s">
        <v>878</v>
      </c>
      <c r="B370" s="142" t="s">
        <v>893</v>
      </c>
      <c r="C370" s="132" t="s">
        <v>894</v>
      </c>
      <c r="D370" s="133">
        <v>454</v>
      </c>
      <c r="E370" s="134">
        <v>481238.20000000007</v>
      </c>
      <c r="F370" s="134">
        <v>439598.20000000007</v>
      </c>
      <c r="G370" s="134">
        <v>41640</v>
      </c>
      <c r="H370" s="134">
        <v>0</v>
      </c>
      <c r="I370" s="135">
        <v>0</v>
      </c>
      <c r="J370" s="136">
        <v>416</v>
      </c>
      <c r="K370" s="134">
        <v>529162.82999999996</v>
      </c>
      <c r="L370" s="134">
        <v>529162.82999999996</v>
      </c>
      <c r="M370" s="134">
        <v>0</v>
      </c>
      <c r="N370" s="134">
        <v>0</v>
      </c>
      <c r="O370" s="137">
        <v>0</v>
      </c>
      <c r="P370" s="124">
        <v>443</v>
      </c>
      <c r="Q370" s="125">
        <v>527818.28999999992</v>
      </c>
      <c r="R370" s="125">
        <v>527818.28999999992</v>
      </c>
      <c r="S370" s="125">
        <v>0</v>
      </c>
      <c r="T370" s="126">
        <v>0</v>
      </c>
      <c r="U370" s="138">
        <f t="shared" si="53"/>
        <v>-11</v>
      </c>
      <c r="V370" s="139">
        <f t="shared" si="54"/>
        <v>46580.089999999851</v>
      </c>
      <c r="W370" s="139">
        <f t="shared" si="55"/>
        <v>0</v>
      </c>
      <c r="X370" s="140">
        <f t="shared" si="56"/>
        <v>0</v>
      </c>
      <c r="Y370" s="138">
        <f t="shared" si="57"/>
        <v>27</v>
      </c>
      <c r="Z370" s="139">
        <f t="shared" si="58"/>
        <v>-1344.5400000000373</v>
      </c>
      <c r="AA370" s="139">
        <f t="shared" si="59"/>
        <v>0</v>
      </c>
      <c r="AB370" s="140">
        <f t="shared" si="60"/>
        <v>0</v>
      </c>
    </row>
    <row r="371" spans="1:28" x14ac:dyDescent="0.2">
      <c r="A371" s="141" t="s">
        <v>878</v>
      </c>
      <c r="B371" s="142" t="s">
        <v>895</v>
      </c>
      <c r="C371" s="132" t="s">
        <v>120</v>
      </c>
      <c r="D371" s="133">
        <v>328</v>
      </c>
      <c r="E371" s="134">
        <v>438445.20000000007</v>
      </c>
      <c r="F371" s="134">
        <v>394525.20000000007</v>
      </c>
      <c r="G371" s="134">
        <v>43920</v>
      </c>
      <c r="H371" s="134">
        <v>0</v>
      </c>
      <c r="I371" s="135">
        <v>0</v>
      </c>
      <c r="J371" s="136">
        <v>465</v>
      </c>
      <c r="K371" s="134">
        <v>535077.23</v>
      </c>
      <c r="L371" s="134">
        <v>535077.23</v>
      </c>
      <c r="M371" s="134">
        <v>0</v>
      </c>
      <c r="N371" s="134">
        <v>0</v>
      </c>
      <c r="O371" s="137">
        <v>0</v>
      </c>
      <c r="P371" s="124">
        <v>489</v>
      </c>
      <c r="Q371" s="125">
        <v>513353.54999999993</v>
      </c>
      <c r="R371" s="125">
        <v>513353.54999999993</v>
      </c>
      <c r="S371" s="125">
        <v>0</v>
      </c>
      <c r="T371" s="126">
        <v>0</v>
      </c>
      <c r="U371" s="138">
        <f t="shared" si="53"/>
        <v>161</v>
      </c>
      <c r="V371" s="139">
        <f t="shared" si="54"/>
        <v>74908.34999999986</v>
      </c>
      <c r="W371" s="139">
        <f t="shared" si="55"/>
        <v>0</v>
      </c>
      <c r="X371" s="140">
        <f t="shared" si="56"/>
        <v>0</v>
      </c>
      <c r="Y371" s="138">
        <f t="shared" si="57"/>
        <v>24</v>
      </c>
      <c r="Z371" s="139">
        <f t="shared" si="58"/>
        <v>-21723.680000000051</v>
      </c>
      <c r="AA371" s="139">
        <f t="shared" si="59"/>
        <v>0</v>
      </c>
      <c r="AB371" s="140">
        <f t="shared" si="60"/>
        <v>0</v>
      </c>
    </row>
    <row r="372" spans="1:28" x14ac:dyDescent="0.2">
      <c r="A372" s="141" t="s">
        <v>878</v>
      </c>
      <c r="B372" s="142" t="s">
        <v>896</v>
      </c>
      <c r="C372" s="132" t="s">
        <v>121</v>
      </c>
      <c r="D372" s="133">
        <v>455</v>
      </c>
      <c r="E372" s="134">
        <v>516484.89999999991</v>
      </c>
      <c r="F372" s="134">
        <v>439444.89999999991</v>
      </c>
      <c r="G372" s="134">
        <v>77040</v>
      </c>
      <c r="H372" s="134">
        <v>0</v>
      </c>
      <c r="I372" s="135">
        <v>2179809.13</v>
      </c>
      <c r="J372" s="136">
        <v>667</v>
      </c>
      <c r="K372" s="134">
        <v>955146.08000000007</v>
      </c>
      <c r="L372" s="134">
        <v>955146.08000000007</v>
      </c>
      <c r="M372" s="134">
        <v>0</v>
      </c>
      <c r="N372" s="134">
        <v>0</v>
      </c>
      <c r="O372" s="137">
        <v>2392836.75</v>
      </c>
      <c r="P372" s="124">
        <v>645</v>
      </c>
      <c r="Q372" s="125">
        <v>674271.98</v>
      </c>
      <c r="R372" s="125">
        <v>674271.98</v>
      </c>
      <c r="S372" s="125">
        <v>0</v>
      </c>
      <c r="T372" s="126">
        <v>2351883.4300000006</v>
      </c>
      <c r="U372" s="138">
        <f t="shared" si="53"/>
        <v>190</v>
      </c>
      <c r="V372" s="139">
        <f t="shared" si="54"/>
        <v>157787.08000000007</v>
      </c>
      <c r="W372" s="139">
        <f t="shared" si="55"/>
        <v>0</v>
      </c>
      <c r="X372" s="140">
        <f t="shared" si="56"/>
        <v>172074.30000000075</v>
      </c>
      <c r="Y372" s="138">
        <f t="shared" si="57"/>
        <v>-22</v>
      </c>
      <c r="Z372" s="139">
        <f t="shared" si="58"/>
        <v>-280874.10000000009</v>
      </c>
      <c r="AA372" s="139">
        <f t="shared" si="59"/>
        <v>0</v>
      </c>
      <c r="AB372" s="140">
        <f t="shared" si="60"/>
        <v>-40953.319999999367</v>
      </c>
    </row>
    <row r="373" spans="1:28" x14ac:dyDescent="0.2">
      <c r="A373" s="141" t="s">
        <v>897</v>
      </c>
      <c r="B373" s="142" t="s">
        <v>898</v>
      </c>
      <c r="C373" s="132" t="s">
        <v>899</v>
      </c>
      <c r="D373" s="133">
        <v>195</v>
      </c>
      <c r="E373" s="134">
        <v>267888.09999999998</v>
      </c>
      <c r="F373" s="134">
        <v>225768.09999999998</v>
      </c>
      <c r="G373" s="134">
        <v>42120</v>
      </c>
      <c r="H373" s="134">
        <v>0</v>
      </c>
      <c r="I373" s="135">
        <v>0</v>
      </c>
      <c r="J373" s="136">
        <v>230</v>
      </c>
      <c r="K373" s="134">
        <v>454087.64000000089</v>
      </c>
      <c r="L373" s="134">
        <v>454087.64000000089</v>
      </c>
      <c r="M373" s="134">
        <v>0</v>
      </c>
      <c r="N373" s="134">
        <v>0</v>
      </c>
      <c r="O373" s="137">
        <v>0</v>
      </c>
      <c r="P373" s="124">
        <v>171</v>
      </c>
      <c r="Q373" s="125">
        <v>136187.16999999998</v>
      </c>
      <c r="R373" s="125">
        <v>136187.16999999998</v>
      </c>
      <c r="S373" s="125">
        <v>0</v>
      </c>
      <c r="T373" s="126">
        <v>0</v>
      </c>
      <c r="U373" s="138">
        <f t="shared" si="53"/>
        <v>-24</v>
      </c>
      <c r="V373" s="139">
        <f t="shared" si="54"/>
        <v>-131700.93</v>
      </c>
      <c r="W373" s="139">
        <f t="shared" si="55"/>
        <v>0</v>
      </c>
      <c r="X373" s="140">
        <f t="shared" si="56"/>
        <v>0</v>
      </c>
      <c r="Y373" s="138">
        <f t="shared" si="57"/>
        <v>-59</v>
      </c>
      <c r="Z373" s="139">
        <f t="shared" si="58"/>
        <v>-317900.4700000009</v>
      </c>
      <c r="AA373" s="139">
        <f t="shared" si="59"/>
        <v>0</v>
      </c>
      <c r="AB373" s="140">
        <f t="shared" si="60"/>
        <v>0</v>
      </c>
    </row>
    <row r="374" spans="1:28" x14ac:dyDescent="0.2">
      <c r="A374" s="141" t="s">
        <v>897</v>
      </c>
      <c r="B374" s="142" t="s">
        <v>900</v>
      </c>
      <c r="C374" s="132" t="s">
        <v>901</v>
      </c>
      <c r="D374" s="133">
        <v>3654</v>
      </c>
      <c r="E374" s="134">
        <v>4968291.9400000004</v>
      </c>
      <c r="F374" s="134">
        <v>4412451.9400000004</v>
      </c>
      <c r="G374" s="134">
        <v>555840</v>
      </c>
      <c r="H374" s="134">
        <v>19998</v>
      </c>
      <c r="I374" s="135">
        <v>0</v>
      </c>
      <c r="J374" s="136">
        <v>4237</v>
      </c>
      <c r="K374" s="134">
        <v>6484606.2299999986</v>
      </c>
      <c r="L374" s="134">
        <v>6484606.2299999986</v>
      </c>
      <c r="M374" s="134">
        <v>0</v>
      </c>
      <c r="N374" s="134">
        <v>119527</v>
      </c>
      <c r="O374" s="137">
        <v>0</v>
      </c>
      <c r="P374" s="124">
        <v>4258</v>
      </c>
      <c r="Q374" s="125">
        <v>5191576.5000000009</v>
      </c>
      <c r="R374" s="125">
        <v>5191576.5000000009</v>
      </c>
      <c r="S374" s="125">
        <v>91940</v>
      </c>
      <c r="T374" s="126">
        <v>0</v>
      </c>
      <c r="U374" s="138">
        <f t="shared" si="53"/>
        <v>604</v>
      </c>
      <c r="V374" s="139">
        <f t="shared" si="54"/>
        <v>223284.56000000052</v>
      </c>
      <c r="W374" s="139">
        <f t="shared" si="55"/>
        <v>71942</v>
      </c>
      <c r="X374" s="140">
        <f t="shared" si="56"/>
        <v>0</v>
      </c>
      <c r="Y374" s="138">
        <f t="shared" si="57"/>
        <v>21</v>
      </c>
      <c r="Z374" s="139">
        <f t="shared" si="58"/>
        <v>-1293029.7299999977</v>
      </c>
      <c r="AA374" s="139">
        <f t="shared" si="59"/>
        <v>-27587</v>
      </c>
      <c r="AB374" s="140">
        <f t="shared" si="60"/>
        <v>0</v>
      </c>
    </row>
    <row r="375" spans="1:28" x14ac:dyDescent="0.2">
      <c r="A375" s="141">
        <v>27</v>
      </c>
      <c r="B375" s="142" t="s">
        <v>902</v>
      </c>
      <c r="C375" s="132" t="s">
        <v>903</v>
      </c>
      <c r="D375" s="133">
        <v>525</v>
      </c>
      <c r="E375" s="134">
        <v>1205108.9000000001</v>
      </c>
      <c r="F375" s="134">
        <v>1156388.9000000001</v>
      </c>
      <c r="G375" s="134">
        <v>48720</v>
      </c>
      <c r="H375" s="134">
        <v>450</v>
      </c>
      <c r="I375" s="135">
        <v>0</v>
      </c>
      <c r="J375" s="136">
        <v>575</v>
      </c>
      <c r="K375" s="134">
        <v>2499513.1000000015</v>
      </c>
      <c r="L375" s="134">
        <v>2499513.1000000015</v>
      </c>
      <c r="M375" s="134">
        <v>0</v>
      </c>
      <c r="N375" s="134">
        <v>600</v>
      </c>
      <c r="O375" s="137">
        <v>0</v>
      </c>
      <c r="P375" s="124">
        <v>736</v>
      </c>
      <c r="Q375" s="125">
        <v>1883292.0899999999</v>
      </c>
      <c r="R375" s="125">
        <v>1883292.0899999999</v>
      </c>
      <c r="S375" s="125">
        <v>120</v>
      </c>
      <c r="T375" s="126">
        <v>0</v>
      </c>
      <c r="U375" s="138">
        <f t="shared" si="53"/>
        <v>211</v>
      </c>
      <c r="V375" s="139">
        <f t="shared" si="54"/>
        <v>678183.18999999971</v>
      </c>
      <c r="W375" s="139">
        <f t="shared" si="55"/>
        <v>-330</v>
      </c>
      <c r="X375" s="140">
        <f t="shared" si="56"/>
        <v>0</v>
      </c>
      <c r="Y375" s="138">
        <f t="shared" si="57"/>
        <v>161</v>
      </c>
      <c r="Z375" s="139">
        <f t="shared" si="58"/>
        <v>-616221.01000000164</v>
      </c>
      <c r="AA375" s="139">
        <f t="shared" si="59"/>
        <v>-480</v>
      </c>
      <c r="AB375" s="140">
        <f t="shared" si="60"/>
        <v>0</v>
      </c>
    </row>
    <row r="376" spans="1:28" ht="12.75" customHeight="1" x14ac:dyDescent="0.2">
      <c r="A376" s="141" t="s">
        <v>897</v>
      </c>
      <c r="B376" s="142" t="s">
        <v>904</v>
      </c>
      <c r="C376" s="132" t="s">
        <v>905</v>
      </c>
      <c r="D376" s="133">
        <v>1586</v>
      </c>
      <c r="E376" s="134">
        <v>2885977.7</v>
      </c>
      <c r="F376" s="134">
        <v>2693737.7</v>
      </c>
      <c r="G376" s="134">
        <v>192240</v>
      </c>
      <c r="H376" s="134">
        <v>23904</v>
      </c>
      <c r="I376" s="135">
        <v>2665222.5</v>
      </c>
      <c r="J376" s="136">
        <v>2170</v>
      </c>
      <c r="K376" s="134">
        <v>3977610.4100000011</v>
      </c>
      <c r="L376" s="134">
        <v>3977610.4100000011</v>
      </c>
      <c r="M376" s="134">
        <v>0</v>
      </c>
      <c r="N376" s="134">
        <v>41616</v>
      </c>
      <c r="O376" s="137">
        <v>3079912.4600000009</v>
      </c>
      <c r="P376" s="124">
        <v>2343</v>
      </c>
      <c r="Q376" s="125">
        <v>3892124.7100000018</v>
      </c>
      <c r="R376" s="125">
        <v>3892124.7100000018</v>
      </c>
      <c r="S376" s="125">
        <v>17280</v>
      </c>
      <c r="T376" s="126">
        <v>3181943.5700000003</v>
      </c>
      <c r="U376" s="138">
        <f t="shared" si="53"/>
        <v>757</v>
      </c>
      <c r="V376" s="139">
        <f t="shared" si="54"/>
        <v>1006147.0100000016</v>
      </c>
      <c r="W376" s="139">
        <f t="shared" si="55"/>
        <v>-6624</v>
      </c>
      <c r="X376" s="140">
        <f t="shared" si="56"/>
        <v>516721.0700000003</v>
      </c>
      <c r="Y376" s="138">
        <f t="shared" si="57"/>
        <v>173</v>
      </c>
      <c r="Z376" s="139">
        <f t="shared" si="58"/>
        <v>-85485.699999999255</v>
      </c>
      <c r="AA376" s="139">
        <f t="shared" si="59"/>
        <v>-24336</v>
      </c>
      <c r="AB376" s="140">
        <f t="shared" si="60"/>
        <v>102031.1099999994</v>
      </c>
    </row>
    <row r="377" spans="1:28" x14ac:dyDescent="0.2">
      <c r="A377" s="141" t="s">
        <v>897</v>
      </c>
      <c r="B377" s="142" t="s">
        <v>906</v>
      </c>
      <c r="C377" s="132" t="s">
        <v>907</v>
      </c>
      <c r="D377" s="133">
        <v>0</v>
      </c>
      <c r="E377" s="134">
        <v>252990</v>
      </c>
      <c r="F377" s="134">
        <v>243270</v>
      </c>
      <c r="G377" s="134">
        <v>9720</v>
      </c>
      <c r="H377" s="134">
        <v>0</v>
      </c>
      <c r="I377" s="135">
        <v>0</v>
      </c>
      <c r="J377" s="136">
        <v>0</v>
      </c>
      <c r="K377" s="134">
        <v>349567.91000000009</v>
      </c>
      <c r="L377" s="134">
        <v>349567.91000000009</v>
      </c>
      <c r="M377" s="134">
        <v>0</v>
      </c>
      <c r="N377" s="134">
        <v>0</v>
      </c>
      <c r="O377" s="137">
        <v>0</v>
      </c>
      <c r="P377" s="124">
        <v>0</v>
      </c>
      <c r="Q377" s="125">
        <v>331927.20000000065</v>
      </c>
      <c r="R377" s="125">
        <v>331927.20000000065</v>
      </c>
      <c r="S377" s="125">
        <v>0</v>
      </c>
      <c r="T377" s="126">
        <v>0</v>
      </c>
      <c r="U377" s="138">
        <f t="shared" si="53"/>
        <v>0</v>
      </c>
      <c r="V377" s="139">
        <f t="shared" si="54"/>
        <v>78937.200000000652</v>
      </c>
      <c r="W377" s="139">
        <f t="shared" si="55"/>
        <v>0</v>
      </c>
      <c r="X377" s="140">
        <f t="shared" si="56"/>
        <v>0</v>
      </c>
      <c r="Y377" s="138">
        <f t="shared" si="57"/>
        <v>0</v>
      </c>
      <c r="Z377" s="139">
        <f t="shared" si="58"/>
        <v>-17640.709999999439</v>
      </c>
      <c r="AA377" s="139">
        <f t="shared" si="59"/>
        <v>0</v>
      </c>
      <c r="AB377" s="140">
        <f t="shared" si="60"/>
        <v>0</v>
      </c>
    </row>
    <row r="378" spans="1:28" x14ac:dyDescent="0.2">
      <c r="A378" s="141" t="s">
        <v>908</v>
      </c>
      <c r="B378" s="142" t="s">
        <v>909</v>
      </c>
      <c r="C378" s="132" t="s">
        <v>407</v>
      </c>
      <c r="D378" s="133">
        <v>207</v>
      </c>
      <c r="E378" s="134">
        <v>362679</v>
      </c>
      <c r="F378" s="134">
        <v>308679</v>
      </c>
      <c r="G378" s="134">
        <v>54000</v>
      </c>
      <c r="H378" s="134">
        <v>0</v>
      </c>
      <c r="I378" s="135">
        <v>0</v>
      </c>
      <c r="J378" s="136">
        <v>251</v>
      </c>
      <c r="K378" s="134">
        <v>484650.38</v>
      </c>
      <c r="L378" s="134">
        <v>484650.38</v>
      </c>
      <c r="M378" s="134">
        <v>0</v>
      </c>
      <c r="N378" s="134">
        <v>0</v>
      </c>
      <c r="O378" s="137">
        <v>0</v>
      </c>
      <c r="P378" s="124">
        <v>322</v>
      </c>
      <c r="Q378" s="125">
        <v>392815.39</v>
      </c>
      <c r="R378" s="125">
        <v>392815.39</v>
      </c>
      <c r="S378" s="125">
        <v>0</v>
      </c>
      <c r="T378" s="126">
        <v>0</v>
      </c>
      <c r="U378" s="138">
        <f t="shared" si="53"/>
        <v>115</v>
      </c>
      <c r="V378" s="139">
        <f t="shared" si="54"/>
        <v>30136.390000000014</v>
      </c>
      <c r="W378" s="139">
        <f t="shared" si="55"/>
        <v>0</v>
      </c>
      <c r="X378" s="140">
        <f t="shared" si="56"/>
        <v>0</v>
      </c>
      <c r="Y378" s="138">
        <f t="shared" si="57"/>
        <v>71</v>
      </c>
      <c r="Z378" s="139">
        <f t="shared" si="58"/>
        <v>-91834.989999999991</v>
      </c>
      <c r="AA378" s="139">
        <f t="shared" si="59"/>
        <v>0</v>
      </c>
      <c r="AB378" s="140">
        <f t="shared" si="60"/>
        <v>0</v>
      </c>
    </row>
    <row r="379" spans="1:28" ht="12.75" customHeight="1" x14ac:dyDescent="0.2">
      <c r="A379" s="141" t="s">
        <v>908</v>
      </c>
      <c r="B379" s="142" t="s">
        <v>910</v>
      </c>
      <c r="C379" s="132" t="s">
        <v>911</v>
      </c>
      <c r="D379" s="133">
        <v>1573</v>
      </c>
      <c r="E379" s="134">
        <v>2755164.0999999996</v>
      </c>
      <c r="F379" s="134">
        <v>2390244.0999999996</v>
      </c>
      <c r="G379" s="134">
        <v>364920</v>
      </c>
      <c r="H379" s="134">
        <v>22637</v>
      </c>
      <c r="I379" s="135">
        <v>0</v>
      </c>
      <c r="J379" s="136">
        <v>1666</v>
      </c>
      <c r="K379" s="134">
        <v>2951219.4100000006</v>
      </c>
      <c r="L379" s="134">
        <v>2951219.4100000006</v>
      </c>
      <c r="M379" s="134">
        <v>0</v>
      </c>
      <c r="N379" s="134">
        <v>25755</v>
      </c>
      <c r="O379" s="137">
        <v>0</v>
      </c>
      <c r="P379" s="124">
        <v>1718</v>
      </c>
      <c r="Q379" s="125">
        <v>2714767.8900000015</v>
      </c>
      <c r="R379" s="125">
        <v>2714767.8900000015</v>
      </c>
      <c r="S379" s="125">
        <v>12453</v>
      </c>
      <c r="T379" s="126">
        <v>0</v>
      </c>
      <c r="U379" s="138">
        <f t="shared" si="53"/>
        <v>145</v>
      </c>
      <c r="V379" s="139">
        <f t="shared" si="54"/>
        <v>-40396.2099999981</v>
      </c>
      <c r="W379" s="139">
        <f t="shared" si="55"/>
        <v>-10184</v>
      </c>
      <c r="X379" s="140">
        <f t="shared" si="56"/>
        <v>0</v>
      </c>
      <c r="Y379" s="138">
        <f t="shared" si="57"/>
        <v>52</v>
      </c>
      <c r="Z379" s="139">
        <f t="shared" si="58"/>
        <v>-236451.51999999909</v>
      </c>
      <c r="AA379" s="139">
        <f t="shared" si="59"/>
        <v>-13302</v>
      </c>
      <c r="AB379" s="140">
        <f t="shared" si="60"/>
        <v>0</v>
      </c>
    </row>
    <row r="380" spans="1:28" s="143" customFormat="1" x14ac:dyDescent="0.2">
      <c r="A380" s="141" t="s">
        <v>908</v>
      </c>
      <c r="B380" s="142" t="s">
        <v>912</v>
      </c>
      <c r="C380" s="132" t="s">
        <v>913</v>
      </c>
      <c r="D380" s="133">
        <v>611</v>
      </c>
      <c r="E380" s="134">
        <v>691516.89999999991</v>
      </c>
      <c r="F380" s="134">
        <v>601516.89999999991</v>
      </c>
      <c r="G380" s="134">
        <v>90000</v>
      </c>
      <c r="H380" s="134">
        <v>0</v>
      </c>
      <c r="I380" s="135">
        <v>0</v>
      </c>
      <c r="J380" s="136">
        <v>759</v>
      </c>
      <c r="K380" s="134">
        <v>951224.75</v>
      </c>
      <c r="L380" s="134">
        <v>951224.75</v>
      </c>
      <c r="M380" s="134">
        <v>0</v>
      </c>
      <c r="N380" s="134">
        <v>0</v>
      </c>
      <c r="O380" s="137">
        <v>0</v>
      </c>
      <c r="P380" s="124">
        <v>686</v>
      </c>
      <c r="Q380" s="125">
        <v>682645.15000000014</v>
      </c>
      <c r="R380" s="125">
        <v>682645.15000000014</v>
      </c>
      <c r="S380" s="125">
        <v>0</v>
      </c>
      <c r="T380" s="126">
        <v>0</v>
      </c>
      <c r="U380" s="138">
        <f t="shared" si="53"/>
        <v>75</v>
      </c>
      <c r="V380" s="139">
        <f t="shared" si="54"/>
        <v>-8871.7499999997672</v>
      </c>
      <c r="W380" s="139">
        <f t="shared" si="55"/>
        <v>0</v>
      </c>
      <c r="X380" s="140">
        <f t="shared" si="56"/>
        <v>0</v>
      </c>
      <c r="Y380" s="138">
        <f t="shared" si="57"/>
        <v>-73</v>
      </c>
      <c r="Z380" s="139">
        <f t="shared" si="58"/>
        <v>-268579.59999999986</v>
      </c>
      <c r="AA380" s="139">
        <f t="shared" si="59"/>
        <v>0</v>
      </c>
      <c r="AB380" s="140">
        <f t="shared" si="60"/>
        <v>0</v>
      </c>
    </row>
    <row r="381" spans="1:28" x14ac:dyDescent="0.2">
      <c r="A381" s="141" t="s">
        <v>908</v>
      </c>
      <c r="B381" s="142" t="s">
        <v>914</v>
      </c>
      <c r="C381" s="132" t="s">
        <v>915</v>
      </c>
      <c r="D381" s="133">
        <v>719</v>
      </c>
      <c r="E381" s="134">
        <v>1601088.1</v>
      </c>
      <c r="F381" s="134">
        <v>1547448.1</v>
      </c>
      <c r="G381" s="134">
        <v>53640</v>
      </c>
      <c r="H381" s="134">
        <v>900</v>
      </c>
      <c r="I381" s="135">
        <v>0</v>
      </c>
      <c r="J381" s="136">
        <v>698</v>
      </c>
      <c r="K381" s="134">
        <v>1986579.91</v>
      </c>
      <c r="L381" s="134">
        <v>1986579.91</v>
      </c>
      <c r="M381" s="134">
        <v>0</v>
      </c>
      <c r="N381" s="134">
        <v>0</v>
      </c>
      <c r="O381" s="137">
        <v>0</v>
      </c>
      <c r="P381" s="124">
        <v>707</v>
      </c>
      <c r="Q381" s="125">
        <v>1762875.9700000002</v>
      </c>
      <c r="R381" s="125">
        <v>1762875.9700000002</v>
      </c>
      <c r="S381" s="125">
        <v>0</v>
      </c>
      <c r="T381" s="126">
        <v>0</v>
      </c>
      <c r="U381" s="138">
        <f t="shared" si="53"/>
        <v>-12</v>
      </c>
      <c r="V381" s="139">
        <f t="shared" si="54"/>
        <v>161787.87000000011</v>
      </c>
      <c r="W381" s="139">
        <f t="shared" si="55"/>
        <v>-900</v>
      </c>
      <c r="X381" s="140">
        <f t="shared" si="56"/>
        <v>0</v>
      </c>
      <c r="Y381" s="138">
        <f t="shared" si="57"/>
        <v>9</v>
      </c>
      <c r="Z381" s="139">
        <f t="shared" si="58"/>
        <v>-223703.93999999971</v>
      </c>
      <c r="AA381" s="139">
        <f t="shared" si="59"/>
        <v>0</v>
      </c>
      <c r="AB381" s="140">
        <f t="shared" si="60"/>
        <v>0</v>
      </c>
    </row>
    <row r="382" spans="1:28" x14ac:dyDescent="0.2">
      <c r="P382" s="149"/>
      <c r="Q382" s="149"/>
      <c r="R382" s="149"/>
      <c r="S382" s="149"/>
      <c r="T382" s="149"/>
    </row>
    <row r="383" spans="1:28" x14ac:dyDescent="0.2">
      <c r="P383" s="149"/>
      <c r="Q383" s="149"/>
      <c r="R383" s="149"/>
      <c r="S383" s="149"/>
      <c r="T383" s="149"/>
    </row>
    <row r="384" spans="1:28" x14ac:dyDescent="0.2">
      <c r="B384" s="150"/>
      <c r="C384" s="150"/>
      <c r="D384" s="150"/>
      <c r="E384" s="150"/>
      <c r="F384" s="150"/>
      <c r="G384" s="150"/>
      <c r="H384" s="150"/>
      <c r="I384" s="150"/>
      <c r="J384" s="150"/>
      <c r="K384" s="150"/>
      <c r="L384" s="150"/>
      <c r="M384" s="150"/>
      <c r="N384" s="150"/>
      <c r="O384" s="150"/>
      <c r="P384" s="149"/>
      <c r="Q384" s="149"/>
      <c r="R384" s="149"/>
      <c r="S384" s="149"/>
      <c r="T384" s="149"/>
    </row>
    <row r="385" spans="2:20" x14ac:dyDescent="0.2">
      <c r="B385" s="150"/>
      <c r="P385" s="149"/>
      <c r="Q385" s="149"/>
      <c r="R385" s="149"/>
      <c r="S385" s="149"/>
      <c r="T385" s="149"/>
    </row>
  </sheetData>
  <sheetProtection algorithmName="SHA-512" hashValue="UWxwEpwUrOMcvljhyztJdNIIccodIAPtDocJ3RMzWPSOnQHzU+ONHva4TVPNmYQUBOzhDkioTGI6QT5bi7Pi7Q==" saltValue="1+w4/G8sStKnL4UGe7F5Bg==" spinCount="100000" sheet="1" objects="1" scenarios="1"/>
  <autoFilter ref="A6:T381"/>
  <mergeCells count="35">
    <mergeCell ref="I4:I5"/>
    <mergeCell ref="A1:AB1"/>
    <mergeCell ref="A2:AB2"/>
    <mergeCell ref="A3:A5"/>
    <mergeCell ref="B3:B5"/>
    <mergeCell ref="C3:C5"/>
    <mergeCell ref="D3:I3"/>
    <mergeCell ref="J3:O3"/>
    <mergeCell ref="P3:T3"/>
    <mergeCell ref="U3:X3"/>
    <mergeCell ref="Y3:AB3"/>
    <mergeCell ref="D4:D5"/>
    <mergeCell ref="E4:E5"/>
    <mergeCell ref="F4:F5"/>
    <mergeCell ref="G4:G5"/>
    <mergeCell ref="H4:H5"/>
    <mergeCell ref="T4:T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AA4:AA5"/>
    <mergeCell ref="AB4:AB5"/>
    <mergeCell ref="U4:U5"/>
    <mergeCell ref="V4:V5"/>
    <mergeCell ref="W4:W5"/>
    <mergeCell ref="X4:X5"/>
    <mergeCell ref="Y4:Y5"/>
    <mergeCell ref="Z4:Z5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8" orientation="portrait" horizontalDpi="300" verticalDpi="300" r:id="rId1"/>
  <headerFooter>
    <oddFooter>&amp;R&amp;P/&amp;N</oddFooter>
  </headerFooter>
  <rowBreaks count="4" manualBreakCount="4">
    <brk id="35" max="7" man="1"/>
    <brk id="210" max="7" man="1"/>
    <brk id="307" max="7" man="1"/>
    <brk id="35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Държавни ЛЗБП Q1</vt:lpstr>
      <vt:lpstr>Общински ЛЗБП Q1</vt:lpstr>
      <vt:lpstr>НЗОК Q1</vt:lpstr>
      <vt:lpstr>'НЗОК Q1'!Print_Area</vt:lpstr>
      <vt:lpstr>'НЗОК Q1'!Print_Titles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Nikolay Raychev</cp:lastModifiedBy>
  <dcterms:created xsi:type="dcterms:W3CDTF">2023-07-10T07:30:14Z</dcterms:created>
  <dcterms:modified xsi:type="dcterms:W3CDTF">2023-07-14T13:30:06Z</dcterms:modified>
</cp:coreProperties>
</file>