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45" windowWidth="19440" windowHeight="12510" activeTab="1"/>
  </bookViews>
  <sheets>
    <sheet name="InfoHospital" sheetId="1" r:id="rId1"/>
    <sheet name="HospitalPriceList" sheetId="14" r:id="rId2"/>
    <sheet name="Медицински изделия" sheetId="15" r:id="rId3"/>
  </sheets>
  <definedNames>
    <definedName name="_012_2" localSheetId="1">HospitalPriceList!$A$671:$B$673</definedName>
    <definedName name="_012_3" localSheetId="1">HospitalPriceList!$A$331:$B$341</definedName>
    <definedName name="_xlnm._FilterDatabase" localSheetId="1" hidden="1">HospitalPriceList!$B$1:$B$944</definedName>
  </definedNames>
  <calcPr calcId="144525"/>
</workbook>
</file>

<file path=xl/calcChain.xml><?xml version="1.0" encoding="utf-8"?>
<calcChain xmlns="http://schemas.openxmlformats.org/spreadsheetml/2006/main">
  <c r="D689" i="14" l="1"/>
  <c r="G854" i="14" l="1"/>
  <c r="F3" i="15" l="1"/>
  <c r="I3" i="15"/>
  <c r="K3" i="15"/>
  <c r="F4" i="15"/>
  <c r="K4" i="15" s="1"/>
  <c r="I4" i="15"/>
  <c r="F5" i="15"/>
  <c r="K5" i="15" s="1"/>
  <c r="I5" i="15"/>
  <c r="F6" i="15"/>
  <c r="I6" i="15"/>
  <c r="K6" i="15"/>
  <c r="F8" i="15"/>
  <c r="K8" i="15"/>
  <c r="F9" i="15"/>
  <c r="I9" i="15"/>
  <c r="J9" i="15"/>
  <c r="F10" i="15"/>
  <c r="J10" i="15"/>
  <c r="K10" i="15"/>
  <c r="F11" i="15"/>
  <c r="I11" i="15"/>
  <c r="J11" i="15"/>
  <c r="K11" i="15"/>
  <c r="F12" i="15"/>
  <c r="J12" i="15"/>
  <c r="K12" i="15" s="1"/>
  <c r="F13" i="15"/>
  <c r="J13" i="15"/>
  <c r="K13" i="15" s="1"/>
  <c r="F14" i="15"/>
  <c r="I14" i="15"/>
  <c r="J14" i="15"/>
  <c r="F15" i="15"/>
  <c r="J15" i="15"/>
  <c r="K15" i="15" s="1"/>
  <c r="F16" i="15"/>
  <c r="I16" i="15"/>
  <c r="K16" i="15"/>
  <c r="F17" i="15"/>
  <c r="I17" i="15"/>
  <c r="K17" i="15" s="1"/>
  <c r="F18" i="15"/>
  <c r="K18" i="15"/>
  <c r="F19" i="15"/>
  <c r="I19" i="15"/>
  <c r="K19" i="15" s="1"/>
  <c r="F20" i="15"/>
  <c r="I20" i="15"/>
  <c r="K20" i="15" s="1"/>
  <c r="F21" i="15"/>
  <c r="K21" i="15"/>
  <c r="F22" i="15"/>
  <c r="I22" i="15"/>
  <c r="J22" i="15"/>
  <c r="K22" i="15" s="1"/>
  <c r="F23" i="15"/>
  <c r="I23" i="15"/>
  <c r="J23" i="15"/>
  <c r="K23" i="15" s="1"/>
  <c r="F24" i="15"/>
  <c r="I24" i="15"/>
  <c r="J24" i="15"/>
  <c r="K24" i="15" s="1"/>
  <c r="F25" i="15"/>
  <c r="I25" i="15"/>
  <c r="J25" i="15"/>
  <c r="F26" i="15"/>
  <c r="I26" i="15"/>
  <c r="J26" i="15"/>
  <c r="K26" i="15" s="1"/>
  <c r="F27" i="15"/>
  <c r="I27" i="15"/>
  <c r="K27" i="15"/>
  <c r="F28" i="15"/>
  <c r="I28" i="15"/>
  <c r="K28" i="15" s="1"/>
  <c r="F29" i="15"/>
  <c r="I29" i="15"/>
  <c r="K29" i="15"/>
  <c r="F30" i="15"/>
  <c r="I30" i="15"/>
  <c r="J30" i="15"/>
  <c r="K30" i="15"/>
  <c r="F31" i="15"/>
  <c r="K31" i="15"/>
  <c r="F32" i="15"/>
  <c r="I32" i="15"/>
  <c r="K32" i="15" s="1"/>
  <c r="F33" i="15"/>
  <c r="I33" i="15"/>
  <c r="K33" i="15"/>
  <c r="F35" i="15"/>
  <c r="J35" i="15"/>
  <c r="K35" i="15" s="1"/>
  <c r="F36" i="15"/>
  <c r="I36" i="15"/>
  <c r="J36" i="15"/>
  <c r="K36" i="15" s="1"/>
  <c r="F37" i="15"/>
  <c r="I37" i="15"/>
  <c r="J37" i="15"/>
  <c r="K37" i="15" s="1"/>
  <c r="F38" i="15"/>
  <c r="I38" i="15"/>
  <c r="J38" i="15"/>
  <c r="K38" i="15" s="1"/>
  <c r="F39" i="15"/>
  <c r="I39" i="15"/>
  <c r="J39" i="15"/>
  <c r="F40" i="15"/>
  <c r="I40" i="15"/>
  <c r="J40" i="15"/>
  <c r="F41" i="15"/>
  <c r="I41" i="15"/>
  <c r="J41" i="15"/>
  <c r="F43" i="15"/>
  <c r="J43" i="15"/>
  <c r="K43" i="15" s="1"/>
  <c r="F44" i="15"/>
  <c r="J44" i="15"/>
  <c r="K44" i="15"/>
  <c r="F45" i="15"/>
  <c r="J45" i="15"/>
  <c r="K45" i="15" s="1"/>
  <c r="F46" i="15"/>
  <c r="J46" i="15"/>
  <c r="K46" i="15" s="1"/>
  <c r="F48" i="15"/>
  <c r="I48" i="15"/>
  <c r="K48" i="15"/>
  <c r="F49" i="15"/>
  <c r="K49" i="15" s="1"/>
  <c r="I49" i="15"/>
  <c r="F50" i="15"/>
  <c r="K50" i="15" s="1"/>
  <c r="I50" i="15"/>
  <c r="F51" i="15"/>
  <c r="I51" i="15"/>
  <c r="K51" i="15"/>
  <c r="F53" i="15"/>
  <c r="I53" i="15"/>
  <c r="K53" i="15"/>
  <c r="F54" i="15"/>
  <c r="K54" i="15" s="1"/>
  <c r="I54" i="15"/>
  <c r="F56" i="15"/>
  <c r="I56" i="15"/>
  <c r="J56" i="15"/>
  <c r="F57" i="15"/>
  <c r="I57" i="15"/>
  <c r="J57" i="15"/>
  <c r="F58" i="15"/>
  <c r="I58" i="15"/>
  <c r="J58" i="15"/>
  <c r="F59" i="15"/>
  <c r="I59" i="15"/>
  <c r="K59" i="15" s="1"/>
  <c r="J59" i="15"/>
  <c r="F60" i="15"/>
  <c r="I60" i="15"/>
  <c r="J60" i="15"/>
  <c r="F61" i="15"/>
  <c r="I61" i="15"/>
  <c r="J61" i="15"/>
  <c r="F64" i="15"/>
  <c r="I64" i="15"/>
  <c r="K64" i="15" s="1"/>
  <c r="F65" i="15"/>
  <c r="I65" i="15"/>
  <c r="K65" i="15"/>
  <c r="F66" i="15"/>
  <c r="I66" i="15"/>
  <c r="K66" i="15" s="1"/>
  <c r="F68" i="15"/>
  <c r="I68" i="15"/>
  <c r="K68" i="15" s="1"/>
  <c r="F70" i="15"/>
  <c r="I70" i="15"/>
  <c r="K70" i="15"/>
  <c r="F71" i="15"/>
  <c r="K71" i="15" s="1"/>
  <c r="F72" i="15"/>
  <c r="I72" i="15"/>
  <c r="K72" i="15"/>
  <c r="F73" i="15"/>
  <c r="K73" i="15" s="1"/>
  <c r="I73" i="15"/>
  <c r="F74" i="15"/>
  <c r="K74" i="15" s="1"/>
  <c r="I74" i="15"/>
  <c r="F75" i="15"/>
  <c r="I75" i="15"/>
  <c r="K75" i="15"/>
  <c r="F76" i="15"/>
  <c r="I76" i="15"/>
  <c r="K76" i="15"/>
  <c r="F77" i="15"/>
  <c r="K77" i="15" s="1"/>
  <c r="I77" i="15"/>
  <c r="F78" i="15"/>
  <c r="I78" i="15"/>
  <c r="K78" i="15"/>
  <c r="F79" i="15"/>
  <c r="I79" i="15"/>
  <c r="K79" i="15"/>
  <c r="F80" i="15"/>
  <c r="K80" i="15" s="1"/>
  <c r="I80" i="15"/>
  <c r="F81" i="15"/>
  <c r="K81" i="15" s="1"/>
  <c r="I81" i="15"/>
  <c r="F82" i="15"/>
  <c r="I82" i="15"/>
  <c r="K82" i="15"/>
  <c r="F84" i="15"/>
  <c r="I84" i="15"/>
  <c r="K84" i="15" s="1"/>
  <c r="F85" i="15"/>
  <c r="I85" i="15"/>
  <c r="K85" i="15" s="1"/>
  <c r="F86" i="15"/>
  <c r="I86" i="15"/>
  <c r="K86" i="15" s="1"/>
  <c r="F87" i="15"/>
  <c r="I87" i="15"/>
  <c r="K87" i="15"/>
  <c r="F88" i="15"/>
  <c r="I88" i="15"/>
  <c r="K88" i="15" s="1"/>
  <c r="F89" i="15"/>
  <c r="I89" i="15"/>
  <c r="K89" i="15" s="1"/>
  <c r="F90" i="15"/>
  <c r="I90" i="15"/>
  <c r="K90" i="15" s="1"/>
  <c r="F92" i="15"/>
  <c r="I92" i="15"/>
  <c r="K92" i="15"/>
  <c r="F93" i="15"/>
  <c r="I93" i="15"/>
  <c r="K93" i="15" s="1"/>
  <c r="F94" i="15"/>
  <c r="I94" i="15"/>
  <c r="K94" i="15" s="1"/>
  <c r="F95" i="15"/>
  <c r="I95" i="15"/>
  <c r="K95" i="15" s="1"/>
  <c r="F96" i="15"/>
  <c r="I96" i="15"/>
  <c r="K96" i="15"/>
  <c r="F98" i="15"/>
  <c r="I98" i="15"/>
  <c r="K98" i="15" s="1"/>
  <c r="F99" i="15"/>
  <c r="I99" i="15"/>
  <c r="K99" i="15"/>
  <c r="F100" i="15"/>
  <c r="I100" i="15"/>
  <c r="K100" i="15" s="1"/>
  <c r="F101" i="15"/>
  <c r="I101" i="15"/>
  <c r="K101" i="15" s="1"/>
  <c r="F103" i="15"/>
  <c r="I103" i="15"/>
  <c r="K103" i="15" s="1"/>
  <c r="F104" i="15"/>
  <c r="I104" i="15"/>
  <c r="K104" i="15" s="1"/>
  <c r="F105" i="15"/>
  <c r="I105" i="15"/>
  <c r="K105" i="15" s="1"/>
  <c r="F107" i="15"/>
  <c r="I107" i="15"/>
  <c r="K107" i="15"/>
  <c r="F108" i="15"/>
  <c r="I108" i="15"/>
  <c r="K108" i="15" s="1"/>
  <c r="F109" i="15"/>
  <c r="I109" i="15"/>
  <c r="K109" i="15"/>
  <c r="F110" i="15"/>
  <c r="I110" i="15"/>
  <c r="K110" i="15" s="1"/>
  <c r="F111" i="15"/>
  <c r="I111" i="15"/>
  <c r="K111" i="15"/>
  <c r="F113" i="15"/>
  <c r="I113" i="15"/>
  <c r="K113" i="15" s="1"/>
  <c r="F114" i="15"/>
  <c r="I114" i="15"/>
  <c r="K114" i="15" s="1"/>
  <c r="F115" i="15"/>
  <c r="I115" i="15"/>
  <c r="K115" i="15" s="1"/>
  <c r="F117" i="15"/>
  <c r="I117" i="15"/>
  <c r="K117" i="15"/>
  <c r="F118" i="15"/>
  <c r="I118" i="15"/>
  <c r="K118" i="15" s="1"/>
  <c r="F119" i="15"/>
  <c r="I119" i="15"/>
  <c r="K119" i="15"/>
  <c r="F121" i="15"/>
  <c r="I121" i="15"/>
  <c r="K121" i="15" s="1"/>
  <c r="F122" i="15"/>
  <c r="I122" i="15"/>
  <c r="K122" i="15"/>
  <c r="F123" i="15"/>
  <c r="I123" i="15"/>
  <c r="K123" i="15" s="1"/>
  <c r="F124" i="15"/>
  <c r="I124" i="15"/>
  <c r="K124" i="15" s="1"/>
  <c r="F125" i="15"/>
  <c r="I125" i="15"/>
  <c r="K125" i="15" s="1"/>
  <c r="F127" i="15"/>
  <c r="I127" i="15"/>
  <c r="K127" i="15"/>
  <c r="F128" i="15"/>
  <c r="I128" i="15"/>
  <c r="K128" i="15" s="1"/>
  <c r="F130" i="15"/>
  <c r="I130" i="15"/>
  <c r="K130" i="15" s="1"/>
  <c r="F131" i="15"/>
  <c r="I131" i="15"/>
  <c r="K131" i="15" s="1"/>
  <c r="F132" i="15"/>
  <c r="I132" i="15"/>
  <c r="K132" i="15"/>
  <c r="F133" i="15"/>
  <c r="I133" i="15"/>
  <c r="K133" i="15" s="1"/>
  <c r="F134" i="15"/>
  <c r="I134" i="15"/>
  <c r="K134" i="15" s="1"/>
  <c r="F135" i="15"/>
  <c r="I135" i="15"/>
  <c r="K135" i="15" s="1"/>
  <c r="F136" i="15"/>
  <c r="I136" i="15"/>
  <c r="K136" i="15"/>
  <c r="F138" i="15"/>
  <c r="K138" i="15" s="1"/>
  <c r="I138" i="15"/>
  <c r="F140" i="15"/>
  <c r="K140" i="15"/>
  <c r="F141" i="15"/>
  <c r="I141" i="15"/>
  <c r="K141" i="15"/>
  <c r="F142" i="15"/>
  <c r="I142" i="15"/>
  <c r="K142" i="15" s="1"/>
  <c r="F143" i="15"/>
  <c r="K143" i="15"/>
  <c r="F144" i="15"/>
  <c r="K144" i="15"/>
  <c r="F145" i="15"/>
  <c r="I145" i="15"/>
  <c r="K145" i="15"/>
  <c r="F146" i="15"/>
  <c r="J146" i="15"/>
  <c r="K146" i="15" s="1"/>
  <c r="F148" i="15"/>
  <c r="I148" i="15"/>
  <c r="K148" i="15"/>
  <c r="F149" i="15"/>
  <c r="I149" i="15"/>
  <c r="K149" i="15"/>
  <c r="F150" i="15"/>
  <c r="K150" i="15" s="1"/>
  <c r="I150" i="15"/>
  <c r="F151" i="15"/>
  <c r="K151" i="15" s="1"/>
  <c r="I151" i="15"/>
  <c r="F152" i="15"/>
  <c r="I152" i="15"/>
  <c r="K152" i="15"/>
  <c r="F153" i="15"/>
  <c r="I153" i="15"/>
  <c r="K153" i="15"/>
  <c r="F157" i="15"/>
  <c r="K157" i="15"/>
  <c r="F158" i="15"/>
  <c r="I158" i="15"/>
  <c r="K158" i="15"/>
  <c r="F159" i="15"/>
  <c r="J159" i="15"/>
  <c r="K159" i="15" s="1"/>
  <c r="F160" i="15"/>
  <c r="I160" i="15"/>
  <c r="K160" i="15" s="1"/>
  <c r="F161" i="15"/>
  <c r="K161" i="15"/>
  <c r="F162" i="15"/>
  <c r="I162" i="15"/>
  <c r="K162" i="15" s="1"/>
  <c r="F163" i="15"/>
  <c r="I163" i="15"/>
  <c r="K163" i="15"/>
  <c r="F164" i="15"/>
  <c r="I164" i="15"/>
  <c r="K164" i="15" s="1"/>
  <c r="F165" i="15"/>
  <c r="I165" i="15"/>
  <c r="K165" i="15" s="1"/>
  <c r="F166" i="15"/>
  <c r="K166" i="15"/>
  <c r="F168" i="15"/>
  <c r="I168" i="15"/>
  <c r="J168" i="15"/>
  <c r="K168" i="15"/>
  <c r="F169" i="15"/>
  <c r="I169" i="15"/>
  <c r="J169" i="15"/>
  <c r="K169" i="15"/>
  <c r="F170" i="15"/>
  <c r="I170" i="15"/>
  <c r="J170" i="15"/>
  <c r="K170" i="15"/>
  <c r="F171" i="15"/>
  <c r="I171" i="15"/>
  <c r="J171" i="15"/>
  <c r="K171" i="15"/>
  <c r="F172" i="15"/>
  <c r="I172" i="15"/>
  <c r="J172" i="15"/>
  <c r="K172" i="15"/>
  <c r="F173" i="15"/>
  <c r="I173" i="15"/>
  <c r="J173" i="15"/>
  <c r="K173" i="15"/>
  <c r="F174" i="15"/>
  <c r="I174" i="15"/>
  <c r="J174" i="15"/>
  <c r="K174" i="15"/>
  <c r="F175" i="15"/>
  <c r="I175" i="15"/>
  <c r="J175" i="15"/>
  <c r="K175" i="15"/>
  <c r="F177" i="15"/>
  <c r="I177" i="15"/>
  <c r="K177" i="15"/>
  <c r="F178" i="15"/>
  <c r="K178" i="15" s="1"/>
  <c r="I178" i="15"/>
  <c r="F179" i="15"/>
  <c r="I179" i="15"/>
  <c r="K179" i="15"/>
  <c r="F180" i="15"/>
  <c r="I180" i="15"/>
  <c r="K180" i="15"/>
  <c r="F181" i="15"/>
  <c r="K181" i="15" s="1"/>
  <c r="I181" i="15"/>
  <c r="F182" i="15"/>
  <c r="K182" i="15" s="1"/>
  <c r="I182" i="15"/>
  <c r="F183" i="15"/>
  <c r="I183" i="15"/>
  <c r="K183" i="15"/>
  <c r="F184" i="15"/>
  <c r="I184" i="15"/>
  <c r="K184" i="15"/>
  <c r="F185" i="15"/>
  <c r="K185" i="15" s="1"/>
  <c r="I185" i="15"/>
  <c r="F186" i="15"/>
  <c r="K186" i="15" s="1"/>
  <c r="I186" i="15"/>
  <c r="F187" i="15"/>
  <c r="K187" i="15" s="1"/>
  <c r="I187" i="15"/>
  <c r="F188" i="15"/>
  <c r="I188" i="15"/>
  <c r="K188" i="15"/>
  <c r="F189" i="15"/>
  <c r="I189" i="15"/>
  <c r="K189" i="15"/>
  <c r="F190" i="15"/>
  <c r="K190" i="15" s="1"/>
  <c r="I190" i="15"/>
  <c r="F191" i="15"/>
  <c r="K191" i="15" s="1"/>
  <c r="I191" i="15"/>
  <c r="F192" i="15"/>
  <c r="I192" i="15"/>
  <c r="K192" i="15"/>
  <c r="F193" i="15"/>
  <c r="I193" i="15"/>
  <c r="K193" i="15"/>
  <c r="F194" i="15"/>
  <c r="K194" i="15" s="1"/>
  <c r="I194" i="15"/>
  <c r="F195" i="15"/>
  <c r="I195" i="15"/>
  <c r="K195" i="15"/>
  <c r="F196" i="15"/>
  <c r="I196" i="15"/>
  <c r="K196" i="15"/>
  <c r="F197" i="15"/>
  <c r="K197" i="15" s="1"/>
  <c r="I197" i="15"/>
  <c r="F198" i="15"/>
  <c r="K198" i="15" s="1"/>
  <c r="I198" i="15"/>
  <c r="F199" i="15"/>
  <c r="I199" i="15"/>
  <c r="K199" i="15"/>
  <c r="F200" i="15"/>
  <c r="I200" i="15"/>
  <c r="K200" i="15"/>
  <c r="F201" i="15"/>
  <c r="K201" i="15" s="1"/>
  <c r="I201" i="15"/>
  <c r="F202" i="15"/>
  <c r="K202" i="15" s="1"/>
  <c r="I202" i="15"/>
  <c r="F203" i="15"/>
  <c r="K203" i="15" s="1"/>
  <c r="I203" i="15"/>
  <c r="F204" i="15"/>
  <c r="I204" i="15"/>
  <c r="K204" i="15"/>
  <c r="F205" i="15"/>
  <c r="I205" i="15"/>
  <c r="K205" i="15"/>
  <c r="F207" i="15"/>
  <c r="K207" i="15" s="1"/>
  <c r="I207" i="15"/>
  <c r="F208" i="15"/>
  <c r="K208" i="15" s="1"/>
  <c r="I208" i="15"/>
  <c r="F209" i="15"/>
  <c r="I209" i="15"/>
  <c r="K209" i="15"/>
  <c r="F210" i="15"/>
  <c r="I210" i="15"/>
  <c r="K210" i="15"/>
  <c r="F211" i="15"/>
  <c r="K211" i="15" s="1"/>
  <c r="I211" i="15"/>
  <c r="F212" i="15"/>
  <c r="I212" i="15"/>
  <c r="K212" i="15"/>
  <c r="F213" i="15"/>
  <c r="I213" i="15"/>
  <c r="K213" i="15"/>
  <c r="F214" i="15"/>
  <c r="K214" i="15" s="1"/>
  <c r="I214" i="15"/>
  <c r="F215" i="15"/>
  <c r="K215" i="15" s="1"/>
  <c r="I215" i="15"/>
  <c r="F216" i="15"/>
  <c r="I216" i="15"/>
  <c r="K216" i="15"/>
  <c r="F217" i="15"/>
  <c r="I217" i="15"/>
  <c r="K217" i="15"/>
  <c r="F218" i="15"/>
  <c r="K218" i="15" s="1"/>
  <c r="I218" i="15"/>
  <c r="F219" i="15"/>
  <c r="K219" i="15" s="1"/>
  <c r="I219" i="15"/>
  <c r="F220" i="15"/>
  <c r="K220" i="15" s="1"/>
  <c r="I220" i="15"/>
  <c r="F221" i="15"/>
  <c r="I221" i="15"/>
  <c r="K221" i="15"/>
  <c r="F222" i="15"/>
  <c r="I222" i="15"/>
  <c r="K222" i="15"/>
  <c r="F223" i="15"/>
  <c r="K223" i="15" s="1"/>
  <c r="I223" i="15"/>
  <c r="F224" i="15"/>
  <c r="K224" i="15" s="1"/>
  <c r="I224" i="15"/>
  <c r="F225" i="15"/>
  <c r="I225" i="15"/>
  <c r="K225" i="15"/>
  <c r="F226" i="15"/>
  <c r="I226" i="15"/>
  <c r="K226" i="15"/>
  <c r="F227" i="15"/>
  <c r="K227" i="15" s="1"/>
  <c r="I227" i="15"/>
  <c r="F228" i="15"/>
  <c r="I228" i="15"/>
  <c r="K228" i="15"/>
  <c r="F229" i="15"/>
  <c r="I229" i="15"/>
  <c r="K229" i="15"/>
  <c r="F230" i="15"/>
  <c r="K230" i="15" s="1"/>
  <c r="I230" i="15"/>
  <c r="F231" i="15"/>
  <c r="K231" i="15" s="1"/>
  <c r="I231" i="15"/>
  <c r="F232" i="15"/>
  <c r="I232" i="15"/>
  <c r="K232" i="15"/>
  <c r="F233" i="15"/>
  <c r="I233" i="15"/>
  <c r="K233" i="15"/>
  <c r="F234" i="15"/>
  <c r="K234" i="15" s="1"/>
  <c r="I234" i="15"/>
  <c r="F236" i="15"/>
  <c r="K236" i="15" s="1"/>
  <c r="I236" i="15"/>
  <c r="F237" i="15"/>
  <c r="K237" i="15" s="1"/>
  <c r="I237" i="15"/>
  <c r="F238" i="15"/>
  <c r="I238" i="15"/>
  <c r="K238" i="15"/>
  <c r="F239" i="15"/>
  <c r="I239" i="15"/>
  <c r="K239" i="15"/>
  <c r="F240" i="15"/>
  <c r="K240" i="15" s="1"/>
  <c r="I240" i="15"/>
  <c r="F241" i="15"/>
  <c r="K241" i="15" s="1"/>
  <c r="I241" i="15"/>
  <c r="F242" i="15"/>
  <c r="I242" i="15"/>
  <c r="K242" i="15"/>
  <c r="F243" i="15"/>
  <c r="I243" i="15"/>
  <c r="K243" i="15"/>
  <c r="F244" i="15"/>
  <c r="K244" i="15" s="1"/>
  <c r="I244" i="15"/>
  <c r="F245" i="15"/>
  <c r="I245" i="15"/>
  <c r="K245" i="15"/>
  <c r="F246" i="15"/>
  <c r="I246" i="15"/>
  <c r="K246" i="15"/>
  <c r="F247" i="15"/>
  <c r="K247" i="15" s="1"/>
  <c r="I247" i="15"/>
  <c r="F248" i="15"/>
  <c r="K248" i="15" s="1"/>
  <c r="I248" i="15"/>
  <c r="F250" i="15"/>
  <c r="I250" i="15"/>
  <c r="J250" i="15"/>
  <c r="F252" i="15"/>
  <c r="K252" i="15" s="1"/>
  <c r="I252" i="15"/>
  <c r="F253" i="15"/>
  <c r="I253" i="15"/>
  <c r="K253" i="15"/>
  <c r="F254" i="15"/>
  <c r="I254" i="15"/>
  <c r="K254" i="15"/>
  <c r="F255" i="15"/>
  <c r="K255" i="15" s="1"/>
  <c r="I255" i="15"/>
  <c r="F256" i="15"/>
  <c r="K256" i="15" s="1"/>
  <c r="I256" i="15"/>
  <c r="F257" i="15"/>
  <c r="I257" i="15"/>
  <c r="K257" i="15"/>
  <c r="F258" i="15"/>
  <c r="I258" i="15"/>
  <c r="K258" i="15"/>
  <c r="F259" i="15"/>
  <c r="K259" i="15" s="1"/>
  <c r="I259" i="15"/>
  <c r="F261" i="15"/>
  <c r="I261" i="15"/>
  <c r="J261" i="15"/>
  <c r="F262" i="15"/>
  <c r="I262" i="15"/>
  <c r="J262" i="15"/>
  <c r="F263" i="15"/>
  <c r="I263" i="15"/>
  <c r="J263" i="15"/>
  <c r="F264" i="15"/>
  <c r="I264" i="15"/>
  <c r="K264" i="15" s="1"/>
  <c r="J264" i="15"/>
  <c r="F266" i="15"/>
  <c r="I266" i="15"/>
  <c r="J266" i="15"/>
  <c r="F267" i="15"/>
  <c r="I267" i="15"/>
  <c r="K267" i="15"/>
  <c r="F269" i="15"/>
  <c r="I269" i="15"/>
  <c r="J269" i="15"/>
  <c r="K269" i="15" s="1"/>
  <c r="F270" i="15"/>
  <c r="I270" i="15"/>
  <c r="J270" i="15"/>
  <c r="K270" i="15" s="1"/>
  <c r="F272" i="15"/>
  <c r="I272" i="15"/>
  <c r="K272" i="15" s="1"/>
  <c r="F273" i="15"/>
  <c r="K273" i="15"/>
  <c r="F275" i="15"/>
  <c r="I275" i="15"/>
  <c r="K275" i="15"/>
  <c r="F277" i="15"/>
  <c r="F278" i="15"/>
  <c r="F279" i="15"/>
  <c r="I279" i="15"/>
  <c r="J279" i="15"/>
  <c r="F280" i="15"/>
  <c r="I280" i="15"/>
  <c r="J280" i="15"/>
  <c r="K280" i="15" s="1"/>
  <c r="F281" i="15"/>
  <c r="I281" i="15"/>
  <c r="J281" i="15"/>
  <c r="F282" i="15"/>
  <c r="J282" i="15"/>
  <c r="K282" i="15"/>
  <c r="F283" i="15"/>
  <c r="I283" i="15"/>
  <c r="K283" i="15" s="1"/>
  <c r="J283" i="15"/>
  <c r="F284" i="15"/>
  <c r="I284" i="15"/>
  <c r="K284" i="15" s="1"/>
  <c r="J284" i="15"/>
  <c r="F285" i="15"/>
  <c r="I285" i="15"/>
  <c r="K285" i="15" s="1"/>
  <c r="J285" i="15"/>
  <c r="F286" i="15"/>
  <c r="I286" i="15"/>
  <c r="K286" i="15" s="1"/>
  <c r="J286" i="15"/>
  <c r="F287" i="15"/>
  <c r="I287" i="15"/>
  <c r="K287" i="15" s="1"/>
  <c r="J287" i="15"/>
  <c r="F288" i="15"/>
  <c r="I288" i="15"/>
  <c r="K288" i="15" s="1"/>
  <c r="J288" i="15"/>
  <c r="F290" i="15"/>
  <c r="I290" i="15"/>
  <c r="K290" i="15"/>
  <c r="F291" i="15"/>
  <c r="I291" i="15"/>
  <c r="K291" i="15"/>
  <c r="F293" i="15"/>
  <c r="I293" i="15"/>
  <c r="J293" i="15"/>
  <c r="K293" i="15"/>
  <c r="F294" i="15"/>
  <c r="I294" i="15"/>
  <c r="J294" i="15"/>
  <c r="K294" i="15"/>
  <c r="F295" i="15"/>
  <c r="I295" i="15"/>
  <c r="J295" i="15"/>
  <c r="K295" i="15"/>
  <c r="F296" i="15"/>
  <c r="I296" i="15"/>
  <c r="J296" i="15"/>
  <c r="K296" i="15"/>
  <c r="F297" i="15"/>
  <c r="I297" i="15"/>
  <c r="J297" i="15"/>
  <c r="K297" i="15"/>
  <c r="F299" i="15"/>
  <c r="J299" i="15"/>
  <c r="K299" i="15" s="1"/>
  <c r="F300" i="15"/>
  <c r="I300" i="15"/>
  <c r="J300" i="15"/>
  <c r="F301" i="15"/>
  <c r="K301" i="15" s="1"/>
  <c r="F303" i="15"/>
  <c r="K303" i="15" s="1"/>
  <c r="F304" i="15"/>
  <c r="K304" i="15" s="1"/>
  <c r="I304" i="15"/>
  <c r="F305" i="15"/>
  <c r="I305" i="15"/>
  <c r="K305" i="15"/>
  <c r="F306" i="15"/>
  <c r="K306" i="15" s="1"/>
  <c r="F308" i="15"/>
  <c r="I308" i="15"/>
  <c r="J308" i="15"/>
  <c r="F309" i="15"/>
  <c r="I309" i="15"/>
  <c r="J309" i="15"/>
  <c r="K309" i="15" s="1"/>
  <c r="F310" i="15"/>
  <c r="I310" i="15"/>
  <c r="J310" i="15"/>
  <c r="F311" i="15"/>
  <c r="I311" i="15"/>
  <c r="J311" i="15"/>
  <c r="K311" i="15" s="1"/>
  <c r="F312" i="15"/>
  <c r="J312" i="15"/>
  <c r="K312" i="15" s="1"/>
  <c r="F313" i="15"/>
  <c r="K313" i="15"/>
  <c r="F314" i="15"/>
  <c r="I314" i="15"/>
  <c r="J314" i="15"/>
  <c r="F315" i="15"/>
  <c r="K315" i="15" s="1"/>
  <c r="I315" i="15"/>
  <c r="F316" i="15"/>
  <c r="I316" i="15"/>
  <c r="K316" i="15"/>
  <c r="F318" i="15"/>
  <c r="I318" i="15"/>
  <c r="K318" i="15" s="1"/>
  <c r="F320" i="15"/>
  <c r="K320" i="15" s="1"/>
  <c r="I320" i="15"/>
  <c r="F321" i="15"/>
  <c r="K321" i="15"/>
  <c r="F322" i="15"/>
  <c r="K322" i="15" s="1"/>
  <c r="F323" i="15"/>
  <c r="I323" i="15"/>
  <c r="K323" i="15"/>
  <c r="F325" i="15"/>
  <c r="I325" i="15"/>
  <c r="K325" i="15"/>
  <c r="F326" i="15"/>
  <c r="K326" i="15" s="1"/>
  <c r="I326" i="15"/>
  <c r="F327" i="15"/>
  <c r="I327" i="15"/>
  <c r="K327" i="15"/>
  <c r="F328" i="15"/>
  <c r="I328" i="15"/>
  <c r="K328" i="15"/>
  <c r="F329" i="15"/>
  <c r="K329" i="15" s="1"/>
  <c r="I329" i="15"/>
  <c r="F330" i="15"/>
  <c r="K330" i="15" s="1"/>
  <c r="I330" i="15"/>
  <c r="F331" i="15"/>
  <c r="I331" i="15"/>
  <c r="K331" i="15"/>
  <c r="F332" i="15"/>
  <c r="I332" i="15"/>
  <c r="K332" i="15"/>
  <c r="F333" i="15"/>
  <c r="K333" i="15" s="1"/>
  <c r="I333" i="15"/>
  <c r="F335" i="15"/>
  <c r="K335" i="15" s="1"/>
  <c r="I335" i="15"/>
  <c r="F336" i="15"/>
  <c r="K336" i="15" s="1"/>
  <c r="I336" i="15"/>
  <c r="F337" i="15"/>
  <c r="I337" i="15"/>
  <c r="K337" i="15"/>
  <c r="F338" i="15"/>
  <c r="I338" i="15"/>
  <c r="K338" i="15"/>
  <c r="F339" i="15"/>
  <c r="K339" i="15" s="1"/>
  <c r="I339" i="15"/>
  <c r="F340" i="15"/>
  <c r="K340" i="15" s="1"/>
  <c r="I340" i="15"/>
  <c r="F342" i="15"/>
  <c r="I342" i="15"/>
  <c r="K342" i="15"/>
  <c r="F343" i="15"/>
  <c r="I343" i="15"/>
  <c r="K343" i="15"/>
  <c r="F345" i="15"/>
  <c r="K345" i="15" s="1"/>
  <c r="I345" i="15"/>
  <c r="F346" i="15"/>
  <c r="I346" i="15"/>
  <c r="K346" i="15"/>
  <c r="F347" i="15"/>
  <c r="I347" i="15"/>
  <c r="K347" i="15"/>
  <c r="F348" i="15"/>
  <c r="K348" i="15" s="1"/>
  <c r="I348" i="15"/>
  <c r="F350" i="15"/>
  <c r="K350" i="15" s="1"/>
  <c r="I350" i="15"/>
  <c r="F352" i="15"/>
  <c r="I352" i="15"/>
  <c r="J352" i="15"/>
  <c r="K352" i="15" s="1"/>
  <c r="F353" i="15"/>
  <c r="I353" i="15"/>
  <c r="J353" i="15"/>
  <c r="K353" i="15"/>
  <c r="F354" i="15"/>
  <c r="I354" i="15"/>
  <c r="J354" i="15"/>
  <c r="K354" i="15"/>
  <c r="F356" i="15"/>
  <c r="I356" i="15"/>
  <c r="K356" i="15"/>
  <c r="F358" i="15"/>
  <c r="K358" i="15" s="1"/>
  <c r="I358" i="15"/>
  <c r="F360" i="15"/>
  <c r="I360" i="15"/>
  <c r="K360" i="15" s="1"/>
  <c r="J360" i="15"/>
  <c r="F361" i="15"/>
  <c r="I361" i="15"/>
  <c r="K361" i="15" s="1"/>
  <c r="J361" i="15"/>
  <c r="F363" i="15"/>
  <c r="K363" i="15" s="1"/>
  <c r="I363" i="15"/>
  <c r="F365" i="15"/>
  <c r="K365" i="15" s="1"/>
  <c r="I365" i="15"/>
  <c r="F366" i="15"/>
  <c r="I366" i="15"/>
  <c r="K366" i="15"/>
  <c r="F367" i="15"/>
  <c r="I367" i="15"/>
  <c r="K367" i="15"/>
  <c r="F368" i="15"/>
  <c r="K368" i="15" s="1"/>
  <c r="I368" i="15"/>
  <c r="F369" i="15"/>
  <c r="K369" i="15" s="1"/>
  <c r="I369" i="15"/>
  <c r="F370" i="15"/>
  <c r="I370" i="15"/>
  <c r="K370" i="15"/>
  <c r="F371" i="15"/>
  <c r="I371" i="15"/>
  <c r="K371" i="15"/>
  <c r="F372" i="15"/>
  <c r="K372" i="15" s="1"/>
  <c r="I372" i="15"/>
  <c r="F373" i="15"/>
  <c r="I373" i="15"/>
  <c r="K373" i="15"/>
  <c r="F374" i="15"/>
  <c r="I374" i="15"/>
  <c r="K374" i="15"/>
  <c r="F375" i="15"/>
  <c r="K375" i="15" s="1"/>
  <c r="I375" i="15"/>
  <c r="F376" i="15"/>
  <c r="K376" i="15" s="1"/>
  <c r="I376" i="15"/>
  <c r="F377" i="15"/>
  <c r="I377" i="15"/>
  <c r="K377" i="15"/>
  <c r="F378" i="15"/>
  <c r="I378" i="15"/>
  <c r="K378" i="15"/>
  <c r="F379" i="15"/>
  <c r="K379" i="15" s="1"/>
  <c r="I379" i="15"/>
  <c r="F380" i="15"/>
  <c r="K380" i="15" s="1"/>
  <c r="I380" i="15"/>
  <c r="F381" i="15"/>
  <c r="K381" i="15" s="1"/>
  <c r="I381" i="15"/>
  <c r="F382" i="15"/>
  <c r="I382" i="15"/>
  <c r="K382" i="15"/>
  <c r="F383" i="15"/>
  <c r="I383" i="15"/>
  <c r="K383" i="15"/>
  <c r="F384" i="15"/>
  <c r="K384" i="15" s="1"/>
  <c r="I384" i="15"/>
  <c r="F385" i="15"/>
  <c r="K385" i="15" s="1"/>
  <c r="I385" i="15"/>
  <c r="F386" i="15"/>
  <c r="I386" i="15"/>
  <c r="K386" i="15"/>
  <c r="F388" i="15"/>
  <c r="I388" i="15"/>
  <c r="K388" i="15"/>
  <c r="F389" i="15"/>
  <c r="K389" i="15" s="1"/>
  <c r="I389" i="15"/>
  <c r="F390" i="15"/>
  <c r="I390" i="15"/>
  <c r="K390" i="15"/>
  <c r="F391" i="15"/>
  <c r="I391" i="15"/>
  <c r="K391" i="15"/>
  <c r="F392" i="15"/>
  <c r="K392" i="15" s="1"/>
  <c r="I392" i="15"/>
  <c r="F393" i="15"/>
  <c r="K393" i="15" s="1"/>
  <c r="I393" i="15"/>
  <c r="F394" i="15"/>
  <c r="I394" i="15"/>
  <c r="K394" i="15"/>
  <c r="F395" i="15"/>
  <c r="I395" i="15"/>
  <c r="K395" i="15"/>
  <c r="F396" i="15"/>
  <c r="K396" i="15" s="1"/>
  <c r="I396" i="15"/>
  <c r="F397" i="15"/>
  <c r="K397" i="15" s="1"/>
  <c r="I397" i="15"/>
  <c r="F398" i="15"/>
  <c r="K398" i="15" s="1"/>
  <c r="I398" i="15"/>
  <c r="F399" i="15"/>
  <c r="I399" i="15"/>
  <c r="K399" i="15"/>
  <c r="F400" i="15"/>
  <c r="I400" i="15"/>
  <c r="K400" i="15"/>
  <c r="F401" i="15"/>
  <c r="K401" i="15" s="1"/>
  <c r="I401" i="15"/>
  <c r="F402" i="15"/>
  <c r="K402" i="15" s="1"/>
  <c r="I402" i="15"/>
  <c r="F403" i="15"/>
  <c r="I403" i="15"/>
  <c r="K403" i="15"/>
  <c r="F404" i="15"/>
  <c r="I404" i="15"/>
  <c r="K404" i="15"/>
  <c r="F405" i="15"/>
  <c r="K405" i="15" s="1"/>
  <c r="I405" i="15"/>
  <c r="F407" i="15"/>
  <c r="I407" i="15"/>
  <c r="K407" i="15"/>
  <c r="F408" i="15"/>
  <c r="I408" i="15"/>
  <c r="K408" i="15"/>
  <c r="F409" i="15"/>
  <c r="K409" i="15" s="1"/>
  <c r="I409" i="15"/>
  <c r="F410" i="15"/>
  <c r="K410" i="15" s="1"/>
  <c r="I410" i="15"/>
  <c r="F411" i="15"/>
  <c r="I411" i="15"/>
  <c r="K411" i="15"/>
  <c r="F412" i="15"/>
  <c r="I412" i="15"/>
  <c r="K412" i="15"/>
  <c r="F413" i="15"/>
  <c r="K413" i="15" s="1"/>
  <c r="I413" i="15"/>
  <c r="F414" i="15"/>
  <c r="K414" i="15" s="1"/>
  <c r="I414" i="15"/>
  <c r="F415" i="15"/>
  <c r="K415" i="15" s="1"/>
  <c r="I415" i="15"/>
  <c r="F416" i="15"/>
  <c r="I416" i="15"/>
  <c r="K416" i="15"/>
  <c r="F417" i="15"/>
  <c r="I417" i="15"/>
  <c r="K417" i="15"/>
  <c r="F418" i="15"/>
  <c r="K418" i="15" s="1"/>
  <c r="I418" i="15"/>
  <c r="F419" i="15"/>
  <c r="K419" i="15" s="1"/>
  <c r="I419" i="15"/>
  <c r="F420" i="15"/>
  <c r="I420" i="15"/>
  <c r="K420" i="15"/>
  <c r="F421" i="15"/>
  <c r="I421" i="15"/>
  <c r="K421" i="15"/>
  <c r="F422" i="15"/>
  <c r="K422" i="15" s="1"/>
  <c r="I422" i="15"/>
  <c r="F423" i="15"/>
  <c r="I423" i="15"/>
  <c r="K423" i="15"/>
  <c r="F424" i="15"/>
  <c r="I424" i="15"/>
  <c r="K424" i="15"/>
  <c r="F425" i="15"/>
  <c r="K425" i="15" s="1"/>
  <c r="I425" i="15"/>
  <c r="F426" i="15"/>
  <c r="K426" i="15" s="1"/>
  <c r="I426" i="15"/>
  <c r="F427" i="15"/>
  <c r="I427" i="15"/>
  <c r="K427" i="15"/>
  <c r="F428" i="15"/>
  <c r="I428" i="15"/>
  <c r="K428" i="15"/>
  <c r="F429" i="15"/>
  <c r="K429" i="15" s="1"/>
  <c r="I429" i="15"/>
  <c r="F430" i="15"/>
  <c r="K430" i="15" s="1"/>
  <c r="I430" i="15"/>
  <c r="F431" i="15"/>
  <c r="K431" i="15" s="1"/>
  <c r="I431" i="15"/>
  <c r="F432" i="15"/>
  <c r="I432" i="15"/>
  <c r="K432" i="15"/>
  <c r="F433" i="15"/>
  <c r="I433" i="15"/>
  <c r="K433" i="15"/>
  <c r="F434" i="15"/>
  <c r="K434" i="15" s="1"/>
  <c r="I434" i="15"/>
  <c r="F435" i="15"/>
  <c r="K435" i="15" s="1"/>
  <c r="I435" i="15"/>
  <c r="F436" i="15"/>
  <c r="I436" i="15"/>
  <c r="K436" i="15"/>
  <c r="F437" i="15"/>
  <c r="I437" i="15"/>
  <c r="K437" i="15"/>
  <c r="F438" i="15"/>
  <c r="K438" i="15" s="1"/>
  <c r="I438" i="15"/>
  <c r="F440" i="15"/>
  <c r="I440" i="15"/>
  <c r="K440" i="15"/>
  <c r="F441" i="15"/>
  <c r="I441" i="15"/>
  <c r="K441" i="15"/>
  <c r="F442" i="15"/>
  <c r="K442" i="15" s="1"/>
  <c r="I442" i="15"/>
  <c r="F443" i="15"/>
  <c r="K443" i="15" s="1"/>
  <c r="I443" i="15"/>
  <c r="F444" i="15"/>
  <c r="I444" i="15"/>
  <c r="K444" i="15"/>
  <c r="F445" i="15"/>
  <c r="K445" i="15" s="1"/>
  <c r="I445" i="15"/>
  <c r="F447" i="15"/>
  <c r="K447" i="15" s="1"/>
  <c r="I447" i="15"/>
  <c r="F448" i="15"/>
  <c r="I448" i="15"/>
  <c r="K448" i="15"/>
  <c r="F449" i="15"/>
  <c r="I449" i="15"/>
  <c r="K449" i="15"/>
  <c r="F450" i="15"/>
  <c r="K450" i="15" s="1"/>
  <c r="I450" i="15"/>
  <c r="F451" i="15"/>
  <c r="K451" i="15" s="1"/>
  <c r="I451" i="15"/>
  <c r="F452" i="15"/>
  <c r="I452" i="15"/>
  <c r="K452" i="15"/>
  <c r="F453" i="15"/>
  <c r="I453" i="15"/>
  <c r="K453" i="15"/>
  <c r="F454" i="15"/>
  <c r="K454" i="15" s="1"/>
  <c r="I454" i="15"/>
  <c r="F455" i="15"/>
  <c r="K455" i="15" s="1"/>
  <c r="I455" i="15"/>
  <c r="F456" i="15"/>
  <c r="I456" i="15"/>
  <c r="K456" i="15"/>
  <c r="F457" i="15"/>
  <c r="I457" i="15"/>
  <c r="K457" i="15"/>
  <c r="F458" i="15"/>
  <c r="K458" i="15" s="1"/>
  <c r="I458" i="15"/>
  <c r="F459" i="15"/>
  <c r="K459" i="15" s="1"/>
  <c r="I459" i="15"/>
  <c r="F460" i="15"/>
  <c r="I460" i="15"/>
  <c r="K460" i="15"/>
  <c r="F461" i="15"/>
  <c r="I461" i="15"/>
  <c r="K461" i="15"/>
  <c r="F462" i="15"/>
  <c r="K462" i="15" s="1"/>
  <c r="I462" i="15"/>
  <c r="F463" i="15"/>
  <c r="K463" i="15" s="1"/>
  <c r="I463" i="15"/>
  <c r="F464" i="15"/>
  <c r="I464" i="15"/>
  <c r="K464" i="15"/>
  <c r="F466" i="15"/>
  <c r="I466" i="15"/>
  <c r="K466" i="15"/>
  <c r="F468" i="15"/>
  <c r="I468" i="15"/>
  <c r="J468" i="15"/>
  <c r="K468" i="15" s="1"/>
  <c r="F469" i="15"/>
  <c r="I469" i="15"/>
  <c r="J469" i="15"/>
  <c r="F470" i="15"/>
  <c r="I470" i="15"/>
  <c r="J470" i="15"/>
  <c r="F471" i="15"/>
  <c r="I471" i="15"/>
  <c r="J471" i="15"/>
  <c r="F472" i="15"/>
  <c r="I472" i="15"/>
  <c r="K472" i="15" s="1"/>
  <c r="J472" i="15"/>
  <c r="F473" i="15"/>
  <c r="I473" i="15"/>
  <c r="J473" i="15"/>
  <c r="F474" i="15"/>
  <c r="I474" i="15"/>
  <c r="J474" i="15"/>
  <c r="K474" i="15" s="1"/>
  <c r="F475" i="15"/>
  <c r="I475" i="15"/>
  <c r="J475" i="15"/>
  <c r="K475" i="15"/>
  <c r="F476" i="15"/>
  <c r="I476" i="15"/>
  <c r="J476" i="15"/>
  <c r="K476" i="15"/>
  <c r="F477" i="15"/>
  <c r="I477" i="15"/>
  <c r="J477" i="15"/>
  <c r="K477" i="15"/>
  <c r="F478" i="15"/>
  <c r="I478" i="15"/>
  <c r="J478" i="15"/>
  <c r="K478" i="15"/>
  <c r="F479" i="15"/>
  <c r="I479" i="15"/>
  <c r="J479" i="15"/>
  <c r="K479" i="15"/>
  <c r="F480" i="15"/>
  <c r="I480" i="15"/>
  <c r="J480" i="15"/>
  <c r="K480" i="15"/>
  <c r="F482" i="15"/>
  <c r="I482" i="15"/>
  <c r="K482" i="15" s="1"/>
  <c r="F483" i="15"/>
  <c r="K483" i="15"/>
  <c r="F485" i="15"/>
  <c r="I485" i="15"/>
  <c r="K485" i="15"/>
  <c r="F487" i="15"/>
  <c r="K487" i="15"/>
  <c r="F489" i="15"/>
  <c r="I489" i="15"/>
  <c r="K489" i="15"/>
  <c r="F490" i="15"/>
  <c r="I490" i="15"/>
  <c r="K490" i="15" s="1"/>
  <c r="F491" i="15"/>
  <c r="I491" i="15"/>
  <c r="K491" i="15" s="1"/>
  <c r="F492" i="15"/>
  <c r="I492" i="15"/>
  <c r="K492" i="15" s="1"/>
  <c r="F493" i="15"/>
  <c r="I493" i="15"/>
  <c r="K493" i="15"/>
  <c r="F494" i="15"/>
  <c r="I494" i="15"/>
  <c r="K494" i="15" s="1"/>
  <c r="F496" i="15"/>
  <c r="I496" i="15"/>
  <c r="K496" i="15"/>
  <c r="F498" i="15"/>
  <c r="K498" i="15" s="1"/>
  <c r="I498" i="15"/>
  <c r="F499" i="15"/>
  <c r="K499" i="15" s="1"/>
  <c r="I499" i="15"/>
  <c r="F500" i="15"/>
  <c r="I500" i="15"/>
  <c r="K500" i="15"/>
  <c r="F502" i="15"/>
  <c r="I502" i="15"/>
  <c r="K502" i="15"/>
  <c r="F503" i="15"/>
  <c r="K503" i="15" s="1"/>
  <c r="I503" i="15"/>
  <c r="F505" i="15"/>
  <c r="K505" i="15" s="1"/>
  <c r="I505" i="15"/>
  <c r="F506" i="15"/>
  <c r="I506" i="15"/>
  <c r="K506" i="15"/>
  <c r="F507" i="15"/>
  <c r="I507" i="15"/>
  <c r="K507" i="15"/>
  <c r="F508" i="15"/>
  <c r="K508" i="15" s="1"/>
  <c r="I508" i="15"/>
  <c r="F509" i="15"/>
  <c r="K509" i="15" s="1"/>
  <c r="I509" i="15"/>
  <c r="F510" i="15"/>
  <c r="I510" i="15"/>
  <c r="K510" i="15"/>
  <c r="F512" i="15"/>
  <c r="I512" i="15"/>
  <c r="K512" i="15"/>
  <c r="F513" i="15"/>
  <c r="K513" i="15" s="1"/>
  <c r="I513" i="15"/>
  <c r="F514" i="15"/>
  <c r="K514" i="15" s="1"/>
  <c r="I514" i="15"/>
  <c r="F515" i="15"/>
  <c r="I515" i="15"/>
  <c r="K515" i="15"/>
  <c r="F516" i="15"/>
  <c r="I516" i="15"/>
  <c r="K516" i="15"/>
  <c r="F517" i="15"/>
  <c r="K517" i="15" s="1"/>
  <c r="I517" i="15"/>
  <c r="F519" i="15"/>
  <c r="I519" i="15"/>
  <c r="K519" i="15" s="1"/>
  <c r="F520" i="15"/>
  <c r="I520" i="15"/>
  <c r="K520" i="15" s="1"/>
  <c r="F521" i="15"/>
  <c r="I521" i="15"/>
  <c r="K521" i="15"/>
  <c r="F522" i="15"/>
  <c r="I522" i="15"/>
  <c r="K522" i="15" s="1"/>
  <c r="F523" i="15"/>
  <c r="I523" i="15"/>
  <c r="K523" i="15"/>
  <c r="F525" i="15"/>
  <c r="K525" i="15" s="1"/>
  <c r="I525" i="15"/>
  <c r="J525" i="15"/>
  <c r="F526" i="15"/>
  <c r="K526" i="15" s="1"/>
  <c r="I526" i="15"/>
  <c r="J526" i="15"/>
  <c r="F527" i="15"/>
  <c r="K527" i="15" s="1"/>
  <c r="I527" i="15"/>
  <c r="J527" i="15"/>
  <c r="F528" i="15"/>
  <c r="K528" i="15" s="1"/>
  <c r="I528" i="15"/>
  <c r="J528" i="15"/>
  <c r="F529" i="15"/>
  <c r="K529" i="15" s="1"/>
  <c r="I529" i="15"/>
  <c r="J529" i="15"/>
  <c r="F530" i="15"/>
  <c r="K530" i="15" s="1"/>
  <c r="I530" i="15"/>
  <c r="J530" i="15"/>
  <c r="F531" i="15"/>
  <c r="K531" i="15" s="1"/>
  <c r="I531" i="15"/>
  <c r="J531" i="15"/>
  <c r="F532" i="15"/>
  <c r="K532" i="15" s="1"/>
  <c r="I532" i="15"/>
  <c r="J532" i="15"/>
  <c r="F534" i="15"/>
  <c r="K534" i="15" s="1"/>
  <c r="I534" i="15"/>
  <c r="F535" i="15"/>
  <c r="K535" i="15" s="1"/>
  <c r="I535" i="15"/>
  <c r="F536" i="15"/>
  <c r="I536" i="15"/>
  <c r="K536" i="15"/>
  <c r="F537" i="15"/>
  <c r="I537" i="15"/>
  <c r="K537" i="15"/>
  <c r="F538" i="15"/>
  <c r="K538" i="15" s="1"/>
  <c r="I538" i="15"/>
  <c r="F539" i="15"/>
  <c r="K539" i="15" s="1"/>
  <c r="I539" i="15"/>
  <c r="F540" i="15"/>
  <c r="I540" i="15"/>
  <c r="K540" i="15"/>
  <c r="F541" i="15"/>
  <c r="I541" i="15"/>
  <c r="K541" i="15"/>
  <c r="F542" i="15"/>
  <c r="K542" i="15" s="1"/>
  <c r="I542" i="15"/>
  <c r="F543" i="15"/>
  <c r="K543" i="15" s="1"/>
  <c r="I543" i="15"/>
  <c r="F544" i="15"/>
  <c r="I544" i="15"/>
  <c r="K544" i="15"/>
  <c r="F545" i="15"/>
  <c r="I545" i="15"/>
  <c r="K545" i="15"/>
  <c r="F546" i="15"/>
  <c r="F547" i="15"/>
  <c r="F548" i="15"/>
  <c r="I548" i="15"/>
  <c r="K548" i="15"/>
  <c r="F549" i="15"/>
  <c r="I549" i="15"/>
  <c r="K549" i="15"/>
  <c r="F550" i="15"/>
  <c r="K550" i="15" s="1"/>
  <c r="I550" i="15"/>
  <c r="F551" i="15"/>
  <c r="F552" i="15"/>
  <c r="F553" i="15"/>
  <c r="I553" i="15"/>
  <c r="K553" i="15"/>
  <c r="F554" i="15"/>
  <c r="F556" i="15"/>
  <c r="K556" i="15" s="1"/>
  <c r="I556" i="15"/>
  <c r="J556" i="15"/>
  <c r="F557" i="15"/>
  <c r="K557" i="15" s="1"/>
  <c r="I557" i="15"/>
  <c r="J557" i="15"/>
  <c r="F558" i="15"/>
  <c r="K558" i="15" s="1"/>
  <c r="I558" i="15"/>
  <c r="J558" i="15"/>
  <c r="F559" i="15"/>
  <c r="K559" i="15" s="1"/>
  <c r="I559" i="15"/>
  <c r="J559" i="15"/>
  <c r="F560" i="15"/>
  <c r="K560" i="15" s="1"/>
  <c r="I560" i="15"/>
  <c r="J560" i="15"/>
  <c r="F562" i="15"/>
  <c r="I562" i="15"/>
  <c r="J562" i="15"/>
  <c r="K562" i="15" s="1"/>
  <c r="F563" i="15"/>
  <c r="I563" i="15"/>
  <c r="J563" i="15"/>
  <c r="F564" i="15"/>
  <c r="I564" i="15"/>
  <c r="J564" i="15"/>
  <c r="K564" i="15" s="1"/>
  <c r="F565" i="15"/>
  <c r="I565" i="15"/>
  <c r="J565" i="15"/>
  <c r="K565" i="15"/>
  <c r="F566" i="15"/>
  <c r="I566" i="15"/>
  <c r="J566" i="15"/>
  <c r="K566" i="15"/>
  <c r="F567" i="15"/>
  <c r="I567" i="15"/>
  <c r="J567" i="15"/>
  <c r="K567" i="15"/>
  <c r="F568" i="15"/>
  <c r="I568" i="15"/>
  <c r="J568" i="15"/>
  <c r="K568" i="15"/>
  <c r="F569" i="15"/>
  <c r="I569" i="15"/>
  <c r="J569" i="15"/>
  <c r="K569" i="15"/>
  <c r="F570" i="15"/>
  <c r="I570" i="15"/>
  <c r="J570" i="15"/>
  <c r="K570" i="15"/>
  <c r="F571" i="15"/>
  <c r="I571" i="15"/>
  <c r="J571" i="15"/>
  <c r="K571" i="15"/>
  <c r="F572" i="15"/>
  <c r="I572" i="15"/>
  <c r="J572" i="15"/>
  <c r="K572" i="15"/>
  <c r="F573" i="15"/>
  <c r="I573" i="15"/>
  <c r="J573" i="15"/>
  <c r="K573" i="15"/>
  <c r="F574" i="15"/>
  <c r="I574" i="15"/>
  <c r="J574" i="15"/>
  <c r="K574" i="15"/>
  <c r="F575" i="15"/>
  <c r="I575" i="15"/>
  <c r="J575" i="15"/>
  <c r="K575" i="15"/>
  <c r="F576" i="15"/>
  <c r="I576" i="15"/>
  <c r="J576" i="15"/>
  <c r="K576" i="15"/>
  <c r="F578" i="15"/>
  <c r="I578" i="15"/>
  <c r="K578" i="15" s="1"/>
  <c r="F580" i="15"/>
  <c r="K580" i="15" s="1"/>
  <c r="I580" i="15"/>
  <c r="F581" i="15"/>
  <c r="I581" i="15"/>
  <c r="K581" i="15"/>
  <c r="F582" i="15"/>
  <c r="I582" i="15"/>
  <c r="K582" i="15"/>
  <c r="F583" i="15"/>
  <c r="K583" i="15" s="1"/>
  <c r="I583" i="15"/>
  <c r="F584" i="15"/>
  <c r="K584" i="15" s="1"/>
  <c r="I584" i="15"/>
  <c r="F585" i="15"/>
  <c r="I585" i="15"/>
  <c r="K585" i="15"/>
  <c r="F586" i="15"/>
  <c r="I586" i="15"/>
  <c r="K586" i="15"/>
  <c r="F587" i="15"/>
  <c r="K587" i="15" s="1"/>
  <c r="I587" i="15"/>
  <c r="F588" i="15"/>
  <c r="K588" i="15" s="1"/>
  <c r="I588" i="15"/>
  <c r="F589" i="15"/>
  <c r="I589" i="15"/>
  <c r="K589" i="15"/>
  <c r="F590" i="15"/>
  <c r="I590" i="15"/>
  <c r="K590" i="15"/>
  <c r="F592" i="15"/>
  <c r="K592" i="15" s="1"/>
  <c r="I592" i="15"/>
  <c r="F593" i="15"/>
  <c r="K593" i="15" s="1"/>
  <c r="I593" i="15"/>
  <c r="F594" i="15"/>
  <c r="I594" i="15"/>
  <c r="K594" i="15"/>
  <c r="F595" i="15"/>
  <c r="I595" i="15"/>
  <c r="K595" i="15"/>
  <c r="F597" i="15"/>
  <c r="K597" i="15" s="1"/>
  <c r="I597" i="15"/>
  <c r="F598" i="15"/>
  <c r="K598" i="15" s="1"/>
  <c r="I598" i="15"/>
  <c r="F599" i="15"/>
  <c r="I599" i="15"/>
  <c r="K599" i="15"/>
  <c r="F601" i="15"/>
  <c r="I601" i="15"/>
  <c r="K601" i="15"/>
  <c r="F602" i="15"/>
  <c r="K602" i="15" s="1"/>
  <c r="I602" i="15"/>
  <c r="F603" i="15"/>
  <c r="K603" i="15" s="1"/>
  <c r="I603" i="15"/>
  <c r="F604" i="15"/>
  <c r="I604" i="15"/>
  <c r="K604" i="15"/>
  <c r="F606" i="15"/>
  <c r="I606" i="15"/>
  <c r="K606" i="15"/>
  <c r="F607" i="15"/>
  <c r="K607" i="15" s="1"/>
  <c r="I607" i="15"/>
  <c r="F609" i="15"/>
  <c r="K609" i="15" s="1"/>
  <c r="I609" i="15"/>
  <c r="F610" i="15"/>
  <c r="I610" i="15"/>
  <c r="K610" i="15"/>
  <c r="F611" i="15"/>
  <c r="I611" i="15"/>
  <c r="K611" i="15"/>
  <c r="F612" i="15"/>
  <c r="K612" i="15" s="1"/>
  <c r="I612" i="15"/>
  <c r="F613" i="15"/>
  <c r="K613" i="15" s="1"/>
  <c r="I613" i="15"/>
  <c r="F615" i="15"/>
  <c r="I615" i="15"/>
  <c r="K615" i="15"/>
  <c r="F617" i="15"/>
  <c r="I617" i="15"/>
  <c r="K617" i="15"/>
  <c r="F618" i="15"/>
  <c r="K618" i="15" s="1"/>
  <c r="I618" i="15"/>
  <c r="F619" i="15"/>
  <c r="K619" i="15" s="1"/>
  <c r="I619" i="15"/>
  <c r="F620" i="15"/>
  <c r="I620" i="15"/>
  <c r="K620" i="15"/>
  <c r="F621" i="15"/>
  <c r="I621" i="15"/>
  <c r="K621" i="15"/>
  <c r="F622" i="15"/>
  <c r="K622" i="15" s="1"/>
  <c r="I622" i="15"/>
  <c r="F623" i="15"/>
  <c r="K623" i="15" s="1"/>
  <c r="I623" i="15"/>
  <c r="F624" i="15"/>
  <c r="I624" i="15"/>
  <c r="K624" i="15"/>
  <c r="F625" i="15"/>
  <c r="I625" i="15"/>
  <c r="K625" i="15"/>
  <c r="F626" i="15"/>
  <c r="K626" i="15" s="1"/>
  <c r="I626" i="15"/>
  <c r="F627" i="15"/>
  <c r="K627" i="15" s="1"/>
  <c r="I627" i="15"/>
  <c r="F628" i="15"/>
  <c r="I628" i="15"/>
  <c r="K628" i="15"/>
  <c r="F629" i="15"/>
  <c r="I629" i="15"/>
  <c r="K629" i="15"/>
  <c r="F630" i="15"/>
  <c r="K630" i="15" s="1"/>
  <c r="I630" i="15"/>
  <c r="F631" i="15"/>
  <c r="K631" i="15" s="1"/>
  <c r="I631" i="15"/>
  <c r="F633" i="15"/>
  <c r="I633" i="15"/>
  <c r="K633" i="15"/>
  <c r="F634" i="15"/>
  <c r="I634" i="15"/>
  <c r="K634" i="15" s="1"/>
  <c r="F635" i="15"/>
  <c r="I635" i="15"/>
  <c r="K635" i="15" s="1"/>
  <c r="F636" i="15"/>
  <c r="I636" i="15"/>
  <c r="K636" i="15" s="1"/>
  <c r="F637" i="15"/>
  <c r="I637" i="15"/>
  <c r="K637" i="15"/>
  <c r="F638" i="15"/>
  <c r="I638" i="15"/>
  <c r="K638" i="15" s="1"/>
  <c r="F639" i="15"/>
  <c r="I639" i="15"/>
  <c r="K639" i="15"/>
  <c r="F640" i="15"/>
  <c r="I640" i="15"/>
  <c r="K640" i="15" s="1"/>
  <c r="F641" i="15"/>
  <c r="I641" i="15"/>
  <c r="K641" i="15"/>
  <c r="F642" i="15"/>
  <c r="I642" i="15"/>
  <c r="K642" i="15" s="1"/>
  <c r="F643" i="15"/>
  <c r="I643" i="15"/>
  <c r="K643" i="15" s="1"/>
  <c r="F645" i="15"/>
  <c r="I645" i="15"/>
  <c r="K645" i="15"/>
  <c r="F647" i="15"/>
  <c r="K647" i="15" s="1"/>
  <c r="I647" i="15"/>
  <c r="F649" i="15"/>
  <c r="I649" i="15"/>
  <c r="J649" i="15"/>
  <c r="F651" i="15"/>
  <c r="I651" i="15"/>
  <c r="K651" i="15"/>
  <c r="F652" i="15"/>
  <c r="I652" i="15"/>
  <c r="K652" i="15"/>
  <c r="F653" i="15"/>
  <c r="K653" i="15" s="1"/>
  <c r="I653" i="15"/>
  <c r="F654" i="15"/>
  <c r="K654" i="15" s="1"/>
  <c r="I654" i="15"/>
  <c r="F655" i="15"/>
  <c r="I655" i="15"/>
  <c r="K655" i="15"/>
  <c r="F656" i="15"/>
  <c r="I656" i="15"/>
  <c r="K656" i="15"/>
  <c r="F657" i="15"/>
  <c r="K657" i="15" s="1"/>
  <c r="I657" i="15"/>
  <c r="F658" i="15"/>
  <c r="K658" i="15" s="1"/>
  <c r="I658" i="15"/>
  <c r="F659" i="15"/>
  <c r="I659" i="15"/>
  <c r="K659" i="15"/>
  <c r="F660" i="15"/>
  <c r="I660" i="15"/>
  <c r="K660" i="15"/>
  <c r="F661" i="15"/>
  <c r="K661" i="15" s="1"/>
  <c r="I661" i="15"/>
  <c r="F662" i="15"/>
  <c r="K662" i="15" s="1"/>
  <c r="I662" i="15"/>
  <c r="F663" i="15"/>
  <c r="I663" i="15"/>
  <c r="K663" i="15"/>
  <c r="F664" i="15"/>
  <c r="I664" i="15"/>
  <c r="K664" i="15"/>
  <c r="F665" i="15"/>
  <c r="K665" i="15" s="1"/>
  <c r="I665" i="15"/>
  <c r="F666" i="15"/>
  <c r="K666" i="15" s="1"/>
  <c r="I666" i="15"/>
  <c r="F667" i="15"/>
  <c r="I667" i="15"/>
  <c r="K667" i="15"/>
  <c r="F668" i="15"/>
  <c r="I668" i="15"/>
  <c r="K668" i="15"/>
  <c r="F669" i="15"/>
  <c r="K669" i="15" s="1"/>
  <c r="I669" i="15"/>
  <c r="F670" i="15"/>
  <c r="K670" i="15" s="1"/>
  <c r="I670" i="15"/>
  <c r="F671" i="15"/>
  <c r="I671" i="15"/>
  <c r="K671" i="15"/>
  <c r="F673" i="15"/>
  <c r="I673" i="15"/>
  <c r="K673" i="15" s="1"/>
  <c r="F674" i="15"/>
  <c r="K674" i="15" s="1"/>
  <c r="I674" i="15"/>
  <c r="F676" i="15"/>
  <c r="I676" i="15"/>
  <c r="F678" i="15"/>
  <c r="I678" i="15"/>
  <c r="J678" i="15"/>
  <c r="K678" i="15"/>
  <c r="F679" i="15"/>
  <c r="I679" i="15"/>
  <c r="J679" i="15"/>
  <c r="K679" i="15"/>
  <c r="F680" i="15"/>
  <c r="I680" i="15"/>
  <c r="J680" i="15"/>
  <c r="K680" i="15"/>
  <c r="F681" i="15"/>
  <c r="I681" i="15"/>
  <c r="J681" i="15"/>
  <c r="K681" i="15"/>
  <c r="F682" i="15"/>
  <c r="I682" i="15"/>
  <c r="J682" i="15"/>
  <c r="K682" i="15"/>
  <c r="F683" i="15"/>
  <c r="I683" i="15"/>
  <c r="J683" i="15"/>
  <c r="K683" i="15"/>
  <c r="F684" i="15"/>
  <c r="I684" i="15"/>
  <c r="J684" i="15"/>
  <c r="K684" i="15"/>
  <c r="F685" i="15"/>
  <c r="I685" i="15"/>
  <c r="J685" i="15"/>
  <c r="K685" i="15"/>
  <c r="F686" i="15"/>
  <c r="I686" i="15"/>
  <c r="J686" i="15"/>
  <c r="K686" i="15"/>
  <c r="F687" i="15"/>
  <c r="I687" i="15"/>
  <c r="J687" i="15"/>
  <c r="K687" i="15"/>
  <c r="F688" i="15"/>
  <c r="I688" i="15"/>
  <c r="J688" i="15"/>
  <c r="K688" i="15"/>
  <c r="F689" i="15"/>
  <c r="I689" i="15"/>
  <c r="J689" i="15"/>
  <c r="K689" i="15"/>
  <c r="F690" i="15"/>
  <c r="I690" i="15"/>
  <c r="J690" i="15"/>
  <c r="K690" i="15"/>
  <c r="F692" i="15"/>
  <c r="J692" i="15"/>
  <c r="K692" i="15" s="1"/>
  <c r="F693" i="15"/>
  <c r="J693" i="15"/>
  <c r="K693" i="15" s="1"/>
  <c r="F694" i="15"/>
  <c r="I694" i="15"/>
  <c r="J694" i="15"/>
  <c r="K694" i="15" s="1"/>
  <c r="F695" i="15"/>
  <c r="I695" i="15"/>
  <c r="J695" i="15"/>
  <c r="K695" i="15" s="1"/>
  <c r="F696" i="15"/>
  <c r="I696" i="15"/>
  <c r="J696" i="15"/>
  <c r="K696" i="15" s="1"/>
  <c r="F697" i="15"/>
  <c r="J697" i="15"/>
  <c r="K697" i="15" s="1"/>
  <c r="F698" i="15"/>
  <c r="I698" i="15"/>
  <c r="J698" i="15"/>
  <c r="F699" i="15"/>
  <c r="I699" i="15"/>
  <c r="J699" i="15"/>
  <c r="F700" i="15"/>
  <c r="J700" i="15"/>
  <c r="K700" i="15"/>
  <c r="F701" i="15"/>
  <c r="I701" i="15"/>
  <c r="J701" i="15"/>
  <c r="K701" i="15"/>
  <c r="F702" i="15"/>
  <c r="I702" i="15"/>
  <c r="J702" i="15"/>
  <c r="K702" i="15"/>
  <c r="F703" i="15"/>
  <c r="I703" i="15"/>
  <c r="J703" i="15"/>
  <c r="K703" i="15"/>
  <c r="F705" i="15"/>
  <c r="I705" i="15"/>
  <c r="J705" i="15"/>
  <c r="K705" i="15"/>
  <c r="F706" i="15"/>
  <c r="I706" i="15"/>
  <c r="J706" i="15"/>
  <c r="K706" i="15"/>
  <c r="F707" i="15"/>
  <c r="I707" i="15"/>
  <c r="J707" i="15"/>
  <c r="K707" i="15"/>
  <c r="F708" i="15"/>
  <c r="I708" i="15"/>
  <c r="J708" i="15"/>
  <c r="K708" i="15"/>
  <c r="F709" i="15"/>
  <c r="I709" i="15"/>
  <c r="J709" i="15"/>
  <c r="K709" i="15"/>
  <c r="F710" i="15"/>
  <c r="I710" i="15"/>
  <c r="J710" i="15"/>
  <c r="K710" i="15"/>
  <c r="F711" i="15"/>
  <c r="I711" i="15"/>
  <c r="J711" i="15"/>
  <c r="K711" i="15"/>
  <c r="F712" i="15"/>
  <c r="I712" i="15"/>
  <c r="J712" i="15"/>
  <c r="K712" i="15"/>
  <c r="F713" i="15"/>
  <c r="I713" i="15"/>
  <c r="J713" i="15"/>
  <c r="K713" i="15"/>
  <c r="F714" i="15"/>
  <c r="I714" i="15"/>
  <c r="J714" i="15"/>
  <c r="K714" i="15"/>
  <c r="F715" i="15"/>
  <c r="I715" i="15"/>
  <c r="J715" i="15"/>
  <c r="K715" i="15"/>
  <c r="F716" i="15"/>
  <c r="I716" i="15"/>
  <c r="K716" i="15" s="1"/>
  <c r="F717" i="15"/>
  <c r="I717" i="15"/>
  <c r="J717" i="15"/>
  <c r="F718" i="15"/>
  <c r="I718" i="15"/>
  <c r="J718" i="15"/>
  <c r="K718" i="15" s="1"/>
  <c r="F720" i="15"/>
  <c r="I720" i="15"/>
  <c r="K720" i="15"/>
  <c r="F721" i="15"/>
  <c r="I721" i="15"/>
  <c r="K721" i="15" s="1"/>
  <c r="F722" i="15"/>
  <c r="I722" i="15"/>
  <c r="K722" i="15"/>
  <c r="F723" i="15"/>
  <c r="I723" i="15"/>
  <c r="K723" i="15" s="1"/>
  <c r="F724" i="15"/>
  <c r="I724" i="15"/>
  <c r="K724" i="15" s="1"/>
  <c r="F726" i="15"/>
  <c r="I726" i="15"/>
  <c r="J726" i="15"/>
  <c r="K726" i="15"/>
  <c r="F727" i="15"/>
  <c r="I727" i="15"/>
  <c r="J727" i="15"/>
  <c r="K727" i="15"/>
  <c r="F728" i="15"/>
  <c r="I728" i="15"/>
  <c r="J728" i="15"/>
  <c r="K728" i="15"/>
  <c r="F729" i="15"/>
  <c r="I729" i="15"/>
  <c r="J729" i="15"/>
  <c r="K729" i="15"/>
  <c r="F730" i="15"/>
  <c r="I730" i="15"/>
  <c r="J730" i="15"/>
  <c r="K730" i="15"/>
  <c r="F731" i="15"/>
  <c r="I731" i="15"/>
  <c r="J731" i="15"/>
  <c r="K731" i="15"/>
  <c r="F732" i="15"/>
  <c r="I732" i="15"/>
  <c r="J732" i="15"/>
  <c r="K732" i="15"/>
  <c r="F733" i="15"/>
  <c r="I733" i="15"/>
  <c r="J733" i="15"/>
  <c r="K733" i="15"/>
  <c r="F734" i="15"/>
  <c r="I734" i="15"/>
  <c r="J734" i="15"/>
  <c r="K734" i="15"/>
  <c r="F735" i="15"/>
  <c r="I735" i="15"/>
  <c r="J735" i="15"/>
  <c r="K735" i="15"/>
  <c r="F736" i="15"/>
  <c r="I736" i="15"/>
  <c r="J736" i="15"/>
  <c r="K736" i="15"/>
  <c r="F737" i="15"/>
  <c r="I737" i="15"/>
  <c r="J737" i="15"/>
  <c r="K737" i="15"/>
  <c r="F738" i="15"/>
  <c r="I738" i="15"/>
  <c r="J738" i="15"/>
  <c r="K738" i="15"/>
  <c r="F739" i="15"/>
  <c r="I739" i="15"/>
  <c r="J739" i="15"/>
  <c r="K739" i="15"/>
  <c r="F741" i="15"/>
  <c r="I741" i="15"/>
  <c r="K741" i="15" s="1"/>
  <c r="F742" i="15"/>
  <c r="K742" i="15"/>
  <c r="F743" i="15"/>
  <c r="K743" i="15"/>
  <c r="F744" i="15"/>
  <c r="K744" i="15"/>
  <c r="F745" i="15"/>
  <c r="I745" i="15"/>
  <c r="K745" i="15"/>
  <c r="F746" i="15"/>
  <c r="K746" i="15" s="1"/>
  <c r="F747" i="15"/>
  <c r="I747" i="15"/>
  <c r="K747" i="15"/>
  <c r="F748" i="15"/>
  <c r="F750" i="15"/>
  <c r="I750" i="15"/>
  <c r="J750" i="15"/>
  <c r="F752" i="15"/>
  <c r="I752" i="15"/>
  <c r="K752" i="15"/>
  <c r="F753" i="15"/>
  <c r="I753" i="15"/>
  <c r="K753" i="15"/>
  <c r="F755" i="15"/>
  <c r="K755" i="15" s="1"/>
  <c r="I755" i="15"/>
  <c r="F756" i="15"/>
  <c r="K756" i="15" s="1"/>
  <c r="I756" i="15"/>
  <c r="F758" i="15"/>
  <c r="I758" i="15"/>
  <c r="K758" i="15"/>
  <c r="F759" i="15"/>
  <c r="I759" i="15"/>
  <c r="K759" i="15"/>
  <c r="F760" i="15"/>
  <c r="K760" i="15" s="1"/>
  <c r="I760" i="15"/>
  <c r="F761" i="15"/>
  <c r="K761" i="15" s="1"/>
  <c r="I761" i="15"/>
  <c r="F762" i="15"/>
  <c r="I762" i="15"/>
  <c r="K762" i="15"/>
  <c r="F763" i="15"/>
  <c r="I763" i="15"/>
  <c r="K763" i="15"/>
  <c r="F764" i="15"/>
  <c r="K764" i="15" s="1"/>
  <c r="I764" i="15"/>
  <c r="F765" i="15"/>
  <c r="K765" i="15" s="1"/>
  <c r="I765" i="15"/>
  <c r="F766" i="15"/>
  <c r="I766" i="15"/>
  <c r="K766" i="15"/>
  <c r="F767" i="15"/>
  <c r="I767" i="15"/>
  <c r="K767" i="15"/>
  <c r="F768" i="15"/>
  <c r="K768" i="15" s="1"/>
  <c r="I768" i="15"/>
  <c r="F769" i="15"/>
  <c r="K769" i="15" s="1"/>
  <c r="I769" i="15"/>
  <c r="F770" i="15"/>
  <c r="I770" i="15"/>
  <c r="K770" i="15"/>
  <c r="F771" i="15"/>
  <c r="I771" i="15"/>
  <c r="K771" i="15"/>
  <c r="F772" i="15"/>
  <c r="K772" i="15" s="1"/>
  <c r="I772" i="15"/>
  <c r="F773" i="15"/>
  <c r="K773" i="15" s="1"/>
  <c r="I773" i="15"/>
  <c r="F774" i="15"/>
  <c r="I774" i="15"/>
  <c r="K774" i="15"/>
  <c r="F775" i="15"/>
  <c r="I775" i="15"/>
  <c r="K775" i="15"/>
  <c r="F776" i="15"/>
  <c r="K776" i="15" s="1"/>
  <c r="I776" i="15"/>
  <c r="F777" i="15"/>
  <c r="K777" i="15" s="1"/>
  <c r="I777" i="15"/>
  <c r="F778" i="15"/>
  <c r="I778" i="15"/>
  <c r="K778" i="15"/>
  <c r="F779" i="15"/>
  <c r="I779" i="15"/>
  <c r="K779" i="15"/>
  <c r="F780" i="15"/>
  <c r="K780" i="15" s="1"/>
  <c r="I780" i="15"/>
  <c r="F782" i="15"/>
  <c r="I782" i="15"/>
  <c r="J782" i="15"/>
  <c r="F784" i="15"/>
  <c r="I784" i="15"/>
  <c r="J784" i="15"/>
  <c r="K784" i="15" s="1"/>
  <c r="F785" i="15"/>
  <c r="I785" i="15"/>
  <c r="J785" i="15"/>
  <c r="K785" i="15" s="1"/>
  <c r="F786" i="15"/>
  <c r="I786" i="15"/>
  <c r="J786" i="15"/>
  <c r="K786" i="15" s="1"/>
  <c r="F787" i="15"/>
  <c r="I787" i="15"/>
  <c r="J787" i="15"/>
  <c r="F788" i="15"/>
  <c r="I788" i="15"/>
  <c r="J788" i="15"/>
  <c r="K788" i="15" s="1"/>
  <c r="F790" i="15"/>
  <c r="I790" i="15"/>
  <c r="J790" i="15"/>
  <c r="K790" i="15" s="1"/>
  <c r="F791" i="15"/>
  <c r="I791" i="15"/>
  <c r="J791" i="15"/>
  <c r="K791" i="15" s="1"/>
  <c r="F793" i="15"/>
  <c r="K793" i="15" s="1"/>
  <c r="I793" i="15"/>
  <c r="F794" i="15"/>
  <c r="I794" i="15"/>
  <c r="K794" i="15"/>
  <c r="F795" i="15"/>
  <c r="I795" i="15"/>
  <c r="K795" i="15"/>
  <c r="F796" i="15"/>
  <c r="K796" i="15" s="1"/>
  <c r="I796" i="15"/>
  <c r="F797" i="15"/>
  <c r="K797" i="15" s="1"/>
  <c r="I797" i="15"/>
  <c r="F799" i="15"/>
  <c r="I799" i="15"/>
  <c r="K799" i="15"/>
  <c r="F800" i="15"/>
  <c r="I800" i="15"/>
  <c r="K800" i="15"/>
  <c r="F801" i="15"/>
  <c r="K801" i="15" s="1"/>
  <c r="I801" i="15"/>
  <c r="F802" i="15"/>
  <c r="K802" i="15" s="1"/>
  <c r="I802" i="15"/>
  <c r="F803" i="15"/>
  <c r="I803" i="15"/>
  <c r="K803" i="15"/>
  <c r="F804" i="15"/>
  <c r="I804" i="15"/>
  <c r="K804" i="15"/>
  <c r="F805" i="15"/>
  <c r="K805" i="15" s="1"/>
  <c r="I805" i="15"/>
  <c r="F806" i="15"/>
  <c r="K806" i="15" s="1"/>
  <c r="I806" i="15"/>
  <c r="F807" i="15"/>
  <c r="I807" i="15"/>
  <c r="K807" i="15"/>
  <c r="F809" i="15"/>
  <c r="I809" i="15"/>
  <c r="K809" i="15"/>
  <c r="F810" i="15"/>
  <c r="K810" i="15" s="1"/>
  <c r="I810" i="15"/>
  <c r="F811" i="15"/>
  <c r="K811" i="15" s="1"/>
  <c r="I811" i="15"/>
  <c r="F812" i="15"/>
  <c r="I812" i="15"/>
  <c r="K812" i="15"/>
  <c r="F813" i="15"/>
  <c r="I813" i="15"/>
  <c r="K813" i="15"/>
  <c r="F814" i="15"/>
  <c r="K814" i="15" s="1"/>
  <c r="I814" i="15"/>
  <c r="F816" i="15"/>
  <c r="K816" i="15" s="1"/>
  <c r="I816" i="15"/>
  <c r="F817" i="15"/>
  <c r="I817" i="15"/>
  <c r="K817" i="15"/>
  <c r="F818" i="15"/>
  <c r="I818" i="15"/>
  <c r="K818" i="15"/>
  <c r="F819" i="15"/>
  <c r="K819" i="15" s="1"/>
  <c r="I819" i="15"/>
  <c r="F820" i="15"/>
  <c r="K820" i="15" s="1"/>
  <c r="I820" i="15"/>
  <c r="F821" i="15"/>
  <c r="I821" i="15"/>
  <c r="K821" i="15"/>
  <c r="F822" i="15"/>
  <c r="I822" i="15"/>
  <c r="K822" i="15"/>
  <c r="F823" i="15"/>
  <c r="K823" i="15" s="1"/>
  <c r="I823" i="15"/>
  <c r="F825" i="15"/>
  <c r="K825" i="15" s="1"/>
  <c r="I825" i="15"/>
  <c r="F826" i="15"/>
  <c r="I826" i="15"/>
  <c r="K826" i="15"/>
  <c r="F827" i="15"/>
  <c r="I827" i="15"/>
  <c r="K827" i="15"/>
  <c r="F828" i="15"/>
  <c r="K828" i="15" s="1"/>
  <c r="I828" i="15"/>
  <c r="F829" i="15"/>
  <c r="K829" i="15" s="1"/>
  <c r="I829" i="15"/>
  <c r="F830" i="15"/>
  <c r="I830" i="15"/>
  <c r="K830" i="15"/>
  <c r="F832" i="15"/>
  <c r="I832" i="15"/>
  <c r="K832" i="15"/>
  <c r="F833" i="15"/>
  <c r="K833" i="15" s="1"/>
  <c r="I833" i="15"/>
  <c r="F834" i="15"/>
  <c r="K834" i="15" s="1"/>
  <c r="I834" i="15"/>
  <c r="F835" i="15"/>
  <c r="K835" i="15" s="1"/>
  <c r="I835" i="15"/>
  <c r="F837" i="15"/>
  <c r="J837" i="15"/>
  <c r="K837" i="15" s="1"/>
  <c r="F839" i="15"/>
  <c r="I839" i="15"/>
  <c r="K839" i="15"/>
  <c r="F840" i="15"/>
  <c r="K840" i="15" s="1"/>
  <c r="I840" i="15"/>
  <c r="F841" i="15"/>
  <c r="K841" i="15" s="1"/>
  <c r="I841" i="15"/>
  <c r="F843" i="15"/>
  <c r="I843" i="15"/>
  <c r="K843" i="15"/>
  <c r="F844" i="15"/>
  <c r="I844" i="15"/>
  <c r="K844" i="15"/>
  <c r="F845" i="15"/>
  <c r="K845" i="15" s="1"/>
  <c r="I845" i="15"/>
  <c r="F846" i="15"/>
  <c r="I846" i="15"/>
  <c r="K846" i="15"/>
  <c r="F847" i="15"/>
  <c r="I847" i="15"/>
  <c r="K847" i="15"/>
  <c r="F848" i="15"/>
  <c r="K848" i="15" s="1"/>
  <c r="I848" i="15"/>
  <c r="F849" i="15"/>
  <c r="K849" i="15" s="1"/>
  <c r="I849" i="15"/>
  <c r="F850" i="15"/>
  <c r="I850" i="15"/>
  <c r="K850" i="15"/>
  <c r="F851" i="15"/>
  <c r="I851" i="15"/>
  <c r="K851" i="15"/>
  <c r="F852" i="15"/>
  <c r="K852" i="15" s="1"/>
  <c r="I852" i="15"/>
  <c r="F853" i="15"/>
  <c r="K853" i="15" s="1"/>
  <c r="I853" i="15"/>
  <c r="F854" i="15"/>
  <c r="K854" i="15" s="1"/>
  <c r="I854" i="15"/>
  <c r="F855" i="15"/>
  <c r="I855" i="15"/>
  <c r="K855" i="15"/>
  <c r="F856" i="15"/>
  <c r="I856" i="15"/>
  <c r="K856" i="15"/>
  <c r="F857" i="15"/>
  <c r="K857" i="15" s="1"/>
  <c r="I857" i="15"/>
  <c r="F858" i="15"/>
  <c r="K858" i="15" s="1"/>
  <c r="I858" i="15"/>
  <c r="F859" i="15"/>
  <c r="I859" i="15"/>
  <c r="K859" i="15"/>
  <c r="F860" i="15"/>
  <c r="I860" i="15"/>
  <c r="K860" i="15"/>
  <c r="F861" i="15"/>
  <c r="K861" i="15" s="1"/>
  <c r="I861" i="15"/>
  <c r="F862" i="15"/>
  <c r="I862" i="15"/>
  <c r="K862" i="15"/>
  <c r="F863" i="15"/>
  <c r="I863" i="15"/>
  <c r="K863" i="15"/>
  <c r="F864" i="15"/>
  <c r="K864" i="15" s="1"/>
  <c r="I864" i="15"/>
  <c r="F865" i="15"/>
  <c r="K865" i="15" s="1"/>
  <c r="I865" i="15"/>
  <c r="F866" i="15"/>
  <c r="I866" i="15"/>
  <c r="K866" i="15"/>
  <c r="F867" i="15"/>
  <c r="I867" i="15"/>
  <c r="K867" i="15"/>
  <c r="F868" i="15"/>
  <c r="K868" i="15" s="1"/>
  <c r="I868" i="15"/>
  <c r="F869" i="15"/>
  <c r="I869" i="15"/>
  <c r="K869" i="15"/>
  <c r="F870" i="15"/>
  <c r="I870" i="15"/>
  <c r="K870" i="15"/>
  <c r="F871" i="15"/>
  <c r="K871" i="15" s="1"/>
  <c r="I871" i="15"/>
  <c r="F872" i="15"/>
  <c r="K872" i="15" s="1"/>
  <c r="I872" i="15"/>
  <c r="F873" i="15"/>
  <c r="I873" i="15"/>
  <c r="K873" i="15"/>
  <c r="F874" i="15"/>
  <c r="I874" i="15"/>
  <c r="K874" i="15"/>
  <c r="F875" i="15"/>
  <c r="K875" i="15" s="1"/>
  <c r="I875" i="15"/>
  <c r="F876" i="15"/>
  <c r="K876" i="15" s="1"/>
  <c r="I876" i="15"/>
  <c r="F877" i="15"/>
  <c r="I877" i="15"/>
  <c r="K877" i="15"/>
  <c r="F878" i="15"/>
  <c r="I878" i="15"/>
  <c r="K878" i="15"/>
  <c r="F879" i="15"/>
  <c r="K879" i="15" s="1"/>
  <c r="I879" i="15"/>
  <c r="F880" i="15"/>
  <c r="K880" i="15" s="1"/>
  <c r="I880" i="15"/>
  <c r="F881" i="15"/>
  <c r="I881" i="15"/>
  <c r="K881" i="15"/>
  <c r="F882" i="15"/>
  <c r="I882" i="15"/>
  <c r="K882" i="15"/>
  <c r="F883" i="15"/>
  <c r="K883" i="15" s="1"/>
  <c r="I883" i="15"/>
  <c r="F884" i="15"/>
  <c r="K884" i="15" s="1"/>
  <c r="I884" i="15"/>
  <c r="F885" i="15"/>
  <c r="I885" i="15"/>
  <c r="K885" i="15"/>
  <c r="F886" i="15"/>
  <c r="I886" i="15"/>
  <c r="K886" i="15"/>
  <c r="F887" i="15"/>
  <c r="K887" i="15" s="1"/>
  <c r="I887" i="15"/>
  <c r="F888" i="15"/>
  <c r="K888" i="15" s="1"/>
  <c r="I888" i="15"/>
  <c r="F889" i="15"/>
  <c r="I889" i="15"/>
  <c r="K889" i="15"/>
  <c r="F891" i="15"/>
  <c r="I891" i="15"/>
  <c r="K891" i="15"/>
  <c r="F892" i="15"/>
  <c r="K892" i="15" s="1"/>
  <c r="I892" i="15"/>
  <c r="F893" i="15"/>
  <c r="K893" i="15" s="1"/>
  <c r="I893" i="15"/>
  <c r="F894" i="15"/>
  <c r="I894" i="15"/>
  <c r="K894" i="15"/>
  <c r="F895" i="15"/>
  <c r="I895" i="15"/>
  <c r="K895" i="15"/>
  <c r="F896" i="15"/>
  <c r="K896" i="15" s="1"/>
  <c r="I896" i="15"/>
  <c r="F897" i="15"/>
  <c r="K897" i="15" s="1"/>
  <c r="I897" i="15"/>
  <c r="F898" i="15"/>
  <c r="I898" i="15"/>
  <c r="K898" i="15"/>
  <c r="F899" i="15"/>
  <c r="I899" i="15"/>
  <c r="K899" i="15"/>
  <c r="F900" i="15"/>
  <c r="K900" i="15" s="1"/>
  <c r="I900" i="15"/>
  <c r="F901" i="15"/>
  <c r="K901" i="15" s="1"/>
  <c r="I901" i="15"/>
  <c r="F902" i="15"/>
  <c r="I902" i="15"/>
  <c r="K902" i="15"/>
  <c r="F903" i="15"/>
  <c r="I903" i="15"/>
  <c r="K903" i="15"/>
  <c r="F904" i="15"/>
  <c r="K904" i="15" s="1"/>
  <c r="I904" i="15"/>
  <c r="F905" i="15"/>
  <c r="K905" i="15" s="1"/>
  <c r="I905" i="15"/>
  <c r="F906" i="15"/>
  <c r="I906" i="15"/>
  <c r="K906" i="15"/>
  <c r="F907" i="15"/>
  <c r="I907" i="15"/>
  <c r="K907" i="15"/>
  <c r="F909" i="15"/>
  <c r="K909" i="15" s="1"/>
  <c r="I909" i="15"/>
  <c r="F910" i="15"/>
  <c r="K910" i="15" s="1"/>
  <c r="I910" i="15"/>
  <c r="F912" i="15"/>
  <c r="K912" i="15" s="1"/>
  <c r="I912" i="15"/>
  <c r="J912" i="15"/>
  <c r="F913" i="15"/>
  <c r="K913" i="15" s="1"/>
  <c r="I913" i="15"/>
  <c r="J913" i="15"/>
  <c r="F914" i="15"/>
  <c r="K914" i="15" s="1"/>
  <c r="I914" i="15"/>
  <c r="J914" i="15"/>
  <c r="F915" i="15"/>
  <c r="K915" i="15" s="1"/>
  <c r="I915" i="15"/>
  <c r="J915" i="15"/>
  <c r="F916" i="15"/>
  <c r="K916" i="15" s="1"/>
  <c r="I916" i="15"/>
  <c r="J916" i="15"/>
  <c r="F917" i="15"/>
  <c r="K917" i="15" s="1"/>
  <c r="I917" i="15"/>
  <c r="J917" i="15"/>
  <c r="F918" i="15"/>
  <c r="K918" i="15" s="1"/>
  <c r="I918" i="15"/>
  <c r="J918" i="15"/>
  <c r="F919" i="15"/>
  <c r="K919" i="15" s="1"/>
  <c r="I919" i="15"/>
  <c r="J919" i="15"/>
  <c r="F920" i="15"/>
  <c r="K920" i="15" s="1"/>
  <c r="I920" i="15"/>
  <c r="J920" i="15"/>
  <c r="F921" i="15"/>
  <c r="K921" i="15" s="1"/>
  <c r="I921" i="15"/>
  <c r="J921" i="15"/>
  <c r="F922" i="15"/>
  <c r="K922" i="15" s="1"/>
  <c r="I922" i="15"/>
  <c r="J922" i="15"/>
  <c r="F924" i="15"/>
  <c r="K924" i="15" s="1"/>
  <c r="I924" i="15"/>
  <c r="J924" i="15"/>
  <c r="F925" i="15"/>
  <c r="K925" i="15" s="1"/>
  <c r="I925" i="15"/>
  <c r="J925" i="15"/>
  <c r="F926" i="15"/>
  <c r="K926" i="15" s="1"/>
  <c r="I926" i="15"/>
  <c r="J926" i="15"/>
  <c r="F928" i="15"/>
  <c r="I928" i="15"/>
  <c r="J928" i="15"/>
  <c r="F929" i="15"/>
  <c r="J929" i="15"/>
  <c r="K929" i="15" s="1"/>
  <c r="F931" i="15"/>
  <c r="J931" i="15"/>
  <c r="K931" i="15" s="1"/>
  <c r="F932" i="15"/>
  <c r="J932" i="15"/>
  <c r="K932" i="15" s="1"/>
  <c r="F934" i="15"/>
  <c r="I934" i="15"/>
  <c r="K934" i="15" s="1"/>
  <c r="J934" i="15"/>
  <c r="F935" i="15"/>
  <c r="J935" i="15"/>
  <c r="K935" i="15" s="1"/>
  <c r="F936" i="15"/>
  <c r="I936" i="15"/>
  <c r="J936" i="15"/>
  <c r="K936" i="15" s="1"/>
  <c r="F937" i="15"/>
  <c r="I937" i="15"/>
  <c r="J937" i="15"/>
  <c r="F938" i="15"/>
  <c r="I938" i="15"/>
  <c r="J938" i="15"/>
  <c r="F939" i="15"/>
  <c r="I939" i="15"/>
  <c r="J939" i="15"/>
  <c r="F940" i="15"/>
  <c r="J940" i="15"/>
  <c r="K940" i="15"/>
  <c r="F942" i="15"/>
  <c r="I942" i="15"/>
  <c r="J942" i="15"/>
  <c r="K942" i="15"/>
  <c r="F943" i="15"/>
  <c r="J943" i="15"/>
  <c r="K943" i="15" s="1"/>
  <c r="F944" i="15"/>
  <c r="J944" i="15"/>
  <c r="K944" i="15" s="1"/>
  <c r="F945" i="15"/>
  <c r="J945" i="15"/>
  <c r="K945" i="15" s="1"/>
  <c r="F946" i="15"/>
  <c r="I946" i="15"/>
  <c r="J946" i="15"/>
  <c r="F947" i="15"/>
  <c r="J947" i="15"/>
  <c r="K947" i="15" s="1"/>
  <c r="F949" i="15"/>
  <c r="I949" i="15"/>
  <c r="J949" i="15"/>
  <c r="F951" i="15"/>
  <c r="I951" i="15"/>
  <c r="J951" i="15"/>
  <c r="F952" i="15"/>
  <c r="I952" i="15"/>
  <c r="J952" i="15"/>
  <c r="K952" i="15" s="1"/>
  <c r="F953" i="15"/>
  <c r="I953" i="15"/>
  <c r="J953" i="15"/>
  <c r="F954" i="15"/>
  <c r="I954" i="15"/>
  <c r="J954" i="15"/>
  <c r="K954" i="15" s="1"/>
  <c r="F955" i="15"/>
  <c r="J955" i="15"/>
  <c r="K955" i="15" s="1"/>
  <c r="F956" i="15"/>
  <c r="J956" i="15"/>
  <c r="K956" i="15" s="1"/>
  <c r="F957" i="15"/>
  <c r="I957" i="15"/>
  <c r="J957" i="15"/>
  <c r="K957" i="15" s="1"/>
  <c r="F958" i="15"/>
  <c r="I958" i="15"/>
  <c r="J958" i="15"/>
  <c r="F959" i="15"/>
  <c r="I959" i="15"/>
  <c r="J959" i="15"/>
  <c r="F960" i="15"/>
  <c r="I960" i="15"/>
  <c r="J960" i="15"/>
  <c r="F961" i="15"/>
  <c r="I961" i="15"/>
  <c r="J961" i="15"/>
  <c r="K961" i="15" s="1"/>
  <c r="F962" i="15"/>
  <c r="I962" i="15"/>
  <c r="J962" i="15"/>
  <c r="F964" i="15"/>
  <c r="K964" i="15" s="1"/>
  <c r="I964" i="15"/>
  <c r="F966" i="15"/>
  <c r="I966" i="15"/>
  <c r="K966" i="15"/>
  <c r="F967" i="15"/>
  <c r="I967" i="15"/>
  <c r="K967" i="15"/>
  <c r="F968" i="15"/>
  <c r="I968" i="15"/>
  <c r="K968" i="15" s="1"/>
  <c r="F970" i="15"/>
  <c r="I970" i="15"/>
  <c r="K970" i="15"/>
  <c r="F971" i="15"/>
  <c r="I971" i="15"/>
  <c r="K971" i="15"/>
  <c r="F972" i="15"/>
  <c r="K972" i="15" s="1"/>
  <c r="I972" i="15"/>
  <c r="F973" i="15"/>
  <c r="K973" i="15" s="1"/>
  <c r="I973" i="15"/>
  <c r="F974" i="15"/>
  <c r="I974" i="15"/>
  <c r="K974" i="15"/>
  <c r="F975" i="15"/>
  <c r="I975" i="15"/>
  <c r="K975" i="15"/>
  <c r="F977" i="15"/>
  <c r="K977" i="15"/>
  <c r="F978" i="15"/>
  <c r="I978" i="15"/>
  <c r="K978" i="15" s="1"/>
  <c r="F979" i="15"/>
  <c r="K979" i="15"/>
  <c r="F980" i="15"/>
  <c r="K980" i="15"/>
  <c r="F981" i="15"/>
  <c r="I981" i="15"/>
  <c r="K981" i="15" s="1"/>
  <c r="F982" i="15"/>
  <c r="I982" i="15"/>
  <c r="K982" i="15"/>
  <c r="F983" i="15"/>
  <c r="K983" i="15"/>
  <c r="F984" i="15"/>
  <c r="I984" i="15"/>
  <c r="K984" i="15" s="1"/>
  <c r="F985" i="15"/>
  <c r="I985" i="15"/>
  <c r="K985" i="15" s="1"/>
  <c r="F986" i="15"/>
  <c r="K986" i="15"/>
  <c r="F987" i="15"/>
  <c r="I987" i="15"/>
  <c r="K987" i="15" s="1"/>
  <c r="F988" i="15"/>
  <c r="I988" i="15"/>
  <c r="K988" i="15"/>
  <c r="F989" i="15"/>
  <c r="I989" i="15"/>
  <c r="K989" i="15" s="1"/>
  <c r="F990" i="15"/>
  <c r="K990" i="15"/>
  <c r="F991" i="15"/>
  <c r="K991" i="15"/>
  <c r="F992" i="15"/>
  <c r="K992" i="15"/>
  <c r="F994" i="15"/>
  <c r="F995" i="15"/>
  <c r="I995" i="15"/>
  <c r="K995" i="15"/>
  <c r="F996" i="15"/>
  <c r="K996" i="15" s="1"/>
  <c r="I996" i="15"/>
  <c r="F997" i="15"/>
  <c r="K997" i="15" s="1"/>
  <c r="I997" i="15"/>
  <c r="F998" i="15"/>
  <c r="I998" i="15"/>
  <c r="K998" i="15"/>
  <c r="F999" i="15"/>
  <c r="I999" i="15"/>
  <c r="K999" i="15"/>
  <c r="F1000" i="15"/>
  <c r="K1000" i="15" s="1"/>
  <c r="I1000" i="15"/>
  <c r="F1001" i="15"/>
  <c r="K1001" i="15" s="1"/>
  <c r="I1001" i="15"/>
  <c r="F1003" i="15"/>
  <c r="I1003" i="15"/>
  <c r="K1003" i="15" s="1"/>
  <c r="F1004" i="15"/>
  <c r="I1004" i="15"/>
  <c r="K1004" i="15" s="1"/>
  <c r="F1005" i="15"/>
  <c r="I1005" i="15"/>
  <c r="K1005" i="15"/>
  <c r="F1007" i="15"/>
  <c r="I1007" i="15"/>
  <c r="K1007" i="15"/>
  <c r="F1008" i="15"/>
  <c r="I1008" i="15"/>
  <c r="K1008" i="15"/>
  <c r="F1009" i="15"/>
  <c r="K1009" i="15" s="1"/>
  <c r="I1009" i="15"/>
  <c r="F1010" i="15"/>
  <c r="K1010" i="15" s="1"/>
  <c r="I1010" i="15"/>
  <c r="F1011" i="15"/>
  <c r="I1011" i="15"/>
  <c r="K1011" i="15"/>
  <c r="F1012" i="15"/>
  <c r="I1012" i="15"/>
  <c r="K1012" i="15"/>
  <c r="F1013" i="15"/>
  <c r="K1013" i="15" s="1"/>
  <c r="I1013" i="15"/>
  <c r="F1014" i="15"/>
  <c r="K1014" i="15" s="1"/>
  <c r="I1014" i="15"/>
  <c r="F1016" i="15"/>
  <c r="I1016" i="15"/>
  <c r="K1016" i="15"/>
  <c r="F1017" i="15"/>
  <c r="I1017" i="15"/>
  <c r="K1017" i="15"/>
  <c r="F1019" i="15"/>
  <c r="K1019" i="15" s="1"/>
  <c r="I1019" i="15"/>
  <c r="F1020" i="15"/>
  <c r="K1020" i="15" s="1"/>
  <c r="I1020" i="15"/>
  <c r="F1021" i="15"/>
  <c r="I1021" i="15"/>
  <c r="K1021" i="15"/>
  <c r="F1022" i="15"/>
  <c r="I1022" i="15"/>
  <c r="K1022" i="15"/>
  <c r="F1023" i="15"/>
  <c r="K1023" i="15" s="1"/>
  <c r="I1023" i="15"/>
  <c r="F1024" i="15"/>
  <c r="K1024" i="15" s="1"/>
  <c r="I1024" i="15"/>
  <c r="F1025" i="15"/>
  <c r="I1025" i="15"/>
  <c r="K1025" i="15"/>
  <c r="F1026" i="15"/>
  <c r="I1026" i="15"/>
  <c r="K1026" i="15"/>
  <c r="F1027" i="15"/>
  <c r="K1027" i="15" s="1"/>
  <c r="I1027" i="15"/>
  <c r="F1028" i="15"/>
  <c r="K1028" i="15" s="1"/>
  <c r="I1028" i="15"/>
  <c r="F1030" i="15"/>
  <c r="I1030" i="15"/>
  <c r="K1030" i="15"/>
  <c r="F1031" i="15"/>
  <c r="I1031" i="15"/>
  <c r="K1031" i="15"/>
  <c r="F1032" i="15"/>
  <c r="K1032" i="15" s="1"/>
  <c r="I1032" i="15"/>
  <c r="F1033" i="15"/>
  <c r="K1033" i="15" s="1"/>
  <c r="I1033" i="15"/>
  <c r="F1034" i="15"/>
  <c r="I1034" i="15"/>
  <c r="K1034" i="15"/>
  <c r="F1035" i="15"/>
  <c r="I1035" i="15"/>
  <c r="K1035" i="15"/>
  <c r="F1036" i="15"/>
  <c r="K1036" i="15" s="1"/>
  <c r="I1036" i="15"/>
  <c r="F1038" i="15"/>
  <c r="K1038" i="15" s="1"/>
  <c r="I1038" i="15"/>
  <c r="F1039" i="15"/>
  <c r="I1039" i="15"/>
  <c r="K1039" i="15"/>
  <c r="F1041" i="15"/>
  <c r="I1041" i="15"/>
  <c r="K1041" i="15"/>
  <c r="F1043" i="15"/>
  <c r="I1043" i="15"/>
  <c r="J1043" i="15"/>
  <c r="K1043" i="15"/>
  <c r="F1044" i="15"/>
  <c r="K1044" i="15" s="1"/>
  <c r="I1044" i="15"/>
  <c r="F1046" i="15"/>
  <c r="K1046" i="15" s="1"/>
  <c r="I1046" i="15"/>
  <c r="F1047" i="15"/>
  <c r="I1047" i="15"/>
  <c r="K1047" i="15"/>
  <c r="F1048" i="15"/>
  <c r="I1048" i="15"/>
  <c r="K1048" i="15"/>
  <c r="F1049" i="15"/>
  <c r="K1049" i="15" s="1"/>
  <c r="I1049" i="15"/>
  <c r="F1050" i="15"/>
  <c r="K1050" i="15" s="1"/>
  <c r="I1050" i="15"/>
  <c r="F1051" i="15"/>
  <c r="I1051" i="15"/>
  <c r="K1051" i="15"/>
  <c r="F1052" i="15"/>
  <c r="I1052" i="15"/>
  <c r="K1052" i="15"/>
  <c r="F1053" i="15"/>
  <c r="K1053" i="15" s="1"/>
  <c r="I1053" i="15"/>
  <c r="F1054" i="15"/>
  <c r="K1054" i="15" s="1"/>
  <c r="I1054" i="15"/>
  <c r="F1055" i="15"/>
  <c r="I1055" i="15"/>
  <c r="K1055" i="15"/>
  <c r="F1056" i="15"/>
  <c r="I1056" i="15"/>
  <c r="K1056" i="15"/>
  <c r="F1057" i="15"/>
  <c r="K1057" i="15" s="1"/>
  <c r="I1057" i="15"/>
  <c r="F1058" i="15"/>
  <c r="K1058" i="15" s="1"/>
  <c r="I1058" i="15"/>
  <c r="F1059" i="15"/>
  <c r="I1059" i="15"/>
  <c r="K1059" i="15"/>
  <c r="F1060" i="15"/>
  <c r="I1060" i="15"/>
  <c r="K1060" i="15"/>
  <c r="F1061" i="15"/>
  <c r="K1061" i="15" s="1"/>
  <c r="I1061" i="15"/>
  <c r="F1063" i="15"/>
  <c r="K1063" i="15" s="1"/>
  <c r="I1063" i="15"/>
  <c r="F1064" i="15"/>
  <c r="I1064" i="15"/>
  <c r="K1064" i="15"/>
  <c r="F1066" i="15"/>
  <c r="I1066" i="15"/>
  <c r="K1066" i="15"/>
  <c r="F1067" i="15"/>
  <c r="K1067" i="15" s="1"/>
  <c r="F1068" i="15"/>
  <c r="I1068" i="15"/>
  <c r="K1068" i="15"/>
  <c r="F1069" i="15"/>
  <c r="I1069" i="15"/>
  <c r="K1069" i="15"/>
  <c r="F1070" i="15"/>
  <c r="K1070" i="15" s="1"/>
  <c r="I1070" i="15"/>
  <c r="F1071" i="15"/>
  <c r="K1071" i="15" s="1"/>
  <c r="I1071" i="15"/>
  <c r="F1072" i="15"/>
  <c r="I1072" i="15"/>
  <c r="K1072" i="15"/>
  <c r="F1073" i="15"/>
  <c r="I1073" i="15"/>
  <c r="K1073" i="15"/>
  <c r="F1074" i="15"/>
  <c r="K1074" i="15" s="1"/>
  <c r="I1074" i="15"/>
  <c r="F1075" i="15"/>
  <c r="K1075" i="15" s="1"/>
  <c r="I1075" i="15"/>
  <c r="F1076" i="15"/>
  <c r="K1076" i="15"/>
  <c r="F1077" i="15"/>
  <c r="K1077" i="15" s="1"/>
  <c r="I1077" i="15"/>
  <c r="F1078" i="15"/>
  <c r="K1078" i="15" s="1"/>
  <c r="F1079" i="15"/>
  <c r="K1079" i="15" s="1"/>
  <c r="F1080" i="15"/>
  <c r="K1080" i="15" s="1"/>
  <c r="F1081" i="15"/>
  <c r="I1081" i="15"/>
  <c r="K1081" i="15"/>
  <c r="F1082" i="15"/>
  <c r="I1082" i="15"/>
  <c r="K1082" i="15"/>
  <c r="F1083" i="15"/>
  <c r="K1083" i="15" s="1"/>
  <c r="I1083" i="15"/>
  <c r="F1084" i="15"/>
  <c r="K1084" i="15" s="1"/>
  <c r="I1084" i="15"/>
  <c r="F1085" i="15"/>
  <c r="I1085" i="15"/>
  <c r="K1085" i="15"/>
  <c r="F1086" i="15"/>
  <c r="I1086" i="15"/>
  <c r="K1086" i="15"/>
  <c r="F1088" i="15"/>
  <c r="K1088" i="15" s="1"/>
  <c r="I1088" i="15"/>
  <c r="F1089" i="15"/>
  <c r="K1089" i="15" s="1"/>
  <c r="I1089" i="15"/>
  <c r="F1090" i="15"/>
  <c r="I1090" i="15"/>
  <c r="K1090" i="15"/>
  <c r="F1091" i="15"/>
  <c r="I1091" i="15"/>
  <c r="K1091" i="15"/>
  <c r="F1092" i="15"/>
  <c r="K1092" i="15" s="1"/>
  <c r="I1092" i="15"/>
  <c r="F1093" i="15"/>
  <c r="K1093" i="15" s="1"/>
  <c r="I1093" i="15"/>
  <c r="F1095" i="15"/>
  <c r="I1095" i="15"/>
  <c r="K1095" i="15"/>
  <c r="F1097" i="15"/>
  <c r="I1097" i="15"/>
  <c r="K1097" i="15"/>
  <c r="F1098" i="15"/>
  <c r="K1098" i="15" s="1"/>
  <c r="I1098" i="15"/>
  <c r="F1099" i="15"/>
  <c r="K1099" i="15" s="1"/>
  <c r="I1099" i="15"/>
  <c r="F1100" i="15"/>
  <c r="I1100" i="15"/>
  <c r="K1100" i="15"/>
  <c r="F1101" i="15"/>
  <c r="I1101" i="15"/>
  <c r="K1101" i="15"/>
  <c r="F1102" i="15"/>
  <c r="K1102" i="15" s="1"/>
  <c r="I1102" i="15"/>
  <c r="F1103" i="15"/>
  <c r="K1103" i="15" s="1"/>
  <c r="I1103" i="15"/>
  <c r="F1104" i="15"/>
  <c r="I1104" i="15"/>
  <c r="K1104" i="15"/>
  <c r="F1105" i="15"/>
  <c r="I1105" i="15"/>
  <c r="K1105" i="15"/>
  <c r="F1106" i="15"/>
  <c r="K1106" i="15" s="1"/>
  <c r="I1106" i="15"/>
  <c r="F1107" i="15"/>
  <c r="K1107" i="15" s="1"/>
  <c r="I1107" i="15"/>
  <c r="F1108" i="15"/>
  <c r="I1108" i="15"/>
  <c r="K1108" i="15"/>
  <c r="F1110" i="15"/>
  <c r="I1110" i="15"/>
  <c r="K1110" i="15"/>
  <c r="F1111" i="15"/>
  <c r="K1111" i="15" s="1"/>
  <c r="I1111" i="15"/>
  <c r="F1112" i="15"/>
  <c r="K1112" i="15" s="1"/>
  <c r="I1112" i="15"/>
  <c r="F1113" i="15"/>
  <c r="I1113" i="15"/>
  <c r="K1113" i="15"/>
  <c r="F1114" i="15"/>
  <c r="I1114" i="15"/>
  <c r="K1114" i="15"/>
  <c r="F1115" i="15"/>
  <c r="K1115" i="15" s="1"/>
  <c r="I1115" i="15"/>
  <c r="F1116" i="15"/>
  <c r="K1116" i="15" s="1"/>
  <c r="I1116" i="15"/>
  <c r="F1117" i="15"/>
  <c r="I1117" i="15"/>
  <c r="K1117" i="15"/>
  <c r="F1118" i="15"/>
  <c r="I1118" i="15"/>
  <c r="K1118" i="15"/>
  <c r="F1119" i="15"/>
  <c r="K1119" i="15" s="1"/>
  <c r="I1119" i="15"/>
  <c r="F1120" i="15"/>
  <c r="K1120" i="15" s="1"/>
  <c r="I1120" i="15"/>
  <c r="F1121" i="15"/>
  <c r="I1121" i="15"/>
  <c r="K1121" i="15"/>
  <c r="F1122" i="15"/>
  <c r="I1122" i="15"/>
  <c r="K1122" i="15"/>
  <c r="F1123" i="15"/>
  <c r="K1123" i="15" s="1"/>
  <c r="I1123" i="15"/>
  <c r="F1124" i="15"/>
  <c r="K1124" i="15" s="1"/>
  <c r="I1124" i="15"/>
  <c r="F1125" i="15"/>
  <c r="I1125" i="15"/>
  <c r="K1125" i="15"/>
  <c r="F1126" i="15"/>
  <c r="I1126" i="15"/>
  <c r="K1126" i="15"/>
  <c r="F1127" i="15"/>
  <c r="K1127" i="15" s="1"/>
  <c r="I1127" i="15"/>
  <c r="F1128" i="15"/>
  <c r="K1128" i="15" s="1"/>
  <c r="I1128" i="15"/>
  <c r="F1129" i="15"/>
  <c r="I1129" i="15"/>
  <c r="K1129" i="15"/>
  <c r="F1130" i="15"/>
  <c r="I1130" i="15"/>
  <c r="K1130" i="15"/>
  <c r="F1131" i="15"/>
  <c r="K1131" i="15" s="1"/>
  <c r="I1131" i="15"/>
  <c r="F1133" i="15"/>
  <c r="K1133" i="15" s="1"/>
  <c r="I1133" i="15"/>
  <c r="F1134" i="15"/>
  <c r="I1134" i="15"/>
  <c r="K1134" i="15"/>
  <c r="F1135" i="15"/>
  <c r="I1135" i="15"/>
  <c r="K1135" i="15"/>
  <c r="F1136" i="15"/>
  <c r="K1136" i="15" s="1"/>
  <c r="I1136" i="15"/>
  <c r="F1137" i="15"/>
  <c r="K1137" i="15" s="1"/>
  <c r="I1137" i="15"/>
  <c r="F1138" i="15"/>
  <c r="I1138" i="15"/>
  <c r="K1138" i="15"/>
  <c r="F1140" i="15"/>
  <c r="I1140" i="15"/>
  <c r="F1142" i="15"/>
  <c r="K1142" i="15" s="1"/>
  <c r="I1142" i="15"/>
  <c r="F1143" i="15"/>
  <c r="I1143" i="15"/>
  <c r="K1143" i="15"/>
  <c r="F1144" i="15"/>
  <c r="I1144" i="15"/>
  <c r="K1144" i="15"/>
  <c r="F1145" i="15"/>
  <c r="K1145" i="15" s="1"/>
  <c r="I1145" i="15"/>
  <c r="F1146" i="15"/>
  <c r="K1146" i="15" s="1"/>
  <c r="I1146" i="15"/>
  <c r="F1147" i="15"/>
  <c r="I1147" i="15"/>
  <c r="K1147" i="15"/>
  <c r="F1148" i="15"/>
  <c r="I1148" i="15"/>
  <c r="K1148" i="15"/>
  <c r="F1149" i="15"/>
  <c r="K1149" i="15" s="1"/>
  <c r="I1149" i="15"/>
  <c r="F1150" i="15"/>
  <c r="K1150" i="15" s="1"/>
  <c r="I1150" i="15"/>
  <c r="F1151" i="15"/>
  <c r="I1151" i="15"/>
  <c r="K1151" i="15"/>
  <c r="F1152" i="15"/>
  <c r="I1152" i="15"/>
  <c r="K1152" i="15"/>
  <c r="F1153" i="15"/>
  <c r="K1153" i="15" s="1"/>
  <c r="I1153" i="15"/>
  <c r="F1154" i="15"/>
  <c r="F1155" i="15"/>
  <c r="K1155" i="15" s="1"/>
  <c r="I1155" i="15"/>
  <c r="F1156" i="15"/>
  <c r="K1156" i="15" s="1"/>
  <c r="I1156" i="15"/>
  <c r="F1157" i="15"/>
  <c r="I1157" i="15"/>
  <c r="K1157" i="15"/>
  <c r="F1158" i="15"/>
  <c r="I1158" i="15"/>
  <c r="K1158" i="15"/>
  <c r="F1159" i="15"/>
  <c r="K1159" i="15" s="1"/>
  <c r="I1159" i="15"/>
  <c r="F1160" i="15"/>
  <c r="K1160" i="15" s="1"/>
  <c r="I1160" i="15"/>
  <c r="F1161" i="15"/>
  <c r="I1161" i="15"/>
  <c r="K1161" i="15"/>
  <c r="F1162" i="15"/>
  <c r="I1162" i="15"/>
  <c r="K1162" i="15"/>
  <c r="F1163" i="15"/>
  <c r="K1163" i="15" s="1"/>
  <c r="I1163" i="15"/>
  <c r="F1164" i="15"/>
  <c r="K1164" i="15" s="1"/>
  <c r="I1164" i="15"/>
  <c r="F1165" i="15"/>
  <c r="I1165" i="15"/>
  <c r="K1165" i="15"/>
  <c r="F1166" i="15"/>
  <c r="I1166" i="15"/>
  <c r="K1166" i="15"/>
  <c r="F1167" i="15"/>
  <c r="K1167" i="15" s="1"/>
  <c r="I1167" i="15"/>
  <c r="F1168" i="15"/>
  <c r="K1168" i="15" s="1"/>
  <c r="I1168" i="15"/>
  <c r="F1169" i="15"/>
  <c r="I1169" i="15"/>
  <c r="K1169" i="15"/>
  <c r="F1170" i="15"/>
  <c r="I1170" i="15"/>
  <c r="K1170" i="15"/>
  <c r="F1171" i="15"/>
  <c r="K1171" i="15" s="1"/>
  <c r="I1171" i="15"/>
  <c r="F1172" i="15"/>
  <c r="F1173" i="15"/>
  <c r="K1173" i="15" s="1"/>
  <c r="I1173" i="15"/>
  <c r="F1174" i="15"/>
  <c r="K1174" i="15" s="1"/>
  <c r="I1174" i="15"/>
  <c r="F1175" i="15"/>
  <c r="F1177" i="15"/>
  <c r="K1177" i="15" s="1"/>
  <c r="I1177" i="15"/>
  <c r="F1179" i="15"/>
  <c r="K1179" i="15"/>
  <c r="F1181" i="15"/>
  <c r="K1181" i="15"/>
  <c r="F1182" i="15"/>
  <c r="K1182" i="15"/>
  <c r="F1183" i="15"/>
  <c r="K1183" i="15"/>
  <c r="F1185" i="15"/>
  <c r="K1185" i="15"/>
  <c r="F1186" i="15"/>
  <c r="K1186" i="15"/>
  <c r="F1187" i="15"/>
  <c r="K1187" i="15"/>
  <c r="F1189" i="15"/>
  <c r="K1189" i="15"/>
  <c r="F1190" i="15"/>
  <c r="K1190" i="15"/>
  <c r="F1191" i="15"/>
  <c r="K1191" i="15"/>
  <c r="F1192" i="15"/>
  <c r="K1192" i="15"/>
  <c r="F1193" i="15"/>
  <c r="K1193" i="15"/>
  <c r="F1194" i="15"/>
  <c r="K1194" i="15"/>
  <c r="F1195" i="15"/>
  <c r="K1195" i="15"/>
  <c r="F1196" i="15"/>
  <c r="K1196" i="15"/>
  <c r="F1197" i="15"/>
  <c r="K1197" i="15"/>
  <c r="F1198" i="15"/>
  <c r="K1198" i="15"/>
  <c r="F1199" i="15"/>
  <c r="K1199" i="15"/>
  <c r="F1201" i="15"/>
  <c r="K1201" i="15"/>
  <c r="F1202" i="15"/>
  <c r="K1202" i="15"/>
  <c r="F1203" i="15"/>
  <c r="K1203" i="15"/>
  <c r="K1204" i="15"/>
  <c r="K1205" i="15"/>
  <c r="K1206" i="15"/>
  <c r="K1207" i="15"/>
  <c r="K1208" i="15"/>
  <c r="K1209" i="15"/>
  <c r="K1211" i="15"/>
  <c r="K1213" i="15"/>
  <c r="K962" i="15" l="1"/>
  <c r="K958" i="15"/>
  <c r="K951" i="15"/>
  <c r="K937" i="15"/>
  <c r="K928" i="15"/>
  <c r="K750" i="15"/>
  <c r="K473" i="15"/>
  <c r="K959" i="15"/>
  <c r="K946" i="15"/>
  <c r="K938" i="15"/>
  <c r="K470" i="15"/>
  <c r="K960" i="15"/>
  <c r="K953" i="15"/>
  <c r="K939" i="15"/>
  <c r="K717" i="15"/>
  <c r="K699" i="15"/>
  <c r="K471" i="15"/>
  <c r="K266" i="15"/>
  <c r="K261" i="15"/>
  <c r="K60" i="15"/>
  <c r="K56" i="15"/>
  <c r="K40" i="15"/>
  <c r="K262" i="15"/>
  <c r="K250" i="15"/>
  <c r="K61" i="15"/>
  <c r="K57" i="15"/>
  <c r="K41" i="15"/>
  <c r="K787" i="15"/>
  <c r="K782" i="15"/>
  <c r="K698" i="15"/>
  <c r="K563" i="15"/>
  <c r="K469" i="15"/>
  <c r="K314" i="15"/>
  <c r="K308" i="15"/>
  <c r="K300" i="15"/>
  <c r="K279" i="15"/>
  <c r="K263" i="15"/>
  <c r="K58" i="15"/>
  <c r="K14" i="15"/>
  <c r="K310" i="15"/>
  <c r="K281" i="15"/>
  <c r="K25" i="15"/>
  <c r="K9" i="15"/>
  <c r="D878" i="14"/>
  <c r="D877" i="14"/>
  <c r="D780" i="14"/>
  <c r="D74" i="14" l="1"/>
  <c r="D12" i="14" l="1"/>
  <c r="D13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9" i="14"/>
  <c r="D50" i="14"/>
  <c r="D51" i="14"/>
  <c r="D52" i="14"/>
  <c r="D53" i="14"/>
  <c r="D54" i="14"/>
  <c r="D55" i="14"/>
  <c r="D56" i="14"/>
  <c r="D57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5" i="14"/>
  <c r="D76" i="14"/>
  <c r="D77" i="14"/>
  <c r="D78" i="14"/>
  <c r="D79" i="14"/>
  <c r="D80" i="14"/>
  <c r="D81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6" i="14"/>
  <c r="D137" i="14"/>
  <c r="D138" i="14"/>
  <c r="D139" i="14"/>
  <c r="D141" i="14"/>
  <c r="D142" i="14"/>
  <c r="D144" i="14"/>
  <c r="D145" i="14"/>
  <c r="D146" i="14"/>
  <c r="D147" i="14"/>
  <c r="D148" i="14"/>
  <c r="D149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3" i="14"/>
  <c r="D214" i="14"/>
  <c r="D215" i="14"/>
  <c r="D216" i="14"/>
  <c r="D217" i="14"/>
  <c r="D218" i="14"/>
  <c r="D219" i="14"/>
  <c r="D220" i="14"/>
  <c r="D221" i="14"/>
  <c r="D223" i="14"/>
  <c r="D224" i="14"/>
  <c r="D225" i="14"/>
  <c r="D226" i="14"/>
  <c r="D227" i="14"/>
  <c r="D228" i="14"/>
  <c r="D229" i="14"/>
  <c r="D231" i="14"/>
  <c r="D232" i="14"/>
  <c r="D233" i="14"/>
  <c r="D234" i="14"/>
  <c r="D235" i="14"/>
  <c r="D236" i="14"/>
  <c r="D237" i="14"/>
  <c r="D240" i="14"/>
  <c r="D241" i="14"/>
  <c r="D242" i="14"/>
  <c r="D243" i="14"/>
  <c r="D244" i="14"/>
  <c r="D245" i="14"/>
  <c r="D246" i="14"/>
  <c r="D247" i="14"/>
  <c r="D248" i="14"/>
  <c r="D249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D263" i="14"/>
  <c r="D264" i="14"/>
  <c r="D265" i="14"/>
  <c r="D266" i="14"/>
  <c r="D267" i="14"/>
  <c r="D268" i="14"/>
  <c r="D269" i="14"/>
  <c r="D270" i="14"/>
  <c r="D271" i="14"/>
  <c r="D272" i="14"/>
  <c r="D273" i="14"/>
  <c r="D274" i="14"/>
  <c r="D275" i="14"/>
  <c r="D276" i="14"/>
  <c r="D277" i="14"/>
  <c r="D278" i="14"/>
  <c r="D279" i="14"/>
  <c r="D280" i="14"/>
  <c r="D283" i="14"/>
  <c r="D284" i="14"/>
  <c r="D285" i="14"/>
  <c r="D286" i="14"/>
  <c r="D287" i="14"/>
  <c r="D288" i="14"/>
  <c r="D289" i="14"/>
  <c r="D290" i="14"/>
  <c r="D291" i="14"/>
  <c r="D292" i="14"/>
  <c r="D293" i="14"/>
  <c r="D295" i="14"/>
  <c r="D296" i="14"/>
  <c r="D298" i="14"/>
  <c r="D299" i="14"/>
  <c r="D302" i="14"/>
  <c r="D303" i="14"/>
  <c r="D304" i="14"/>
  <c r="D305" i="14"/>
  <c r="D306" i="14"/>
  <c r="D307" i="14"/>
  <c r="D308" i="14"/>
  <c r="D309" i="14"/>
  <c r="D310" i="14"/>
  <c r="D311" i="14"/>
  <c r="D312" i="14"/>
  <c r="D313" i="14"/>
  <c r="D314" i="14"/>
  <c r="D315" i="14"/>
  <c r="D316" i="14"/>
  <c r="D317" i="14"/>
  <c r="D319" i="14"/>
  <c r="D320" i="14"/>
  <c r="D321" i="14"/>
  <c r="D322" i="14"/>
  <c r="D324" i="14"/>
  <c r="D325" i="14"/>
  <c r="D326" i="14"/>
  <c r="D327" i="14"/>
  <c r="D328" i="14"/>
  <c r="D329" i="14"/>
  <c r="D330" i="14"/>
  <c r="D331" i="14"/>
  <c r="D332" i="14"/>
  <c r="D333" i="14"/>
  <c r="D334" i="14"/>
  <c r="D335" i="14"/>
  <c r="D336" i="14"/>
  <c r="D337" i="14"/>
  <c r="D338" i="14"/>
  <c r="D339" i="14"/>
  <c r="D340" i="14"/>
  <c r="D341" i="14"/>
  <c r="D342" i="14"/>
  <c r="D344" i="14"/>
  <c r="D345" i="14"/>
  <c r="D346" i="14"/>
  <c r="D347" i="14"/>
  <c r="D348" i="14"/>
  <c r="D349" i="14"/>
  <c r="D350" i="14"/>
  <c r="D351" i="14"/>
  <c r="D352" i="14"/>
  <c r="D353" i="14"/>
  <c r="D354" i="14"/>
  <c r="D355" i="14"/>
  <c r="D356" i="14"/>
  <c r="D357" i="14"/>
  <c r="D358" i="14"/>
  <c r="D359" i="14"/>
  <c r="D360" i="14"/>
  <c r="D361" i="14"/>
  <c r="D362" i="14"/>
  <c r="D363" i="14"/>
  <c r="D364" i="14"/>
  <c r="D365" i="14"/>
  <c r="D366" i="14"/>
  <c r="D367" i="14"/>
  <c r="D368" i="14"/>
  <c r="D369" i="14"/>
  <c r="D370" i="14"/>
  <c r="D371" i="14"/>
  <c r="D372" i="14"/>
  <c r="D373" i="14"/>
  <c r="D374" i="14"/>
  <c r="D375" i="14"/>
  <c r="D376" i="14"/>
  <c r="D377" i="14"/>
  <c r="D378" i="14"/>
  <c r="D379" i="14"/>
  <c r="D380" i="14"/>
  <c r="D381" i="14"/>
  <c r="D382" i="14"/>
  <c r="D383" i="14"/>
  <c r="D384" i="14"/>
  <c r="D385" i="14"/>
  <c r="D386" i="14"/>
  <c r="D387" i="14"/>
  <c r="D388" i="14"/>
  <c r="D389" i="14"/>
  <c r="D390" i="14"/>
  <c r="D391" i="14"/>
  <c r="D392" i="14"/>
  <c r="D393" i="14"/>
  <c r="D394" i="14"/>
  <c r="D395" i="14"/>
  <c r="D396" i="14"/>
  <c r="D397" i="14"/>
  <c r="D398" i="14"/>
  <c r="D399" i="14"/>
  <c r="D400" i="14"/>
  <c r="D401" i="14"/>
  <c r="D402" i="14"/>
  <c r="D403" i="14"/>
  <c r="D404" i="14"/>
  <c r="D405" i="14"/>
  <c r="D406" i="14"/>
  <c r="D407" i="14"/>
  <c r="D408" i="14"/>
  <c r="D409" i="14"/>
  <c r="D410" i="14"/>
  <c r="D411" i="14"/>
  <c r="D412" i="14"/>
  <c r="D413" i="14"/>
  <c r="D414" i="14"/>
  <c r="D415" i="14"/>
  <c r="D416" i="14"/>
  <c r="D417" i="14"/>
  <c r="D418" i="14"/>
  <c r="D419" i="14"/>
  <c r="D421" i="14"/>
  <c r="D422" i="14"/>
  <c r="D423" i="14"/>
  <c r="D424" i="14"/>
  <c r="D425" i="14"/>
  <c r="D426" i="14"/>
  <c r="D427" i="14"/>
  <c r="D428" i="14"/>
  <c r="D429" i="14"/>
  <c r="D430" i="14"/>
  <c r="D431" i="14"/>
  <c r="D432" i="14"/>
  <c r="D433" i="14"/>
  <c r="D434" i="14"/>
  <c r="D435" i="14"/>
  <c r="D436" i="14"/>
  <c r="D437" i="14"/>
  <c r="D438" i="14"/>
  <c r="D439" i="14"/>
  <c r="D440" i="14"/>
  <c r="D441" i="14"/>
  <c r="D442" i="14"/>
  <c r="D443" i="14"/>
  <c r="D444" i="14"/>
  <c r="D445" i="14"/>
  <c r="D446" i="14"/>
  <c r="D447" i="14"/>
  <c r="D450" i="14"/>
  <c r="D451" i="14"/>
  <c r="D452" i="14"/>
  <c r="D453" i="14"/>
  <c r="D454" i="14"/>
  <c r="D455" i="14"/>
  <c r="D456" i="14"/>
  <c r="D457" i="14"/>
  <c r="D458" i="14"/>
  <c r="D459" i="14"/>
  <c r="D460" i="14"/>
  <c r="D461" i="14"/>
  <c r="D462" i="14"/>
  <c r="D463" i="14"/>
  <c r="D464" i="14"/>
  <c r="D465" i="14"/>
  <c r="D466" i="14"/>
  <c r="D467" i="14"/>
  <c r="D468" i="14"/>
  <c r="D469" i="14"/>
  <c r="D470" i="14"/>
  <c r="D471" i="14"/>
  <c r="D472" i="14"/>
  <c r="D473" i="14"/>
  <c r="D474" i="14"/>
  <c r="D475" i="14"/>
  <c r="D476" i="14"/>
  <c r="D477" i="14"/>
  <c r="D478" i="14"/>
  <c r="D482" i="14"/>
  <c r="D483" i="14"/>
  <c r="D484" i="14"/>
  <c r="D485" i="14"/>
  <c r="D486" i="14"/>
  <c r="D487" i="14"/>
  <c r="D488" i="14"/>
  <c r="D489" i="14"/>
  <c r="D490" i="14"/>
  <c r="D491" i="14"/>
  <c r="D492" i="14"/>
  <c r="D493" i="14"/>
  <c r="D494" i="14"/>
  <c r="D495" i="14"/>
  <c r="D496" i="14"/>
  <c r="D497" i="14"/>
  <c r="D498" i="14"/>
  <c r="D511" i="14"/>
  <c r="D512" i="14"/>
  <c r="D513" i="14"/>
  <c r="D514" i="14"/>
  <c r="D515" i="14"/>
  <c r="D516" i="14"/>
  <c r="D517" i="14"/>
  <c r="D518" i="14"/>
  <c r="D519" i="14"/>
  <c r="D520" i="14"/>
  <c r="D521" i="14"/>
  <c r="D522" i="14"/>
  <c r="D523" i="14"/>
  <c r="D524" i="14"/>
  <c r="D525" i="14"/>
  <c r="D527" i="14"/>
  <c r="D528" i="14"/>
  <c r="D529" i="14"/>
  <c r="D530" i="14"/>
  <c r="D531" i="14"/>
  <c r="D532" i="14"/>
  <c r="D533" i="14"/>
  <c r="D534" i="14"/>
  <c r="D535" i="14"/>
  <c r="D536" i="14"/>
  <c r="D537" i="14"/>
  <c r="D539" i="14"/>
  <c r="D540" i="14"/>
  <c r="D541" i="14"/>
  <c r="D542" i="14"/>
  <c r="D543" i="14"/>
  <c r="D544" i="14"/>
  <c r="D545" i="14"/>
  <c r="D546" i="14"/>
  <c r="D547" i="14"/>
  <c r="D548" i="14"/>
  <c r="D549" i="14"/>
  <c r="D550" i="14"/>
  <c r="D551" i="14"/>
  <c r="D552" i="14"/>
  <c r="D553" i="14"/>
  <c r="D554" i="14"/>
  <c r="D555" i="14"/>
  <c r="D556" i="14"/>
  <c r="D557" i="14"/>
  <c r="D558" i="14"/>
  <c r="D559" i="14"/>
  <c r="D560" i="14"/>
  <c r="D561" i="14"/>
  <c r="D562" i="14"/>
  <c r="D563" i="14"/>
  <c r="D564" i="14"/>
  <c r="D565" i="14"/>
  <c r="D566" i="14"/>
  <c r="D567" i="14"/>
  <c r="D568" i="14"/>
  <c r="D569" i="14"/>
  <c r="D570" i="14"/>
  <c r="D571" i="14"/>
  <c r="D573" i="14"/>
  <c r="D574" i="14"/>
  <c r="D575" i="14"/>
  <c r="D576" i="14"/>
  <c r="D577" i="14"/>
  <c r="D578" i="14"/>
  <c r="D579" i="14"/>
  <c r="D580" i="14"/>
  <c r="D581" i="14"/>
  <c r="D582" i="14"/>
  <c r="D583" i="14"/>
  <c r="D584" i="14"/>
  <c r="D585" i="14"/>
  <c r="D586" i="14"/>
  <c r="D587" i="14"/>
  <c r="D589" i="14"/>
  <c r="D590" i="14"/>
  <c r="D592" i="14"/>
  <c r="D593" i="14"/>
  <c r="D594" i="14"/>
  <c r="D595" i="14"/>
  <c r="D596" i="14"/>
  <c r="D597" i="14"/>
  <c r="D598" i="14"/>
  <c r="D599" i="14"/>
  <c r="D600" i="14"/>
  <c r="D601" i="14"/>
  <c r="D602" i="14"/>
  <c r="D603" i="14"/>
  <c r="D604" i="14"/>
  <c r="D605" i="14"/>
  <c r="D606" i="14"/>
  <c r="D607" i="14"/>
  <c r="D608" i="14"/>
  <c r="D609" i="14"/>
  <c r="D611" i="14"/>
  <c r="D612" i="14"/>
  <c r="D613" i="14"/>
  <c r="D614" i="14"/>
  <c r="D615" i="14"/>
  <c r="D616" i="14"/>
  <c r="D617" i="14"/>
  <c r="D618" i="14"/>
  <c r="D619" i="14"/>
  <c r="D620" i="14"/>
  <c r="D621" i="14"/>
  <c r="D622" i="14"/>
  <c r="D623" i="14"/>
  <c r="D628" i="14"/>
  <c r="D629" i="14"/>
  <c r="D630" i="14"/>
  <c r="D632" i="14"/>
  <c r="D633" i="14"/>
  <c r="D634" i="14"/>
  <c r="D636" i="14"/>
  <c r="D637" i="14"/>
  <c r="D638" i="14"/>
  <c r="D639" i="14"/>
  <c r="D640" i="14"/>
  <c r="D641" i="14"/>
  <c r="D642" i="14"/>
  <c r="D643" i="14"/>
  <c r="D645" i="14"/>
  <c r="D646" i="14"/>
  <c r="D648" i="14"/>
  <c r="D649" i="14"/>
  <c r="D650" i="14"/>
  <c r="D651" i="14"/>
  <c r="D653" i="14"/>
  <c r="D654" i="14"/>
  <c r="D655" i="14"/>
  <c r="D656" i="14"/>
  <c r="D657" i="14"/>
  <c r="D658" i="14"/>
  <c r="D659" i="14"/>
  <c r="D660" i="14"/>
  <c r="D661" i="14"/>
  <c r="D662" i="14"/>
  <c r="D664" i="14"/>
  <c r="D665" i="14"/>
  <c r="D666" i="14"/>
  <c r="D667" i="14"/>
  <c r="D668" i="14"/>
  <c r="D669" i="14"/>
  <c r="D670" i="14"/>
  <c r="D674" i="14"/>
  <c r="D675" i="14"/>
  <c r="D677" i="14"/>
  <c r="D678" i="14"/>
  <c r="D679" i="14"/>
  <c r="D680" i="14"/>
  <c r="D683" i="14"/>
  <c r="D684" i="14"/>
  <c r="D685" i="14"/>
  <c r="D686" i="14"/>
  <c r="D687" i="14"/>
  <c r="D688" i="14"/>
  <c r="D691" i="14"/>
  <c r="D692" i="14"/>
  <c r="D693" i="14"/>
  <c r="D694" i="14"/>
  <c r="D695" i="14"/>
  <c r="D696" i="14"/>
  <c r="D697" i="14"/>
  <c r="D699" i="14"/>
  <c r="D701" i="14"/>
  <c r="D702" i="14"/>
  <c r="D703" i="14"/>
  <c r="D704" i="14"/>
  <c r="D705" i="14"/>
  <c r="D707" i="14"/>
  <c r="D708" i="14"/>
  <c r="D711" i="14"/>
  <c r="D712" i="14"/>
  <c r="D713" i="14"/>
  <c r="D714" i="14"/>
  <c r="D715" i="14"/>
  <c r="D716" i="14"/>
  <c r="D718" i="14"/>
  <c r="D721" i="14"/>
  <c r="D722" i="14"/>
  <c r="D724" i="14"/>
  <c r="D725" i="14"/>
  <c r="D726" i="14"/>
  <c r="D727" i="14"/>
  <c r="D730" i="14"/>
  <c r="D731" i="14"/>
  <c r="D733" i="14"/>
  <c r="D734" i="14"/>
  <c r="D735" i="14"/>
  <c r="D736" i="14"/>
  <c r="D737" i="14"/>
  <c r="D739" i="14"/>
  <c r="D740" i="14"/>
  <c r="D741" i="14"/>
  <c r="D742" i="14"/>
  <c r="D743" i="14"/>
  <c r="D744" i="14"/>
  <c r="D745" i="14"/>
  <c r="D746" i="14"/>
  <c r="D748" i="14"/>
  <c r="D749" i="14"/>
  <c r="D750" i="14"/>
  <c r="D751" i="14"/>
  <c r="D752" i="14"/>
  <c r="D753" i="14"/>
  <c r="D754" i="14"/>
  <c r="D755" i="14"/>
  <c r="D756" i="14"/>
  <c r="D757" i="14"/>
  <c r="D758" i="14"/>
  <c r="D759" i="14"/>
  <c r="D760" i="14"/>
  <c r="D761" i="14"/>
  <c r="D762" i="14"/>
  <c r="D763" i="14"/>
  <c r="D764" i="14"/>
  <c r="D765" i="14"/>
  <c r="D766" i="14"/>
  <c r="D767" i="14"/>
  <c r="D768" i="14"/>
  <c r="D769" i="14"/>
  <c r="D770" i="14"/>
  <c r="D771" i="14"/>
  <c r="D772" i="14"/>
  <c r="D773" i="14"/>
  <c r="D774" i="14"/>
  <c r="D775" i="14"/>
  <c r="D776" i="14"/>
  <c r="D777" i="14"/>
  <c r="D778" i="14"/>
  <c r="D779" i="14"/>
  <c r="D781" i="14"/>
  <c r="D782" i="14"/>
  <c r="D783" i="14"/>
  <c r="D784" i="14"/>
  <c r="D785" i="14"/>
  <c r="D786" i="14"/>
  <c r="D787" i="14"/>
  <c r="D788" i="14"/>
  <c r="D789" i="14"/>
  <c r="D790" i="14"/>
  <c r="D791" i="14"/>
  <c r="D792" i="14"/>
  <c r="D793" i="14"/>
  <c r="D794" i="14"/>
  <c r="D795" i="14"/>
  <c r="D797" i="14"/>
  <c r="D798" i="14"/>
  <c r="D799" i="14"/>
  <c r="D800" i="14"/>
  <c r="D802" i="14"/>
  <c r="D803" i="14"/>
  <c r="D805" i="14"/>
  <c r="D806" i="14"/>
  <c r="D808" i="14"/>
  <c r="D809" i="14"/>
  <c r="D810" i="14"/>
  <c r="D811" i="14"/>
  <c r="D814" i="14"/>
  <c r="D816" i="14"/>
  <c r="D817" i="14"/>
  <c r="D818" i="14"/>
  <c r="D819" i="14"/>
  <c r="D820" i="14"/>
  <c r="D822" i="14"/>
  <c r="D823" i="14"/>
  <c r="D824" i="14"/>
  <c r="D825" i="14"/>
  <c r="D826" i="14"/>
  <c r="D827" i="14"/>
  <c r="D828" i="14"/>
  <c r="D831" i="14"/>
  <c r="D832" i="14"/>
  <c r="D833" i="14"/>
  <c r="D834" i="14"/>
  <c r="D835" i="14"/>
  <c r="D836" i="14"/>
  <c r="D837" i="14"/>
  <c r="D838" i="14"/>
  <c r="D839" i="14"/>
  <c r="D840" i="14"/>
  <c r="D841" i="14"/>
  <c r="D842" i="14"/>
  <c r="D843" i="14"/>
  <c r="D844" i="14"/>
  <c r="D845" i="14"/>
  <c r="D846" i="14"/>
  <c r="D848" i="14"/>
  <c r="D849" i="14"/>
  <c r="D851" i="14"/>
  <c r="D852" i="14"/>
  <c r="D853" i="14"/>
  <c r="D855" i="14"/>
  <c r="D856" i="14"/>
  <c r="D857" i="14"/>
  <c r="D858" i="14"/>
  <c r="D859" i="14"/>
  <c r="D862" i="14"/>
  <c r="D863" i="14"/>
  <c r="D864" i="14"/>
  <c r="D865" i="14"/>
  <c r="D866" i="14"/>
  <c r="D867" i="14"/>
  <c r="D868" i="14"/>
  <c r="D870" i="14"/>
  <c r="D871" i="14"/>
  <c r="D873" i="14"/>
  <c r="D874" i="14"/>
  <c r="D875" i="14"/>
  <c r="D876" i="14"/>
  <c r="D879" i="14"/>
  <c r="D880" i="14"/>
  <c r="D881" i="14"/>
  <c r="D883" i="14"/>
  <c r="D884" i="14"/>
  <c r="D885" i="14"/>
  <c r="D886" i="14"/>
  <c r="D887" i="14"/>
  <c r="D888" i="14"/>
  <c r="D889" i="14"/>
  <c r="D890" i="14"/>
  <c r="D891" i="14"/>
  <c r="D892" i="14"/>
  <c r="D893" i="14"/>
  <c r="D894" i="14"/>
  <c r="D895" i="14"/>
  <c r="D896" i="14"/>
  <c r="D897" i="14"/>
  <c r="D898" i="14"/>
  <c r="D899" i="14"/>
  <c r="D900" i="14"/>
  <c r="D902" i="14"/>
  <c r="D903" i="14"/>
  <c r="D904" i="14"/>
  <c r="D905" i="14"/>
  <c r="D906" i="14"/>
  <c r="D907" i="14"/>
  <c r="D908" i="14"/>
  <c r="D909" i="14"/>
  <c r="D910" i="14"/>
  <c r="D911" i="14"/>
  <c r="D912" i="14"/>
  <c r="D913" i="14"/>
  <c r="D914" i="14"/>
  <c r="D915" i="14"/>
  <c r="D916" i="14"/>
  <c r="D918" i="14"/>
  <c r="D919" i="14"/>
  <c r="D920" i="14"/>
  <c r="D11" i="14"/>
  <c r="B5" i="14" l="1"/>
  <c r="A4" i="14"/>
  <c r="D829" i="14" l="1"/>
  <c r="D812" i="14" l="1"/>
  <c r="D813" i="14"/>
  <c r="D673" i="14"/>
  <c r="D830" i="14"/>
  <c r="D672" i="14"/>
</calcChain>
</file>

<file path=xl/connections.xml><?xml version="1.0" encoding="utf-8"?>
<connections xmlns="http://schemas.openxmlformats.org/spreadsheetml/2006/main">
  <connection id="1" name="012311" type="6" refreshedVersion="4" background="1" saveData="1">
    <textPr codePage="1251" sourceFile="E:\MYDOCUMENTS\Pravila\012.txt" delimited="0" thousands=" ">
      <textFields count="2">
        <textField/>
        <textField position="9"/>
      </textFields>
    </textPr>
  </connection>
  <connection id="2" name="012811" type="6" refreshedVersion="4" background="1" saveData="1">
    <textPr codePage="1251" sourceFile="E:\MYDOCUMENTS\Pravila\012.txt" delimited="0" thousands=" ">
      <textFields count="2">
        <textField/>
        <textField position="12"/>
      </textFields>
    </textPr>
  </connection>
</connections>
</file>

<file path=xl/sharedStrings.xml><?xml version="1.0" encoding="utf-8"?>
<sst xmlns="http://schemas.openxmlformats.org/spreadsheetml/2006/main" count="4710" uniqueCount="3271">
  <si>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</si>
  <si>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</si>
  <si>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</si>
  <si>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</si>
  <si>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</si>
  <si>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</si>
  <si>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</si>
  <si>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</si>
  <si>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</si>
  <si>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</si>
  <si>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</si>
  <si>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</si>
  <si>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</si>
  <si>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</si>
  <si>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</si>
  <si>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</si>
  <si>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</si>
  <si>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</si>
  <si>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</si>
  <si>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</si>
  <si>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</si>
  <si>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</si>
  <si>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УМБАЛ БУРГАС АД</t>
  </si>
  <si>
    <t>БУРГАС</t>
  </si>
  <si>
    <t>СТЕФАН СТАМБОЛОВ</t>
  </si>
  <si>
    <t>DIRMBAL@ABV.BG</t>
  </si>
  <si>
    <t>www.mbalburgas.com</t>
  </si>
  <si>
    <t>01.01.</t>
  </si>
  <si>
    <t>Издаване копие на архивиран документ</t>
  </si>
  <si>
    <t>01.02.</t>
  </si>
  <si>
    <t>Издаване копие на епикриза</t>
  </si>
  <si>
    <t>01.03.</t>
  </si>
  <si>
    <t>Издаване копие на ИЗ</t>
  </si>
  <si>
    <t>01.04.</t>
  </si>
  <si>
    <t>01.05.</t>
  </si>
  <si>
    <t>Копирни услуги - едностранно</t>
  </si>
  <si>
    <t>01.06.</t>
  </si>
  <si>
    <t>Копирни услуги - двустранно</t>
  </si>
  <si>
    <t>01.07.</t>
  </si>
  <si>
    <t>Издаване копие аутопсионен протокол</t>
  </si>
  <si>
    <t>01.08.</t>
  </si>
  <si>
    <t>01.09.</t>
  </si>
  <si>
    <t>Издаване копие на епикриза за доказване застрахователно събитие</t>
  </si>
  <si>
    <t>01.10.</t>
  </si>
  <si>
    <t>Издаване копие на ИЗ за доказване застрахователно събитие</t>
  </si>
  <si>
    <t>01.11.</t>
  </si>
  <si>
    <t>Издаване документ за разрешение за кремация</t>
  </si>
  <si>
    <t>01.12.</t>
  </si>
  <si>
    <t>Препис  извлечение от съдебно медицинско заключение</t>
  </si>
  <si>
    <t>01.13.</t>
  </si>
  <si>
    <t>Наем за 1 час на аула</t>
  </si>
  <si>
    <t>01.14.</t>
  </si>
  <si>
    <t>Ползване мултимедия - 1 час</t>
  </si>
  <si>
    <t>01.15.</t>
  </si>
  <si>
    <t>Такса за администриране на договор за многоцентрови  изпитвания</t>
  </si>
  <si>
    <t>01.16.</t>
  </si>
  <si>
    <t>Такса за администриране за едноцентрови изследвания</t>
  </si>
  <si>
    <t>01.17.</t>
  </si>
  <si>
    <t>01.18.</t>
  </si>
  <si>
    <t>01.19.</t>
  </si>
  <si>
    <t>Такса за изпращане ТЕЛК решение по пощата</t>
  </si>
  <si>
    <t>01.20.</t>
  </si>
  <si>
    <t>Платен специализиран транспорт/реанимобил  в рамките на града</t>
  </si>
  <si>
    <t>01.21.</t>
  </si>
  <si>
    <t>Платен специализиран транспорт /реанимобил/ без медицински екип извън града в една посока</t>
  </si>
  <si>
    <t>01.22.</t>
  </si>
  <si>
    <t>Платен специализиран транспорт /реанимобил/ с медицински екип /лекар/</t>
  </si>
  <si>
    <t>01.23.</t>
  </si>
  <si>
    <t>Платен специализиран транспорт /реанимобил/ с медицински екип /мед. сестра,акушерка/</t>
  </si>
  <si>
    <t>01.24.</t>
  </si>
  <si>
    <t>Платен специализиран транспорт /реанимобил/с реанимационен екип/лекар ОАИЛ/</t>
  </si>
  <si>
    <t>01.25.</t>
  </si>
  <si>
    <t>Платен специализиран транспорт /реанимобил/с реанимационен екип /мед.сестра ОАИЛ/</t>
  </si>
  <si>
    <t>01.26.</t>
  </si>
  <si>
    <t>за всеки следващ час</t>
  </si>
  <si>
    <t>01.27.</t>
  </si>
  <si>
    <t>Осигуряване на специализиран транспорт без медицински    екип при международни мероприятия при 8 часа  престой на денонощие</t>
  </si>
  <si>
    <t>01.28.</t>
  </si>
  <si>
    <t>Осигуряване медицински специализиран транспорт със  медицински екип при местни мероприятия до 8 ч.</t>
  </si>
  <si>
    <t>01.29.</t>
  </si>
  <si>
    <t>Осигуряване медицински специализиран транспорт с  медицински екип при международни мероприятия до 8 часа</t>
  </si>
  <si>
    <t>над 8 часа</t>
  </si>
  <si>
    <t>01.30.</t>
  </si>
  <si>
    <t>Ползване болнично легло от придружител</t>
  </si>
  <si>
    <t>01.31.</t>
  </si>
  <si>
    <t>Придружител без ползване легло</t>
  </si>
  <si>
    <t>01.32.</t>
  </si>
  <si>
    <t>Цена на един леглоден за активно лечение и наблюдение /стационар, медикаменти, консумативи и обслужване за  24 часа/</t>
  </si>
  <si>
    <t>ОАИЛ</t>
  </si>
  <si>
    <t>Отделение по гинекология</t>
  </si>
  <si>
    <t>Родилно отделение</t>
  </si>
  <si>
    <t>Отделение вътрешни болести</t>
  </si>
  <si>
    <t>Отделение по гастроентерелогия</t>
  </si>
  <si>
    <t>Отделение по ендокринология</t>
  </si>
  <si>
    <t>Отделение по нефрология</t>
  </si>
  <si>
    <t>Отделение по кардиология</t>
  </si>
  <si>
    <t>Отделение по ревматология</t>
  </si>
  <si>
    <t>Детски отделения</t>
  </si>
  <si>
    <t>Отделение по неонатология</t>
  </si>
  <si>
    <t>Отделение по инфекциозни болести</t>
  </si>
  <si>
    <t>Отделение по нервни болести</t>
  </si>
  <si>
    <t>Отделение по очни болести</t>
  </si>
  <si>
    <t>УНГ</t>
  </si>
  <si>
    <t>Отделение по урология</t>
  </si>
  <si>
    <t>ОФРМ</t>
  </si>
  <si>
    <t>Първо и второ отделение по хирургия</t>
  </si>
  <si>
    <t>Клиника по съдова хирургия</t>
  </si>
  <si>
    <t>Отделение по неврохирургия</t>
  </si>
  <si>
    <t>01.33.</t>
  </si>
  <si>
    <t>ВИП стая</t>
  </si>
  <si>
    <t>01.34.</t>
  </si>
  <si>
    <t>Легло във ВИП (с две легла)</t>
  </si>
  <si>
    <t>01.35.</t>
  </si>
  <si>
    <t>Цена на един леглоден</t>
  </si>
  <si>
    <t>01.36.</t>
  </si>
  <si>
    <t>Цена за стерилизация на една стерилна единица</t>
  </si>
  <si>
    <t>02.01.</t>
  </si>
  <si>
    <t>Първичен преглед от хабилитирано лице /професор,  доцент и др./</t>
  </si>
  <si>
    <t>02.02.</t>
  </si>
  <si>
    <t>02.03.</t>
  </si>
  <si>
    <t>Първичен преглед от лекар специалист</t>
  </si>
  <si>
    <t>02.04.</t>
  </si>
  <si>
    <t>Вторичен преглед от лекар специалист</t>
  </si>
  <si>
    <t>Първичен преглед от лекар без специалност</t>
  </si>
  <si>
    <t>02.05.</t>
  </si>
  <si>
    <t>Вторичен преглед от лекар без специалност</t>
  </si>
  <si>
    <t>02.06.</t>
  </si>
  <si>
    <t>Инжекция – подкожна</t>
  </si>
  <si>
    <t>02.07.</t>
  </si>
  <si>
    <t>Инжекция – мускулна</t>
  </si>
  <si>
    <t>02.08.</t>
  </si>
  <si>
    <t>Инжекция    венозна</t>
  </si>
  <si>
    <t>02.09.</t>
  </si>
  <si>
    <t>Вливания – венозни</t>
  </si>
  <si>
    <t>02.10.</t>
  </si>
  <si>
    <t>Венозни вливания – биологичен медикамент</t>
  </si>
  <si>
    <t>02.11.</t>
  </si>
  <si>
    <t>Поставяне абокат</t>
  </si>
  <si>
    <t>02.12.</t>
  </si>
  <si>
    <t>Локална анестезия</t>
  </si>
  <si>
    <t>02.13.</t>
  </si>
  <si>
    <t>Интравенозна анестезия</t>
  </si>
  <si>
    <t>02.14.</t>
  </si>
  <si>
    <t>ЕКГ</t>
  </si>
  <si>
    <t>02.15.</t>
  </si>
  <si>
    <t>ЕКГ + разчитане</t>
  </si>
  <si>
    <t>02.16.</t>
  </si>
  <si>
    <t>ЕКГ – холтер (мониториране) – 12 ч.</t>
  </si>
  <si>
    <t>02.17.</t>
  </si>
  <si>
    <t>ЕКГ – 24 ч. запис</t>
  </si>
  <si>
    <t>02.18.</t>
  </si>
  <si>
    <t>Ехокардиография</t>
  </si>
  <si>
    <t>02.19.</t>
  </si>
  <si>
    <t>Изследване на ФИД</t>
  </si>
  <si>
    <t>02.20.</t>
  </si>
  <si>
    <t>Сърдечно съдов тест (велоергометрия)</t>
  </si>
  <si>
    <t>02.21.</t>
  </si>
  <si>
    <t>Измерване стойности на кръвно налягане</t>
  </si>
  <si>
    <t>02.22.</t>
  </si>
  <si>
    <t>02.23.</t>
  </si>
  <si>
    <t>Проба анестетици</t>
  </si>
  <si>
    <t>02.24.</t>
  </si>
  <si>
    <t>Поставяне катетър (уретрален)</t>
  </si>
  <si>
    <t>02.25.</t>
  </si>
  <si>
    <t>Сваляне катетър (уретрален)</t>
  </si>
  <si>
    <t>02.26.</t>
  </si>
  <si>
    <t>Първична хирургична обработка на малки и повърхностни   рани засягаща кожа + подкожие,(промивка, хемостаза, шев, превръзка)</t>
  </si>
  <si>
    <t>02.27.</t>
  </si>
  <si>
    <t>Първична хирургична обработка на дълбока рана,  засягаща фасция и подлежащи тъкани (промивка, хемостаза, шев, превръзка)</t>
  </si>
  <si>
    <t>02.28.</t>
  </si>
  <si>
    <t>Вторична хирургична обработка на повърхностна рана</t>
  </si>
  <si>
    <t>02.29.</t>
  </si>
  <si>
    <t>Вторична хирургична обработка на дълбока рана</t>
  </si>
  <si>
    <t>02.30.</t>
  </si>
  <si>
    <t>Превръзка на рана</t>
  </si>
  <si>
    <t>02.31.</t>
  </si>
  <si>
    <t>Смяна на превръзка на рана</t>
  </si>
  <si>
    <t>02.32.</t>
  </si>
  <si>
    <t>Сваляне на конци на рана</t>
  </si>
  <si>
    <t>02.33.</t>
  </si>
  <si>
    <t>Гипсова имобилизация на горен крайник</t>
  </si>
  <si>
    <t>02.34.</t>
  </si>
  <si>
    <t>Гипсова имобилизация на долен крайник</t>
  </si>
  <si>
    <t>02.35.</t>
  </si>
  <si>
    <t>Сваляне на гипсова имобилизация</t>
  </si>
  <si>
    <t>02.36.</t>
  </si>
  <si>
    <t>Неоперативно отстраняване на парафимоза</t>
  </si>
  <si>
    <t>02.37.</t>
  </si>
  <si>
    <t>Отстраняване на кърлеж</t>
  </si>
  <si>
    <t>02.38.</t>
  </si>
  <si>
    <t>Проба за алкохол +наркотични вещества</t>
  </si>
  <si>
    <t>02.39.</t>
  </si>
  <si>
    <t>Освидетелстване на лице, по искане на контролен орган</t>
  </si>
  <si>
    <t>02.40.</t>
  </si>
  <si>
    <t>Индивидуален пост от мед.сестра (акушерка) без  ОАИЛ на час</t>
  </si>
  <si>
    <t>02.41.</t>
  </si>
  <si>
    <t>Индивидуален пост от санитар (без ОАИЛ) на час</t>
  </si>
  <si>
    <t>02.42.</t>
  </si>
  <si>
    <t>Психологично изследване</t>
  </si>
  <si>
    <t>02.43.</t>
  </si>
  <si>
    <t>Психологично изследване извън „УМБАЛ  Бургас“ АД</t>
  </si>
  <si>
    <t>02.44.</t>
  </si>
  <si>
    <t>Първична психологична консултация</t>
  </si>
  <si>
    <t>02.45.</t>
  </si>
  <si>
    <t>Вторична психологична консултация</t>
  </si>
  <si>
    <t>02.46.</t>
  </si>
  <si>
    <t>Инфузия на кръвни продукти</t>
  </si>
  <si>
    <t>02.47.</t>
  </si>
  <si>
    <t>Обработка на кръвни продукти в РЦТХ  Стара Загора</t>
  </si>
  <si>
    <t>СУЕ</t>
  </si>
  <si>
    <t>ПКК / ПКК 20</t>
  </si>
  <si>
    <t>ПКК с диф.броене</t>
  </si>
  <si>
    <t>ДКК микроскопски</t>
  </si>
  <si>
    <t>Морфология на еритроцити</t>
  </si>
  <si>
    <t>ПВ профил</t>
  </si>
  <si>
    <t>Фибриноген</t>
  </si>
  <si>
    <t>аPTT</t>
  </si>
  <si>
    <t>D  димер</t>
  </si>
  <si>
    <t>Време на кървене</t>
  </si>
  <si>
    <t>Време на съсирване</t>
  </si>
  <si>
    <t>Албумин</t>
  </si>
  <si>
    <t>Алкална фосфатаза</t>
  </si>
  <si>
    <t>АСАТ</t>
  </si>
  <si>
    <t>АЛАТ</t>
  </si>
  <si>
    <t>Билирубин общ</t>
  </si>
  <si>
    <t>Билирубин дир.</t>
  </si>
  <si>
    <t>Глюкоза</t>
  </si>
  <si>
    <t>ГГТ</t>
  </si>
  <si>
    <t>Желязо</t>
  </si>
  <si>
    <t>Креатинкиназа</t>
  </si>
  <si>
    <t>CK  MB</t>
  </si>
  <si>
    <t>Калций</t>
  </si>
  <si>
    <t>Креатинин</t>
  </si>
  <si>
    <t>ЛДХ</t>
  </si>
  <si>
    <t>Магнезий</t>
  </si>
  <si>
    <t>Общ белтък</t>
  </si>
  <si>
    <t>Триглицериди</t>
  </si>
  <si>
    <t>Уреа</t>
  </si>
  <si>
    <t>Фосфор</t>
  </si>
  <si>
    <t>Холестерол</t>
  </si>
  <si>
    <t>Холинестераза</t>
  </si>
  <si>
    <t>CRP</t>
  </si>
  <si>
    <t>HDL холестерол</t>
  </si>
  <si>
    <t>LDL холестерол</t>
  </si>
  <si>
    <t>IG A</t>
  </si>
  <si>
    <t>IG M</t>
  </si>
  <si>
    <t>IG G</t>
  </si>
  <si>
    <t>IG E</t>
  </si>
  <si>
    <t>Микроалбумин</t>
  </si>
  <si>
    <t>RF</t>
  </si>
  <si>
    <t>ASO</t>
  </si>
  <si>
    <t>Гликиран Hb</t>
  </si>
  <si>
    <t>Глюкоза  профил</t>
  </si>
  <si>
    <t>ОГТТ</t>
  </si>
  <si>
    <t>TSH</t>
  </si>
  <si>
    <t>fT4</t>
  </si>
  <si>
    <t>fT3</t>
  </si>
  <si>
    <t>A  Tg</t>
  </si>
  <si>
    <t>A  TPO</t>
  </si>
  <si>
    <t>AFP</t>
  </si>
  <si>
    <t>beta  HCG</t>
  </si>
  <si>
    <t>Инсулин</t>
  </si>
  <si>
    <t>Витамин В12</t>
  </si>
  <si>
    <t>Феритин</t>
  </si>
  <si>
    <t>CEA</t>
  </si>
  <si>
    <t>CA 19  9</t>
  </si>
  <si>
    <t>CA 15  3</t>
  </si>
  <si>
    <t>CA 125</t>
  </si>
  <si>
    <t>Тропонин</t>
  </si>
  <si>
    <t>Седимент</t>
  </si>
  <si>
    <t>Колич.изследване/Webb/</t>
  </si>
  <si>
    <t>Белтък /количествено изсл./</t>
  </si>
  <si>
    <t>Бъбречен клирънс/креатинин,пик.киселина и др./  всеки по:</t>
  </si>
  <si>
    <t>ДРУГИ</t>
  </si>
  <si>
    <t>Йонизиран калций</t>
  </si>
  <si>
    <t>Лактат</t>
  </si>
  <si>
    <t>Ликвор/хим.изследване, брой клетки/</t>
  </si>
  <si>
    <t>Пунктати/плеврален,ставен,асцитна течност/ всеки по:</t>
  </si>
  <si>
    <t>Носен секрет за Ео</t>
  </si>
  <si>
    <t>Микробиологични изследвания</t>
  </si>
  <si>
    <t>Микробиологично изследване на секрет /раневи, ушен ,очен, гърлен , носен/  с включени посявка и антибиограма</t>
  </si>
  <si>
    <t>Изследване на стерилна урина /посявка и антибиограма/</t>
  </si>
  <si>
    <t>Изследване на секрет от генитална система /посявка, цветен препарат, нативен препарат, посявка за Кандида и антибиограма/</t>
  </si>
  <si>
    <t>Изследване на хемокултура</t>
  </si>
  <si>
    <t>Изледване на урогенитални микоплазми с антибиограма</t>
  </si>
  <si>
    <t>Изследване на Клостридиум дифициле от фецес</t>
  </si>
  <si>
    <t>Изследванеза хепатит  А</t>
  </si>
  <si>
    <t>Изследванеза хепатит  В</t>
  </si>
  <si>
    <t xml:space="preserve">Изследванеза хепатит  С </t>
  </si>
  <si>
    <t>Изследванеза хепатит  Е</t>
  </si>
  <si>
    <t>Изследване за Цитомегаловирус  IgM</t>
  </si>
  <si>
    <t>Изследване за Цитомегаловирус  IgG</t>
  </si>
  <si>
    <t>Изследване за Ебщайн бар вирус  IgM</t>
  </si>
  <si>
    <t>Изследване за Ебщайн бар вирус  IgG</t>
  </si>
  <si>
    <t>Изследване за Паротит  IgM</t>
  </si>
  <si>
    <t>Изследване за Паротит  IgG</t>
  </si>
  <si>
    <t>Изследване за Морбили  IgM</t>
  </si>
  <si>
    <t>Изследване за Морбили  IgG</t>
  </si>
  <si>
    <t>Изследване за Рубеола  IgG</t>
  </si>
  <si>
    <t>Изследване за Варицела  IgM</t>
  </si>
  <si>
    <t>Изследване за Варицела  IgG</t>
  </si>
  <si>
    <t>Изследване за Херпес  тип 1/лабиален/  IgM</t>
  </si>
  <si>
    <t>Изследване за Херпес  тип 1/лабиален/  IgG</t>
  </si>
  <si>
    <t>Изследване за Херпес  тип 2 /генитален/  IgM</t>
  </si>
  <si>
    <t>Изследване за Херпес  тип 2 /генитален/  IgG</t>
  </si>
  <si>
    <t>Изследване за ХИВ    ЕЛАЙЗА</t>
  </si>
  <si>
    <t>Изследване за ХИВ – бърз тест</t>
  </si>
  <si>
    <t>Изследване за Хеликобактер пилори    IgG</t>
  </si>
  <si>
    <t>Изследване за Лаймска болест  IgM</t>
  </si>
  <si>
    <t>Изследване за Лаймска болест  IgG</t>
  </si>
  <si>
    <t>Изследване за Марсилска треска  IgM</t>
  </si>
  <si>
    <t>Изследване за Марсилска треска  IgG</t>
  </si>
  <si>
    <t>Изследване за Микоплазма пневмониае IgM</t>
  </si>
  <si>
    <t>Бърз тест за Ротавирус от фецес</t>
  </si>
  <si>
    <t>Бърз тест за Ротавирус и Аденовирус   комбиниран   от фецес</t>
  </si>
  <si>
    <t>Бърз тест за Кампилобактер   от фецес</t>
  </si>
  <si>
    <t xml:space="preserve">Бърз тест сифилис </t>
  </si>
  <si>
    <t>Изследване за сифилис  TPHA</t>
  </si>
  <si>
    <t>Изследване за сифилис  RPR</t>
  </si>
  <si>
    <t xml:space="preserve">Ренгенография на скелет/част 1 проекция /фас или профил/   </t>
  </si>
  <si>
    <t xml:space="preserve">Рентгенография на скелет/2част2 проекции /фас или профил/ </t>
  </si>
  <si>
    <t xml:space="preserve">Рентгенография на бял дроб и ребра				    </t>
  </si>
  <si>
    <t>СПЕЦИАЛНИ ИЗСЛЕДВАНИЯ</t>
  </si>
  <si>
    <t>Рентгеново изследване на хранопровод и стомах /цената включва бариева каша/</t>
  </si>
  <si>
    <t xml:space="preserve">Иригография /цената включва бариева каша/			</t>
  </si>
  <si>
    <t xml:space="preserve">Венозна урография /цената не включва контрастна материя/          </t>
  </si>
  <si>
    <t xml:space="preserve">КАТ /скенер/    нативен /без контраст/				</t>
  </si>
  <si>
    <t xml:space="preserve">- с 50 мл.	</t>
  </si>
  <si>
    <t>- с 100 мл.</t>
  </si>
  <si>
    <t xml:space="preserve">Мамография								 </t>
  </si>
  <si>
    <t xml:space="preserve">Ехография на отделителна система					  </t>
  </si>
  <si>
    <t xml:space="preserve">Ехография на коремни органи					  </t>
  </si>
  <si>
    <t xml:space="preserve">ЯМР										</t>
  </si>
  <si>
    <t xml:space="preserve">Определяне на имуноглобулинова характеристика  на еритроантитела/ диференциран директен тест на Coombs/с моноспецифични антиимуноглобулинови тест  реагенти с anti   IgG и антикомплементарни /С/ тест –реагент     </t>
  </si>
  <si>
    <t xml:space="preserve">Определяне на титъра на имунните анти А и ант  В антитела от клас IgG след обработка на серума с 2  меракаптоетанолеритроантителата чрез аглутинационен,ензимен или чрез аглутинационен ,ензимен и антиглобулинов /Coombs/ метод                       </t>
  </si>
  <si>
    <t xml:space="preserve">Определяне на кръвни групи от системата АВО и Rh/D/антиген от системата RhD resus по кръстосан метод/с тест –реагенти анти А,анти  В,анти  АВ,анти –D и тест–еритроцити А1,А2,В и О/                    </t>
  </si>
  <si>
    <t xml:space="preserve">Определяне на подгрупите на А антигена /А1 и А2/ с тест реагенти с анти  А и анти Н      </t>
  </si>
  <si>
    <t xml:space="preserve">Определяне на слаб D антиген (Du) по индиректен тест на /Coombs/       </t>
  </si>
  <si>
    <t xml:space="preserve">Изследване на а алоеритроантитела чрез аглутинационен или ензимен метод или индиректен антиглобулинов /Coombs/тест с поливалентен антиглобулинов серум  </t>
  </si>
  <si>
    <t xml:space="preserve">Определяне на Rh фенотип /СсDd Ee/ и Kell антиген с моноспецифични тест  реагенти        </t>
  </si>
  <si>
    <t xml:space="preserve">Цена на тестове за съвместимост ин витро                             </t>
  </si>
  <si>
    <t xml:space="preserve">Консултация с лекар  „Трансфузионен хематолог”по документи /при заявено искане от страна на ВЪЗЛОЖИТЕЛЯ/  </t>
  </si>
  <si>
    <t xml:space="preserve">Аденотомия 								 </t>
  </si>
  <si>
    <t xml:space="preserve">Двустранна тонзилектомия 					   </t>
  </si>
  <si>
    <t xml:space="preserve">Едностранна тонзилектомия 					    </t>
  </si>
  <si>
    <t xml:space="preserve">Експоративна тимпанотомия 					     </t>
  </si>
  <si>
    <t xml:space="preserve">Екстирпация на подчелюстната подезична жлеза	   </t>
  </si>
  <si>
    <t xml:space="preserve">Затваряне на трахеостома 					   </t>
  </si>
  <si>
    <t>Изчистване  на максиларния синус през носа ендоскопски)</t>
  </si>
  <si>
    <t xml:space="preserve">Инсуфлация на Евстахиеви тръби 				      </t>
  </si>
  <si>
    <t xml:space="preserve">Инцизия на фурункул в слуховия проход 			     </t>
  </si>
  <si>
    <t xml:space="preserve">Ларингектомия 							   </t>
  </si>
  <si>
    <t xml:space="preserve">Микрохирургично отстраняване на възел/нодулус/ от ларинкс          </t>
  </si>
  <si>
    <t xml:space="preserve">Оперативна намеса в носа каустика 			  </t>
  </si>
  <si>
    <t xml:space="preserve">Оперативна намеса в носа фрактури 				   </t>
  </si>
  <si>
    <t xml:space="preserve">Оперативна намеса в носа с коблация без вкл.наконечник ексцизия на конхи        </t>
  </si>
  <si>
    <t xml:space="preserve">Оперативно  лечение на трахеоларингеален комплекс 	 </t>
  </si>
  <si>
    <t xml:space="preserve">Оперативно кръвоспиране след аденотомия 			   </t>
  </si>
  <si>
    <t xml:space="preserve">Оперативно кръвоспиране след тонзилектомия 		  </t>
  </si>
  <si>
    <t xml:space="preserve">Оперативно отваряне  на мастоидния израстък 		</t>
  </si>
  <si>
    <t xml:space="preserve">Оперативно отваряне на фронтален синус през носа (ендоскопски)         </t>
  </si>
  <si>
    <t xml:space="preserve">Оперативно отстраняване на чужди тела от носа 	  </t>
  </si>
  <si>
    <t xml:space="preserve">Операция  на отосклероза 					</t>
  </si>
  <si>
    <t xml:space="preserve">Операция за обтурация на хоаните  стеноза двустранна </t>
  </si>
  <si>
    <t xml:space="preserve">Операция на външен слухов проход 				  </t>
  </si>
  <si>
    <t xml:space="preserve">Операция на деструктивен Ту на средното ухо 		</t>
  </si>
  <si>
    <t>Операция на костна част на слухов проход (стеноза)</t>
  </si>
  <si>
    <t>Операция на слъзен сак от вътрешната страна на носа Дакриоцисториностомия</t>
  </si>
  <si>
    <t xml:space="preserve">Операция на Ту на средно ухо; холестеатом		</t>
  </si>
  <si>
    <t xml:space="preserve">Осикулопластика (без протеза) </t>
  </si>
  <si>
    <t xml:space="preserve">Отваряне на абсцес на езика 					 </t>
  </si>
  <si>
    <t xml:space="preserve">Отваряне на абсцес на носната преграда 			 </t>
  </si>
  <si>
    <t>Отваряне на кухина чрез временен отвор на тъпанчето</t>
  </si>
  <si>
    <t xml:space="preserve">Отваряне на перитонзиларен абсцес				 </t>
  </si>
  <si>
    <t xml:space="preserve">Отваряне на ретротонзиларен абсцес				 </t>
  </si>
  <si>
    <t>Отваряне на черепна кухина с радикална операция на мастоиден растък</t>
  </si>
  <si>
    <t>Отваряне на черепната кухина с операция на синус –булбарна тромболиза на лабиринт</t>
  </si>
  <si>
    <t xml:space="preserve">Отстраняване  на полипи от носа  до два, с местна анестезия </t>
  </si>
  <si>
    <t>Отстраняване  на полипи от носа  повече от два</t>
  </si>
  <si>
    <t>Отстраняване на гранулом от тъпанче,кухина на средно ухо</t>
  </si>
  <si>
    <t xml:space="preserve">Отстраняване на полипи от ларинкс </t>
  </si>
  <si>
    <t xml:space="preserve">Отстраняване на слюнчен камък 				</t>
  </si>
  <si>
    <t xml:space="preserve">Отстраняване на Ту на слюнчена жлеза с регионална лимфна дисекция 	</t>
  </si>
  <si>
    <t xml:space="preserve">Почистване на синусите на сфеноидната кост и клетките на решетъчната кост с отстраняване на носна мида  </t>
  </si>
  <si>
    <t xml:space="preserve">Почистване на синусите на сфеноидната кост и клетките на решетъчната кост откъм носа     </t>
  </si>
  <si>
    <t xml:space="preserve">Пробна ексцизия от ларинкс 					 </t>
  </si>
  <si>
    <t xml:space="preserve">Радикална операция  на всички околоносни кухини от една страна        </t>
  </si>
  <si>
    <t xml:space="preserve">Радикална операция на максиларен синус 			  </t>
  </si>
  <si>
    <t xml:space="preserve">Резекция на носната преграда 					</t>
  </si>
  <si>
    <t xml:space="preserve">Сондово бужиране на канал на паротитната субмандибуларна жлеза         </t>
  </si>
  <si>
    <t xml:space="preserve">Тимпанопластика (без включен консуматив)		</t>
  </si>
  <si>
    <t xml:space="preserve">Тотална екстирпация на паротидната жлеза 		</t>
  </si>
  <si>
    <t xml:space="preserve">Фенестрация на максиларен синус от устното предверие  </t>
  </si>
  <si>
    <t xml:space="preserve">Фенестрация на максиларен синус през носа 		  </t>
  </si>
  <si>
    <t xml:space="preserve">Френулотомия на къс френулум на устната 			 </t>
  </si>
  <si>
    <t xml:space="preserve">Френулотомия на къс френулум на език 			  </t>
  </si>
  <si>
    <t xml:space="preserve">Ексцизия на лезия от тонзила / аденоид 			  </t>
  </si>
  <si>
    <t xml:space="preserve">Пансинусотомия двустранна(без включен консуматив)	</t>
  </si>
  <si>
    <t xml:space="preserve">Увулопластика 								 </t>
  </si>
  <si>
    <t>Балонна синуспластика(без включен консуматив)</t>
  </si>
  <si>
    <t>Балонна дилатация на евстахиевите тръби(без включен консуматив)</t>
  </si>
  <si>
    <t xml:space="preserve">Преглед от специалист 						   </t>
  </si>
  <si>
    <t xml:space="preserve">Ендоскопска диагностика на ЛОР органи 			 </t>
  </si>
  <si>
    <t xml:space="preserve">Поставяне на предна носна тампонада 			  </t>
  </si>
  <si>
    <t xml:space="preserve">Поставяне на задна носна тампонада 				   </t>
  </si>
  <si>
    <t xml:space="preserve">Промивка на ухо 							   </t>
  </si>
  <si>
    <t xml:space="preserve">Почистване на гранулации от ухо 				   </t>
  </si>
  <si>
    <t xml:space="preserve">Есктракция на чуждо тяло от нос и ухо с местна анестезия </t>
  </si>
  <si>
    <t xml:space="preserve">Есктракция на чуждо тяло от уста и фаринкс 		   </t>
  </si>
  <si>
    <t xml:space="preserve">Шев на рана на лице и шия 					    </t>
  </si>
  <si>
    <t xml:space="preserve">Аудиометрия 								  </t>
  </si>
  <si>
    <t xml:space="preserve">Тимпанометрия 							 </t>
  </si>
  <si>
    <t xml:space="preserve">Избор на лекар								 </t>
  </si>
  <si>
    <t xml:space="preserve">Избор на екип								  </t>
  </si>
  <si>
    <t xml:space="preserve">	Избор на лекар							 </t>
  </si>
  <si>
    <t xml:space="preserve">	Избор на екип							 </t>
  </si>
  <si>
    <t xml:space="preserve">	Неоперативно отстраняване на чуждо тяло от уретра  </t>
  </si>
  <si>
    <t xml:space="preserve">	Промивка на пикочен мехур/Инстилация на  локален цитостатик </t>
  </si>
  <si>
    <t xml:space="preserve">	Масаж на простатата и вземане на простатен секрет   </t>
  </si>
  <si>
    <t xml:space="preserve">	Пункция на бъбречна киста					 </t>
  </si>
  <si>
    <t xml:space="preserve">	Циркумцизия с локална анестезия				 </t>
  </si>
  <si>
    <t xml:space="preserve">Анестезия за краткотрайни диагностични и оперативни процедури /ФГК, ФКС, аборт, седация за провеждане на инструментални изследвания – КТ/  </t>
  </si>
  <si>
    <t xml:space="preserve">Постинтензивни грижи, парентерално и ентерално хранене и рехабилитационни процедури за 24 часа в  първите 3 денонощия       </t>
  </si>
  <si>
    <t>и в следващите дни до края на необходимия престой</t>
  </si>
  <si>
    <t xml:space="preserve">ЦВП – продължителен съдов достъп за химиотерапия  и хемодиализа без цена на консуматив </t>
  </si>
  <si>
    <t>Изкуствена белодробна вентилация</t>
  </si>
  <si>
    <t xml:space="preserve">Поставяне на ЦВП </t>
  </si>
  <si>
    <t xml:space="preserve">Канюлиране на артериална линия 					</t>
  </si>
  <si>
    <t>Мониториране на инвазивно артериално налягане</t>
  </si>
  <si>
    <t>Мониториране на ЦВН</t>
  </si>
  <si>
    <t>Избор на лекар</t>
  </si>
  <si>
    <t xml:space="preserve">Избор на екип							</t>
  </si>
  <si>
    <t xml:space="preserve">Присъствие на баща при нормално раждане   </t>
  </si>
  <si>
    <t xml:space="preserve">Присъствие на баща при секцио цезарея      </t>
  </si>
  <si>
    <t xml:space="preserve">Присъствие на друго лице                             </t>
  </si>
  <si>
    <t xml:space="preserve">Консултативен преглед в кабинет по стерилитет </t>
  </si>
  <si>
    <t xml:space="preserve">Ехографско изследване в кабинет по стерилитет </t>
  </si>
  <si>
    <t>Фоликулометрия</t>
  </si>
  <si>
    <t xml:space="preserve">Консултативен преглед с ехографско изследване </t>
  </si>
  <si>
    <t xml:space="preserve">Консултация по писменни данни               </t>
  </si>
  <si>
    <t>Назначаване диагностични процедури и изследване</t>
  </si>
  <si>
    <t>Хистеросалпингография</t>
  </si>
  <si>
    <t>Пакетна цена на Микробиологични изследвания с хламидии</t>
  </si>
  <si>
    <t xml:space="preserve">без хламидии   </t>
  </si>
  <si>
    <t xml:space="preserve">Микробиологични изследвания: банален секрет/еякулат, вкл. посявка, трихомони, кандида, препарат   </t>
  </si>
  <si>
    <t xml:space="preserve">Антибиограма на изолирана банална бактериална флора </t>
  </si>
  <si>
    <t xml:space="preserve">Хламидия чрез РСR ДНК тест </t>
  </si>
  <si>
    <t>DNA Mycoplasma, Ureaplasma</t>
  </si>
  <si>
    <t xml:space="preserve">DNA Chlamydia Trachomatis,Mycoplasma, Ureaplasma   </t>
  </si>
  <si>
    <t>Микробиологични  пакет, вкл. вагинален секрет или еякулатявка,  / посявка, трихомони, кандида, препарат / и DNA Chlamydia Trachomatis,Mycoplasma, Ureaplasma</t>
  </si>
  <si>
    <t xml:space="preserve">Течно  базирана цитология         </t>
  </si>
  <si>
    <t>Течно  базирана цитология и HPV генотипиране на високорискови типове</t>
  </si>
  <si>
    <t>Цена на донорска семена течност /една доза/ при ин витро процедура</t>
  </si>
  <si>
    <t xml:space="preserve">Алоинсеминация     </t>
  </si>
  <si>
    <t xml:space="preserve">Повторна алоинсеминация в рамките на същия менструален цикъл </t>
  </si>
  <si>
    <t xml:space="preserve">Втора хетероинсеминация в рамките на същия менструален цикъл </t>
  </si>
  <si>
    <t xml:space="preserve">Обработка на семенна течност                       </t>
  </si>
  <si>
    <t xml:space="preserve">Обработка на семенна течност с MACS GMP Annexin V kit   </t>
  </si>
  <si>
    <t xml:space="preserve">Класическо „ин витро”оплождане (IVF) </t>
  </si>
  <si>
    <t>Цялостен пакет  IVF(вкл.култивиране, селекция и трансфер на ембриони)</t>
  </si>
  <si>
    <t>Пакет„ICSI „:фоликуларна пункция,  ICSI, култивиране и трансфер на ембриони</t>
  </si>
  <si>
    <t xml:space="preserve">Пакет„ICSI „:фоликуларна пункция,  ICSI, култивиране и трансфер на ембриони с ембриолепило </t>
  </si>
  <si>
    <t>Пакет„ICSI на естествен цикъл „:фоликуларна пункция,ICSI, култивиране и трансфер на ембрион на естествен цикъл</t>
  </si>
  <si>
    <t xml:space="preserve">Пакет„ICSI на модифициран цикъл „:фоликуларна пункция,  ICSI, култивиране и трансфер на ембриони на модифициран цикъл </t>
  </si>
  <si>
    <t>Еднократен ембриокатетър при пробен ембриотрансфер</t>
  </si>
  <si>
    <t>Трансфер на ембриони  без ембриолепило</t>
  </si>
  <si>
    <t>Трансфер на ембриони с ембриолепило</t>
  </si>
  <si>
    <t>Размразяване и трансфер на размразени ембриони с ембриолепило</t>
  </si>
  <si>
    <t>Криоконсервация  на овоцити (до 3 броя вкл.) с вкл. и 6 месеца съхранение</t>
  </si>
  <si>
    <t>Криоконсервация  на овоцити (до 6 броя вкл.) с вкл. и 6 месеца съхранение</t>
  </si>
  <si>
    <t>Криоконсервация  на овоцити (над 6 броя)с вкл. и 6 месеца съхранение</t>
  </si>
  <si>
    <t>Криоконсервация  на ембриони (до 3 броя вкл.) с вкл. и 6 месеца съхранение</t>
  </si>
  <si>
    <t>Криоконсервация  на ембриони (до 6 броя вкл.) с вкл. и 6 месеца съхранение</t>
  </si>
  <si>
    <t>Криоконсервация  на ембриони (над 6 броя)с вкл. и 6 месеца съхранение</t>
  </si>
  <si>
    <t>Криоконсервация на семенна течност(+6 мес.съхранение)</t>
  </si>
  <si>
    <t xml:space="preserve">Съхранение за 1 месец на генетичен материал в криобанката </t>
  </si>
  <si>
    <t>Ранен аборт по желание (до 8 г.с. вкл.) по Карман:</t>
  </si>
  <si>
    <t>с локална анестезия</t>
  </si>
  <si>
    <t>с венозна анестезия</t>
  </si>
  <si>
    <t>Пункция на киста под ултразвуков контрол с временен престой до 2 часа след манипулацията:</t>
  </si>
  <si>
    <t>без хистология</t>
  </si>
  <si>
    <t>с хистология</t>
  </si>
  <si>
    <t>Цена на анестезия  TIVA</t>
  </si>
  <si>
    <t>Кратка венозна анестезия</t>
  </si>
  <si>
    <t>За жени донори на яйцеклетки – за възстановяване на време и непреки разходи</t>
  </si>
  <si>
    <t xml:space="preserve">Вътреставна манипулация/ инжекция </t>
  </si>
  <si>
    <t xml:space="preserve">Вътреставна манипулация под ехографски контрол </t>
  </si>
  <si>
    <t>Ехография на става</t>
  </si>
  <si>
    <t xml:space="preserve">Контролна ехография на става </t>
  </si>
  <si>
    <t xml:space="preserve">Блокади по Ханингтън при Алгодистрофия </t>
  </si>
  <si>
    <t xml:space="preserve">Мануална терапия </t>
  </si>
  <si>
    <t>Перидурална терапия</t>
  </si>
  <si>
    <t xml:space="preserve">Периставни и паравертебрални инжекции </t>
  </si>
  <si>
    <t>Вземане на натривка/материал за микроб.изследване</t>
  </si>
  <si>
    <t>ОСНОВНИ, ОБЩИ И ДРУГИ ДЕЙНОСТИ В КЛИНИКА ПО СЪДОВА ХИРУРГИЯ</t>
  </si>
  <si>
    <t xml:space="preserve">Консултативен преглед	</t>
  </si>
  <si>
    <t xml:space="preserve">Консултативен преглед контролен в рамките на 30 дни	</t>
  </si>
  <si>
    <t>ОПЕРАЦИИ</t>
  </si>
  <si>
    <t>Други услуги</t>
  </si>
  <si>
    <t xml:space="preserve">УЛТРАЗВУКОВИ ИЗСЛЕДВАНИЯ	</t>
  </si>
  <si>
    <t xml:space="preserve">ЕЕГ  									  </t>
  </si>
  <si>
    <t xml:space="preserve">Доплер  								 </t>
  </si>
  <si>
    <t>Доплер на периферни артерии и вени</t>
  </si>
  <si>
    <t xml:space="preserve">Висши вегетологични проби  					</t>
  </si>
  <si>
    <t xml:space="preserve">Зрителни евокирани потенциали  		</t>
  </si>
  <si>
    <t xml:space="preserve">Слухови евокирани потенциали   		</t>
  </si>
  <si>
    <t xml:space="preserve">Капиляроскопия  							 </t>
  </si>
  <si>
    <t>Вегетологични проби /периферни/</t>
  </si>
  <si>
    <t>Оперативно отстраняване на катаракта</t>
  </si>
  <si>
    <t>Хирургично лечение на глаукома</t>
  </si>
  <si>
    <t>Хирургични интервенции върху окото и придатъците му със среден обем и сложност</t>
  </si>
  <si>
    <t>Оперативни процедури върху придатъците на окото с голям обем и сложност</t>
  </si>
  <si>
    <t>Други операции на очната ябълка с голям обем и сложност</t>
  </si>
  <si>
    <t>Консервативно лечение на глаукома, съдови заболявания на окото и неперфоративни травми</t>
  </si>
  <si>
    <t>Консервативно лечение на инфекции и възпалителни заболявания на окото и придатъците му</t>
  </si>
  <si>
    <t>ДРУГИ УСЛУГИ</t>
  </si>
  <si>
    <t xml:space="preserve">Избор на лекар							  </t>
  </si>
  <si>
    <t xml:space="preserve">Избор на екип							  </t>
  </si>
  <si>
    <t xml:space="preserve">Фиброгастроскопия    						 </t>
  </si>
  <si>
    <t xml:space="preserve">Фиброколоноскопия </t>
  </si>
  <si>
    <t xml:space="preserve">Ултразвуково изследване на коремни органи с доплер    </t>
  </si>
  <si>
    <t xml:space="preserve">Избор на лекар							 </t>
  </si>
  <si>
    <t>КИНЕЗИТЕРАПИЯ</t>
  </si>
  <si>
    <t xml:space="preserve">Вертикализиране и походка с и без помощно средство   </t>
  </si>
  <si>
    <t xml:space="preserve">Механотерапия                                                              </t>
  </si>
  <si>
    <t xml:space="preserve">ПИР и ПНМУ                                                                    </t>
  </si>
  <si>
    <t>МАСАЖИ</t>
  </si>
  <si>
    <t>Масажна яка</t>
  </si>
  <si>
    <t>Горен крайник</t>
  </si>
  <si>
    <t xml:space="preserve">Два горни крайника                                             </t>
  </si>
  <si>
    <t>Долен крайник</t>
  </si>
  <si>
    <t xml:space="preserve">Два долни крайника                                          </t>
  </si>
  <si>
    <t>Гръб</t>
  </si>
  <si>
    <t xml:space="preserve">Общ масаж / цялостен /                      </t>
  </si>
  <si>
    <t>ФИЗИОТЕРАПИЯ</t>
  </si>
  <si>
    <t>Лазер</t>
  </si>
  <si>
    <t>1 поле</t>
  </si>
  <si>
    <t>2 полета</t>
  </si>
  <si>
    <t xml:space="preserve">Ултразвук, ниско и средно – честотни                 </t>
  </si>
  <si>
    <t>Магнит</t>
  </si>
  <si>
    <t xml:space="preserve">Криотерапия,  топлотерапия                        </t>
  </si>
  <si>
    <t xml:space="preserve">Избор на лекар							       </t>
  </si>
  <si>
    <t xml:space="preserve">Инхалация на медикамент						 </t>
  </si>
  <si>
    <t xml:space="preserve">Избор на лекар							     </t>
  </si>
  <si>
    <t xml:space="preserve">Престой в хладилна камера на ден					 </t>
  </si>
  <si>
    <t xml:space="preserve">За лека телесна повреда						 </t>
  </si>
  <si>
    <t xml:space="preserve">За средна телесна повреда						  </t>
  </si>
  <si>
    <t xml:space="preserve">За тежка телесна повреда и полови престъпления		  </t>
  </si>
  <si>
    <t xml:space="preserve">Цитонамазка								 </t>
  </si>
  <si>
    <t xml:space="preserve">Избор на екип за провеждане на хемодиализа			</t>
  </si>
  <si>
    <t xml:space="preserve">Избор на лекар								  </t>
  </si>
  <si>
    <t xml:space="preserve">Аборт по желание								</t>
  </si>
  <si>
    <t>Избор на екип</t>
  </si>
  <si>
    <t xml:space="preserve">Избор на лекар								</t>
  </si>
  <si>
    <t xml:space="preserve">Консултация по документи						  </t>
  </si>
  <si>
    <t xml:space="preserve">Обучение на амбулаторно болни и техни близки за захарния диабет         </t>
  </si>
  <si>
    <t xml:space="preserve">	Фиброгастроскопия							</t>
  </si>
  <si>
    <t xml:space="preserve">	Фиброколоноскопия							</t>
  </si>
  <si>
    <t xml:space="preserve">	Оперативни интервенции</t>
  </si>
  <si>
    <t xml:space="preserve">	Малка по обем и сложност оперативна интервенция	</t>
  </si>
  <si>
    <t xml:space="preserve">	Средна по обем и сложност оперативна интервенция    </t>
  </si>
  <si>
    <t xml:space="preserve">	Голяма по обем и сложност оперативна интервенция     </t>
  </si>
  <si>
    <t xml:space="preserve">	Много голяма по обем и сложност оперативна  интервенция         </t>
  </si>
  <si>
    <t xml:space="preserve">	Избор на лекар								</t>
  </si>
  <si>
    <t xml:space="preserve">	Избор на екип</t>
  </si>
  <si>
    <t xml:space="preserve">Паравертебрална блокада						 </t>
  </si>
  <si>
    <t xml:space="preserve">Периневрална блокада							 </t>
  </si>
  <si>
    <t xml:space="preserve">Лумбална пункция							  </t>
  </si>
  <si>
    <t xml:space="preserve">Поставяне на спинален дренаж					  </t>
  </si>
  <si>
    <t>Оперативни интервенции</t>
  </si>
  <si>
    <t xml:space="preserve">Краниотомия с голям обем и сложност			       </t>
  </si>
  <si>
    <t xml:space="preserve">Краниотомия със среден обем и сложност		       </t>
  </si>
  <si>
    <t xml:space="preserve">Краниотомия с малък обем и сложност			   </t>
  </si>
  <si>
    <t xml:space="preserve">Гръбначномозъчни операции с голям обем и сложност     </t>
  </si>
  <si>
    <t>Гръбначномозъчни операции със среден обем и сложност</t>
  </si>
  <si>
    <t xml:space="preserve">Гръбначномозъчни операции с малък обем и сложност	 </t>
  </si>
  <si>
    <t xml:space="preserve">Външен вентрикулен дренаж					 </t>
  </si>
  <si>
    <t xml:space="preserve">03.25.08. </t>
  </si>
  <si>
    <t xml:space="preserve">Избор на екип								 </t>
  </si>
  <si>
    <t xml:space="preserve">Артроскопия								</t>
  </si>
  <si>
    <t xml:space="preserve">Лечение по амбулаторна процедура					  </t>
  </si>
  <si>
    <t xml:space="preserve">Средна по обем и сложност оперативна интервенция	</t>
  </si>
  <si>
    <t>Голяма по обем и сложност оперативна интервенция</t>
  </si>
  <si>
    <t>Много голяма по обем и сложност оперативна интервенция</t>
  </si>
  <si>
    <t>брой</t>
  </si>
  <si>
    <t>час</t>
  </si>
  <si>
    <t>месец</t>
  </si>
  <si>
    <t>км</t>
  </si>
  <si>
    <t>Осигуряване на специализиран транспорт без медицински   екип за местни мероприятия до 8 часа престой на денонощие</t>
  </si>
  <si>
    <t>ден</t>
  </si>
  <si>
    <t>леглоден</t>
  </si>
  <si>
    <t>литър</t>
  </si>
  <si>
    <t>Ембриолепило</t>
  </si>
  <si>
    <t xml:space="preserve">КАПД /перитониална диализа без апарат/ </t>
  </si>
  <si>
    <t xml:space="preserve">АПД /перитониална диализа с апарат/ </t>
  </si>
  <si>
    <t>леглоден в отделение по педиатрия</t>
  </si>
  <si>
    <t>леглоден в  интензивна стая на отделение по педиатрия</t>
  </si>
  <si>
    <t>Хистеросалпингография за пациенти от други звена и/или клиники без пациентско досие</t>
  </si>
  <si>
    <t>Отделение по кожни и венерически болести</t>
  </si>
  <si>
    <t xml:space="preserve">	Трансректална биопсия на простатна жлеза под ехографски контрол	 </t>
  </si>
  <si>
    <t xml:space="preserve">Шев на рана в генитална област </t>
  </si>
  <si>
    <t xml:space="preserve">Инжекция в плака при Болест на Пейрон </t>
  </si>
  <si>
    <t xml:space="preserve">Варикоцелектомия </t>
  </si>
  <si>
    <t xml:space="preserve">Пункция на хидроцеле под ехографски контрол       </t>
  </si>
  <si>
    <t xml:space="preserve">Вазектомия 							</t>
  </si>
  <si>
    <t xml:space="preserve">Блокада на кордона 						  </t>
  </si>
  <si>
    <t xml:space="preserve">Интракавернозна инжекция на лечебно вещество   </t>
  </si>
  <si>
    <t>Ексцизия на образувания на външните полови органи</t>
  </si>
  <si>
    <t xml:space="preserve">Превръзка на рана и дебридман  				 </t>
  </si>
  <si>
    <t xml:space="preserve">Пункция на семенно мехурче  				  </t>
  </si>
  <si>
    <t xml:space="preserve">Префиксиране на нефростома, цистостома  </t>
  </si>
  <si>
    <t xml:space="preserve">Поставяне на LHRH агонист/антагонист 		   </t>
  </si>
  <si>
    <t xml:space="preserve">Ексцизия на кистични формации в скротум 		</t>
  </si>
  <si>
    <t xml:space="preserve">Биопсия на тестис </t>
  </si>
  <si>
    <t xml:space="preserve">ТУРП биполярен  						</t>
  </si>
  <si>
    <t xml:space="preserve">Екстракция на един уретрален стент 			  </t>
  </si>
  <si>
    <t xml:space="preserve">Екстракция на два уретрални стента  			  </t>
  </si>
  <si>
    <t xml:space="preserve">Екстракция на нефростома с антеградна пиелоуретерография        </t>
  </si>
  <si>
    <t xml:space="preserve">Екстракция на цистостома  с цистоуретрография.     </t>
  </si>
  <si>
    <t>Голяма оперативна интервенция</t>
  </si>
  <si>
    <t>Средна оперативна интервенция</t>
  </si>
  <si>
    <t xml:space="preserve">Малка оперативна интервенция  				</t>
  </si>
  <si>
    <t>Размразяване и трансфер на размразени ембриони (без ембриолепило)</t>
  </si>
  <si>
    <t>02.48.</t>
  </si>
  <si>
    <t>Амилаза</t>
  </si>
  <si>
    <t>Йонограма –натрий,калий,хлориди всеки по:</t>
  </si>
  <si>
    <t>ИМУНОЛОГИЯ</t>
  </si>
  <si>
    <t>ИЗСЛЕДВАНЕ НА УРИНА</t>
  </si>
  <si>
    <t>Изследване на маркери на хепатит В –HBsAb,HB cor total,HB cor IgM,HbeAg, anti HBe/всеки маркер по:</t>
  </si>
  <si>
    <t>Изследване за Рубеола  IgM</t>
  </si>
  <si>
    <t>Изследване за Хламидия Трахоматис IgG</t>
  </si>
  <si>
    <t>Издаване на медицинско удостоверение:</t>
  </si>
  <si>
    <t>Хистологично изследване:</t>
  </si>
  <si>
    <t>Цитологично изследване:</t>
  </si>
  <si>
    <t>ЦЕНИ НА УСЛУГИ ЗА ЗДРАВНО НЕОСИГУРЕНИ ГРАЖДАНИ КОД 04.00</t>
  </si>
  <si>
    <t>ЧАСТ I КОД 01.00 ЦЕНИ НА АДМИНИСТРАТИВНИ УСЛУГИ</t>
  </si>
  <si>
    <t>ЧАСТ II КОД 02.00 ПРЕГЛЕД И МЕДИЦИНСКИ УСЛУГИ</t>
  </si>
  <si>
    <t>ЧАСТ III ЦЕНИ НА МЕДИЦИНСКИТЕ УСЛУГИ В СТАЦИОНАРНАТА ЧАСТ НА УМБАЛ-БУРГАС АД</t>
  </si>
  <si>
    <t>ХЕМАТОЛОГИЯ</t>
  </si>
  <si>
    <t>ХЕМОСТАЗЕОЛОГИЯ</t>
  </si>
  <si>
    <t>КЛИНИЧНА ХИМИЯ</t>
  </si>
  <si>
    <t>Хим.изследване с тест  ленти /спец.тегло, pH, белтък ,глюкоза, кетони, билирубин, уробилиноген, кръв/  всеки по:</t>
  </si>
  <si>
    <t>ВИРУСОЛОГИЧНИ ИЗСЛЕДВАНИЯ</t>
  </si>
  <si>
    <t>03-2.03.</t>
  </si>
  <si>
    <t>БЪРЗИ ТЕСТОВЕ</t>
  </si>
  <si>
    <t>ИЗСЛЕДВАНИЯ ЗА ЦЕНТЪР ПО РЕПРОДУКТИВНА МЕДИЦИНА</t>
  </si>
  <si>
    <t>03 2.05.</t>
  </si>
  <si>
    <t>КОНСУЛТАЦИИ</t>
  </si>
  <si>
    <t>ОБЗОРНИ РЕНТГЕНОГРАФИИ</t>
  </si>
  <si>
    <t>03.1.01.</t>
  </si>
  <si>
    <t>03.1.01.1.</t>
  </si>
  <si>
    <t>03.1.01.2.</t>
  </si>
  <si>
    <t>03.1.01.3.</t>
  </si>
  <si>
    <t>03.1.01.4.</t>
  </si>
  <si>
    <t>03.1.01.5.</t>
  </si>
  <si>
    <t>03.1.01.6.</t>
  </si>
  <si>
    <t>03.1.02.1.</t>
  </si>
  <si>
    <t>03.1.02.2.</t>
  </si>
  <si>
    <t>03.1.02.3.</t>
  </si>
  <si>
    <t>03.1.02.4.</t>
  </si>
  <si>
    <t>03.1.02.5.</t>
  </si>
  <si>
    <t>03.1.02.6.</t>
  </si>
  <si>
    <t>03.1.03.1.</t>
  </si>
  <si>
    <t>03.1.03.2.</t>
  </si>
  <si>
    <t>03.1.03.3.</t>
  </si>
  <si>
    <t>03.1.03.4.</t>
  </si>
  <si>
    <t>03.1.03.5.</t>
  </si>
  <si>
    <t>03.1.03.6.</t>
  </si>
  <si>
    <t>03.1.03.7.</t>
  </si>
  <si>
    <t>03.1.03.8.</t>
  </si>
  <si>
    <t>03.1.03.9.</t>
  </si>
  <si>
    <t>03.1.03.10</t>
  </si>
  <si>
    <t>03.1.03.11</t>
  </si>
  <si>
    <t>03.1.03.12</t>
  </si>
  <si>
    <t>03.1.03.13</t>
  </si>
  <si>
    <t>03.1.03.14</t>
  </si>
  <si>
    <t>03.1.03.15</t>
  </si>
  <si>
    <t>03.1.03.16</t>
  </si>
  <si>
    <t>03.1.03.17</t>
  </si>
  <si>
    <t>03.1.03.18</t>
  </si>
  <si>
    <t>03.1.03.19</t>
  </si>
  <si>
    <t>03.1.03.20</t>
  </si>
  <si>
    <t>03.1.03.21</t>
  </si>
  <si>
    <t>03.1.03.22</t>
  </si>
  <si>
    <t>03.1.03.23</t>
  </si>
  <si>
    <t>03.1.03.24</t>
  </si>
  <si>
    <t>03.1.03.25</t>
  </si>
  <si>
    <t>03.1.03.26</t>
  </si>
  <si>
    <t>03.1.03.27</t>
  </si>
  <si>
    <t>03.1.03.28</t>
  </si>
  <si>
    <t>03.1.03.29</t>
  </si>
  <si>
    <t>03.1.03.30</t>
  </si>
  <si>
    <t>03.1.03.31</t>
  </si>
  <si>
    <t>03.1.03.32</t>
  </si>
  <si>
    <t>03.1.03.33</t>
  </si>
  <si>
    <t>03.1.03.34</t>
  </si>
  <si>
    <t>03.1.03.35</t>
  </si>
  <si>
    <t>03.1.03.36</t>
  </si>
  <si>
    <t>03.1.03.37</t>
  </si>
  <si>
    <t>03.1.03.38</t>
  </si>
  <si>
    <t>03.1.04.2.</t>
  </si>
  <si>
    <t>03.1.04.3.</t>
  </si>
  <si>
    <t>03.1.04.4.</t>
  </si>
  <si>
    <t>03.1.04.5.</t>
  </si>
  <si>
    <t>03.1.04.6.</t>
  </si>
  <si>
    <t>03.1.04.7.</t>
  </si>
  <si>
    <t>03.1.04.8.</t>
  </si>
  <si>
    <t>03.1.04.9.</t>
  </si>
  <si>
    <t>03.1.04.10</t>
  </si>
  <si>
    <t>03.1.04.11</t>
  </si>
  <si>
    <t>03.1.04.12</t>
  </si>
  <si>
    <t>03.1.04.13</t>
  </si>
  <si>
    <t>03.1.04.14</t>
  </si>
  <si>
    <t>03.1.04.15</t>
  </si>
  <si>
    <t>03.1.04.16</t>
  </si>
  <si>
    <t>03.1.05.1.</t>
  </si>
  <si>
    <t>03.1.05.2.</t>
  </si>
  <si>
    <t>03.1.05.3.</t>
  </si>
  <si>
    <t>03.1.05.4.</t>
  </si>
  <si>
    <t>03.1.05.5.</t>
  </si>
  <si>
    <t>03.1.06.1.</t>
  </si>
  <si>
    <t>03.1.06.2.</t>
  </si>
  <si>
    <t>03.1.06.3.</t>
  </si>
  <si>
    <t>03.1.06.4.</t>
  </si>
  <si>
    <t>03.1.06.5.</t>
  </si>
  <si>
    <t>03.1.06.6.</t>
  </si>
  <si>
    <t>03.1.06.7.</t>
  </si>
  <si>
    <t>03.2.01.1.</t>
  </si>
  <si>
    <t>03.2.01.2.</t>
  </si>
  <si>
    <t>03.2.01.3.</t>
  </si>
  <si>
    <t>03.2.01.4.</t>
  </si>
  <si>
    <t>03.2.01.5.</t>
  </si>
  <si>
    <t>03.2.01.6.</t>
  </si>
  <si>
    <t>03.2.01.7.</t>
  </si>
  <si>
    <t>03.2.02.1.</t>
  </si>
  <si>
    <t>03.2.02.2.</t>
  </si>
  <si>
    <t>03.2.02.3.</t>
  </si>
  <si>
    <t>03.2.02.4.</t>
  </si>
  <si>
    <t>03.2.02.5.</t>
  </si>
  <si>
    <t>03.2.02.6.</t>
  </si>
  <si>
    <t>03.2.02.7.</t>
  </si>
  <si>
    <t>03.2.02.8.</t>
  </si>
  <si>
    <t>03.2.02.9.</t>
  </si>
  <si>
    <t>03.2.02.10.</t>
  </si>
  <si>
    <t>03.2.02.11.</t>
  </si>
  <si>
    <t>03.2.02.12.</t>
  </si>
  <si>
    <t>03.2.02.13.</t>
  </si>
  <si>
    <t>03.2.02.14.</t>
  </si>
  <si>
    <t>03.2.02.15.</t>
  </si>
  <si>
    <t>03.2.02.16.</t>
  </si>
  <si>
    <t>03.2.02.17.</t>
  </si>
  <si>
    <t>03.2.02.18.</t>
  </si>
  <si>
    <t>03.2.02.19.</t>
  </si>
  <si>
    <t>03.2.02.20.</t>
  </si>
  <si>
    <t>03.2.02.21.</t>
  </si>
  <si>
    <t>03.2.02.22.</t>
  </si>
  <si>
    <t>03.2.02.23.</t>
  </si>
  <si>
    <t>03.2.02.24.</t>
  </si>
  <si>
    <t>03.2.02.25.</t>
  </si>
  <si>
    <t>03.2.02.26.</t>
  </si>
  <si>
    <t>03.2.02.27.</t>
  </si>
  <si>
    <t>03.2.02.28.</t>
  </si>
  <si>
    <t>03.2.02.29.</t>
  </si>
  <si>
    <t>03.2.02.30.</t>
  </si>
  <si>
    <t>03.2.03.1.</t>
  </si>
  <si>
    <t>03.2.03.2.</t>
  </si>
  <si>
    <t>03.2.03.3.</t>
  </si>
  <si>
    <t>03.2.03.4.</t>
  </si>
  <si>
    <t>03.2.03.5.</t>
  </si>
  <si>
    <t>03.2.03.6.</t>
  </si>
  <si>
    <t>03.2.04.1.</t>
  </si>
  <si>
    <t>03.2.04.2.</t>
  </si>
  <si>
    <t>03.2.05.1.</t>
  </si>
  <si>
    <t>03.2.05.2.</t>
  </si>
  <si>
    <t>03.3.01.3.</t>
  </si>
  <si>
    <t>03.3.01.4.</t>
  </si>
  <si>
    <t xml:space="preserve">	03.3.02</t>
  </si>
  <si>
    <t>03.3.02.1.</t>
  </si>
  <si>
    <t>03.3.02.2.</t>
  </si>
  <si>
    <t>03.3.02.3.</t>
  </si>
  <si>
    <t>03.3.02.4.</t>
  </si>
  <si>
    <t>03.3.02.5.</t>
  </si>
  <si>
    <t>03.3.02.6.</t>
  </si>
  <si>
    <t>03.3.02.7.</t>
  </si>
  <si>
    <t>03.3.02.8.</t>
  </si>
  <si>
    <t>03.3.02.9</t>
  </si>
  <si>
    <t>03.4.01.</t>
  </si>
  <si>
    <t>03.4.02.</t>
  </si>
  <si>
    <t>03.4.03.</t>
  </si>
  <si>
    <t>03.4.04.</t>
  </si>
  <si>
    <t>03.4.05.</t>
  </si>
  <si>
    <t>03.4.06.</t>
  </si>
  <si>
    <t>03.4.07.</t>
  </si>
  <si>
    <t>03.4.08.</t>
  </si>
  <si>
    <t>03.4.09.</t>
  </si>
  <si>
    <t>03.4.10.</t>
  </si>
  <si>
    <t>03.4.11.</t>
  </si>
  <si>
    <t>03.5.01.</t>
  </si>
  <si>
    <t>03.5.02.</t>
  </si>
  <si>
    <t>03.5.03.</t>
  </si>
  <si>
    <t>03.5.04.</t>
  </si>
  <si>
    <t>03.5.05.</t>
  </si>
  <si>
    <t>03.5.06.</t>
  </si>
  <si>
    <t>03.5.07.</t>
  </si>
  <si>
    <t>03.5.08.</t>
  </si>
  <si>
    <t>03.5.09.</t>
  </si>
  <si>
    <t>03.5.10.</t>
  </si>
  <si>
    <t>03.5.11.</t>
  </si>
  <si>
    <t>03.5.12.</t>
  </si>
  <si>
    <t>03.5.13.</t>
  </si>
  <si>
    <t>03.5.14.</t>
  </si>
  <si>
    <t>03.5.15.</t>
  </si>
  <si>
    <t>03.5.16.</t>
  </si>
  <si>
    <t>03.5.17.</t>
  </si>
  <si>
    <t>03.5.18.</t>
  </si>
  <si>
    <t>03.5.19.</t>
  </si>
  <si>
    <t>03.5.20.</t>
  </si>
  <si>
    <t>03.5.21.</t>
  </si>
  <si>
    <t>03.5.22.</t>
  </si>
  <si>
    <t>03.5.23.</t>
  </si>
  <si>
    <t>03.5.24.</t>
  </si>
  <si>
    <t>03.5.25.</t>
  </si>
  <si>
    <t>03.5.26.</t>
  </si>
  <si>
    <t>03.5.27.</t>
  </si>
  <si>
    <t>03.5.28.</t>
  </si>
  <si>
    <t>03.5.29.</t>
  </si>
  <si>
    <t>03.5.30.</t>
  </si>
  <si>
    <t>03.5.31.</t>
  </si>
  <si>
    <t>03.5.32.</t>
  </si>
  <si>
    <t>03.5.33.</t>
  </si>
  <si>
    <t>03.5.34.</t>
  </si>
  <si>
    <t>03.5.35.</t>
  </si>
  <si>
    <t>03.5.36.</t>
  </si>
  <si>
    <t>03.5.37.</t>
  </si>
  <si>
    <t>03.5.38.</t>
  </si>
  <si>
    <t>03.5.39.</t>
  </si>
  <si>
    <t>03.5.40.</t>
  </si>
  <si>
    <t>03.5.41.</t>
  </si>
  <si>
    <t>03.5.42.</t>
  </si>
  <si>
    <t>03.5.43.</t>
  </si>
  <si>
    <t>03.5.44.</t>
  </si>
  <si>
    <t>03.5.45.</t>
  </si>
  <si>
    <t>03.5.46.</t>
  </si>
  <si>
    <t>03.5.47.</t>
  </si>
  <si>
    <t>03.5.48.</t>
  </si>
  <si>
    <t>03.5.49.</t>
  </si>
  <si>
    <t>03.5.50.</t>
  </si>
  <si>
    <t>03.5.51.</t>
  </si>
  <si>
    <t>03.5.52.</t>
  </si>
  <si>
    <t>03.5.53.</t>
  </si>
  <si>
    <t>03.5.54.</t>
  </si>
  <si>
    <t>03.5.55.</t>
  </si>
  <si>
    <t>03.5.56.</t>
  </si>
  <si>
    <t>03.5.57.</t>
  </si>
  <si>
    <t>03.5.58.</t>
  </si>
  <si>
    <t>03.5.59.</t>
  </si>
  <si>
    <t>03.5.60.</t>
  </si>
  <si>
    <t>03.5.61.</t>
  </si>
  <si>
    <t>03.5.62.</t>
  </si>
  <si>
    <t>03.5.63.</t>
  </si>
  <si>
    <t>03.5.64.</t>
  </si>
  <si>
    <t>03.5.65.</t>
  </si>
  <si>
    <t>03.5.66.</t>
  </si>
  <si>
    <t>03.5.67.</t>
  </si>
  <si>
    <t>03.5.68.</t>
  </si>
  <si>
    <t>03.5.69.</t>
  </si>
  <si>
    <t>03.5.70.</t>
  </si>
  <si>
    <t>03.5.71.</t>
  </si>
  <si>
    <t>03.5.72.</t>
  </si>
  <si>
    <t>03.5.73.</t>
  </si>
  <si>
    <t>03.5.74.</t>
  </si>
  <si>
    <t>03.5.75.</t>
  </si>
  <si>
    <t>03.6.01.</t>
  </si>
  <si>
    <t>03.6.02.</t>
  </si>
  <si>
    <t>03.6.03.</t>
  </si>
  <si>
    <t>03.6.04.</t>
  </si>
  <si>
    <t>03.6.05.</t>
  </si>
  <si>
    <t>03.6.06.</t>
  </si>
  <si>
    <t>03.6.07.</t>
  </si>
  <si>
    <t>03.6.08.</t>
  </si>
  <si>
    <t>03.6.09.</t>
  </si>
  <si>
    <t>03.6.10.</t>
  </si>
  <si>
    <t>03.6.11.</t>
  </si>
  <si>
    <t>03.6.12.</t>
  </si>
  <si>
    <t>03.6.13.</t>
  </si>
  <si>
    <t>03.6.14.</t>
  </si>
  <si>
    <t>03.6.15.</t>
  </si>
  <si>
    <t>03.6.16.</t>
  </si>
  <si>
    <t>03.6.17.</t>
  </si>
  <si>
    <t>03.6.18.</t>
  </si>
  <si>
    <t>03.6.19.</t>
  </si>
  <si>
    <t>03.6.20.</t>
  </si>
  <si>
    <t>03.6.21.</t>
  </si>
  <si>
    <t>03.6.22.</t>
  </si>
  <si>
    <t>03.6.23.</t>
  </si>
  <si>
    <t>03.6.24.</t>
  </si>
  <si>
    <t>03.6.25.</t>
  </si>
  <si>
    <t>03.6.26.</t>
  </si>
  <si>
    <t>03.6.27.</t>
  </si>
  <si>
    <t>03.6.28.</t>
  </si>
  <si>
    <t>03.6.29.</t>
  </si>
  <si>
    <t>03.6.30.</t>
  </si>
  <si>
    <t>03.6.31.</t>
  </si>
  <si>
    <t>03.6.32.</t>
  </si>
  <si>
    <t>03.6.33.</t>
  </si>
  <si>
    <t>03.6.34.</t>
  </si>
  <si>
    <t>03.6.35.</t>
  </si>
  <si>
    <t>03.6.36.</t>
  </si>
  <si>
    <t>03.6.37.</t>
  </si>
  <si>
    <t>03.6.38.</t>
  </si>
  <si>
    <t>03.6.39.</t>
  </si>
  <si>
    <t>03.1.04.1.</t>
  </si>
  <si>
    <t>3.2.01.</t>
  </si>
  <si>
    <t>03.1.02.</t>
  </si>
  <si>
    <t>03.1.03.</t>
  </si>
  <si>
    <t>03.1.04.</t>
  </si>
  <si>
    <t>03.1.05.</t>
  </si>
  <si>
    <t>03.1.06.</t>
  </si>
  <si>
    <t>03.2.02.</t>
  </si>
  <si>
    <t>ЦЕНИ ОТДЕЛЕНИЕ ПО УРОЛОГИЯ КОД 03. 6</t>
  </si>
  <si>
    <t>03.6.40.</t>
  </si>
  <si>
    <t>03.6.42.</t>
  </si>
  <si>
    <t>03.6.43.</t>
  </si>
  <si>
    <t>03.6.44.</t>
  </si>
  <si>
    <t>03.6.45.</t>
  </si>
  <si>
    <t>03.6.46.</t>
  </si>
  <si>
    <t>03.6.47.</t>
  </si>
  <si>
    <t>03.6.48.</t>
  </si>
  <si>
    <t>03.6.49.</t>
  </si>
  <si>
    <t>03.6.50.</t>
  </si>
  <si>
    <t>03.6.51.</t>
  </si>
  <si>
    <t>03.6.52.</t>
  </si>
  <si>
    <t>03.6.53.</t>
  </si>
  <si>
    <t>03.6.54.</t>
  </si>
  <si>
    <t>03.6.55.</t>
  </si>
  <si>
    <t>03.6.56.</t>
  </si>
  <si>
    <t>03.6.57.</t>
  </si>
  <si>
    <t>03.6.58.</t>
  </si>
  <si>
    <t>03.6.59.</t>
  </si>
  <si>
    <t>03.6.60.</t>
  </si>
  <si>
    <t>03.6.61.</t>
  </si>
  <si>
    <t>03.6.62.</t>
  </si>
  <si>
    <t>03.6.63.</t>
  </si>
  <si>
    <t>03.6.64.</t>
  </si>
  <si>
    <t>03.6.65.</t>
  </si>
  <si>
    <t>03.6.66.</t>
  </si>
  <si>
    <t>03.6.67.</t>
  </si>
  <si>
    <t>03.6.68.</t>
  </si>
  <si>
    <t>03.6.69.</t>
  </si>
  <si>
    <t>03.6.70.</t>
  </si>
  <si>
    <t>03.6.71.</t>
  </si>
  <si>
    <t>03.6.72.</t>
  </si>
  <si>
    <t>03.6.73.</t>
  </si>
  <si>
    <t>03.6.74.</t>
  </si>
  <si>
    <t>03.6.75.</t>
  </si>
  <si>
    <t>03.6.76.</t>
  </si>
  <si>
    <t>03.6.77.</t>
  </si>
  <si>
    <t>03.6.78.</t>
  </si>
  <si>
    <t>03.6.79.</t>
  </si>
  <si>
    <t>03.6.80.</t>
  </si>
  <si>
    <t>03.6.81.</t>
  </si>
  <si>
    <t>03.6.82.</t>
  </si>
  <si>
    <t>03.6.41.</t>
  </si>
  <si>
    <t>03.7.02.</t>
  </si>
  <si>
    <t>03.7.03.</t>
  </si>
  <si>
    <t>03.7.04.</t>
  </si>
  <si>
    <t>03.7.05.</t>
  </si>
  <si>
    <t>03.7.06.</t>
  </si>
  <si>
    <t>03.7.07.</t>
  </si>
  <si>
    <t>03.7.08.</t>
  </si>
  <si>
    <t>03.7.09.</t>
  </si>
  <si>
    <t>03.7.10.</t>
  </si>
  <si>
    <t>03.7.11.</t>
  </si>
  <si>
    <t>03.7.01.</t>
  </si>
  <si>
    <t>ЦЕНИ ОТДЕЛЕНИЕ ПО АНЕСТЕЗИОЛОГИЯ И ИНТЕНЗИВНО ЛЕЧЕНИЕ КОД 03.7</t>
  </si>
  <si>
    <t>ЦЕНИ РОДИЛНО ОТДЕЛЕНИЕ КОД 03.8</t>
  </si>
  <si>
    <t>ЦЕНИ РОДИЛНО ОТДЕЛЕНИЕ – ЗВЕНО АСИСТИРАНА РЕПРОДУКЦИЯ КОД 03.9</t>
  </si>
  <si>
    <t>ЦЕНИ МЕДИЦИНСКИ УСЛУГИ В ОТДЕЛЕНИЕ ПО РЕВМАТОЛОГИЯ КОД 03.10</t>
  </si>
  <si>
    <t>ЦЕНИ КЛИНИКА ПО СЪДОВА ХИРУРГИЯ КОД 03.11</t>
  </si>
  <si>
    <t>03.8.01.</t>
  </si>
  <si>
    <t>03.8.02.</t>
  </si>
  <si>
    <t>03.8.03.</t>
  </si>
  <si>
    <t>03.8.04.</t>
  </si>
  <si>
    <t>03.8.05.</t>
  </si>
  <si>
    <t>03.9.01.</t>
  </si>
  <si>
    <t>03.9.03.</t>
  </si>
  <si>
    <t>03.9.04.</t>
  </si>
  <si>
    <t>03.9.05.</t>
  </si>
  <si>
    <t>03.9.06.</t>
  </si>
  <si>
    <t>03.9.07.</t>
  </si>
  <si>
    <t>03.9.08.</t>
  </si>
  <si>
    <t>03.9.09.</t>
  </si>
  <si>
    <t>03.9.02.</t>
  </si>
  <si>
    <t>03.9.11.</t>
  </si>
  <si>
    <t>03.9.12.</t>
  </si>
  <si>
    <t>03.9.13.</t>
  </si>
  <si>
    <t>03.9.14.</t>
  </si>
  <si>
    <t>03.9.15.</t>
  </si>
  <si>
    <t>03.9.16.</t>
  </si>
  <si>
    <t>03.9.17.</t>
  </si>
  <si>
    <t>03.9.18.</t>
  </si>
  <si>
    <t>03.9.19.</t>
  </si>
  <si>
    <t>03.9.20.</t>
  </si>
  <si>
    <t>03.9.21.</t>
  </si>
  <si>
    <t>03.9.22.</t>
  </si>
  <si>
    <t>03.9.23.</t>
  </si>
  <si>
    <t>03.9.24.</t>
  </si>
  <si>
    <t>03.9.25.</t>
  </si>
  <si>
    <t>03.9.26.</t>
  </si>
  <si>
    <t>03.9.27.</t>
  </si>
  <si>
    <t>03.9.28.</t>
  </si>
  <si>
    <t>03.9.29.</t>
  </si>
  <si>
    <t>03.9.30.</t>
  </si>
  <si>
    <t>03.9.31.</t>
  </si>
  <si>
    <t>03.9.32.</t>
  </si>
  <si>
    <t>03.9.33.</t>
  </si>
  <si>
    <t>03.9.34.</t>
  </si>
  <si>
    <t>03.9.35.</t>
  </si>
  <si>
    <t>03.9.36.</t>
  </si>
  <si>
    <t>03.9.37.</t>
  </si>
  <si>
    <t>03.9.38.</t>
  </si>
  <si>
    <t>03.9.39.</t>
  </si>
  <si>
    <t>03.9.40.</t>
  </si>
  <si>
    <t>03.9.41.</t>
  </si>
  <si>
    <t>03.9.42.</t>
  </si>
  <si>
    <t>03.9.43.</t>
  </si>
  <si>
    <t>03.9.44.</t>
  </si>
  <si>
    <t>03.9.45.</t>
  </si>
  <si>
    <t>03.9.46.</t>
  </si>
  <si>
    <t>03.9.47.</t>
  </si>
  <si>
    <t>03.9.48.</t>
  </si>
  <si>
    <t>03.9.49.</t>
  </si>
  <si>
    <t>03.9.10.</t>
  </si>
  <si>
    <t>03.9.51.</t>
  </si>
  <si>
    <t>03.9.52.</t>
  </si>
  <si>
    <t>03.9.53.</t>
  </si>
  <si>
    <t>03.9.54.</t>
  </si>
  <si>
    <t>03.9.55.</t>
  </si>
  <si>
    <t>03.10.01.</t>
  </si>
  <si>
    <t>03.10.02.</t>
  </si>
  <si>
    <t>03.10.03.</t>
  </si>
  <si>
    <t>03.10.04.</t>
  </si>
  <si>
    <t>03.10.05.</t>
  </si>
  <si>
    <t>03.10.06.</t>
  </si>
  <si>
    <t>03.10.07.</t>
  </si>
  <si>
    <t>03.10.08.</t>
  </si>
  <si>
    <t>03.10.09.</t>
  </si>
  <si>
    <t>03.9.50.</t>
  </si>
  <si>
    <t>03.11.02.</t>
  </si>
  <si>
    <t>03.11.01.</t>
  </si>
  <si>
    <t>03.11.01.1</t>
  </si>
  <si>
    <t>03.11.01.2</t>
  </si>
  <si>
    <t>03.11.01.3</t>
  </si>
  <si>
    <t>03.11.01.4</t>
  </si>
  <si>
    <t>03.11.01.5</t>
  </si>
  <si>
    <t>03.11.01.6</t>
  </si>
  <si>
    <t>03.11.02.1</t>
  </si>
  <si>
    <t>03.11.02.2</t>
  </si>
  <si>
    <t>03.11.02.3</t>
  </si>
  <si>
    <t>03.11.02.4</t>
  </si>
  <si>
    <t>03.11.02.5</t>
  </si>
  <si>
    <t>03.11.02.6</t>
  </si>
  <si>
    <t>03.11.02.7</t>
  </si>
  <si>
    <t>03.11.03.</t>
  </si>
  <si>
    <t>03.11.03.1</t>
  </si>
  <si>
    <t>03.11.03.2</t>
  </si>
  <si>
    <t>03.11.02.8</t>
  </si>
  <si>
    <t>03.12.02.</t>
  </si>
  <si>
    <t>03.12.03.</t>
  </si>
  <si>
    <t>03.12.04.</t>
  </si>
  <si>
    <t>03.12.05.</t>
  </si>
  <si>
    <t>03.12.06.</t>
  </si>
  <si>
    <t>03.12.07.</t>
  </si>
  <si>
    <t>03.12.08.</t>
  </si>
  <si>
    <t>03.12.09.</t>
  </si>
  <si>
    <t>03.13.01.</t>
  </si>
  <si>
    <t>03.13.02.</t>
  </si>
  <si>
    <t>03.13.03.</t>
  </si>
  <si>
    <t>03.13.04.</t>
  </si>
  <si>
    <t>03.13.05.</t>
  </si>
  <si>
    <t>03.13.06.</t>
  </si>
  <si>
    <t>03.13.07.</t>
  </si>
  <si>
    <t>03.12.01.</t>
  </si>
  <si>
    <t>03.13.08.1.</t>
  </si>
  <si>
    <t>03.13.08.2.</t>
  </si>
  <si>
    <t>03.14.01.</t>
  </si>
  <si>
    <t>03.14.02.</t>
  </si>
  <si>
    <t>03.14.03.</t>
  </si>
  <si>
    <t>03.14.04.</t>
  </si>
  <si>
    <t>03.13.08.</t>
  </si>
  <si>
    <t>03.15.01.1.</t>
  </si>
  <si>
    <t>03.15.01.2.</t>
  </si>
  <si>
    <t>03.15.01.3.</t>
  </si>
  <si>
    <t>03.15.01.4.</t>
  </si>
  <si>
    <t>03.15.01.5.</t>
  </si>
  <si>
    <t>03.15.02.</t>
  </si>
  <si>
    <t>03.15.02.1.</t>
  </si>
  <si>
    <t>03.15.02.2.</t>
  </si>
  <si>
    <t>03.15.02.3.</t>
  </si>
  <si>
    <t>03.15.02.4.</t>
  </si>
  <si>
    <t>03.15.02.5.</t>
  </si>
  <si>
    <t>03.15.02.6.</t>
  </si>
  <si>
    <t>03.15.02.7.</t>
  </si>
  <si>
    <t>03.15.03.</t>
  </si>
  <si>
    <t>03.15.03.1.</t>
  </si>
  <si>
    <t>03.15.03.2.</t>
  </si>
  <si>
    <t>03.15.01.</t>
  </si>
  <si>
    <t>03.15.03.4.</t>
  </si>
  <si>
    <t>03.15.03.5.</t>
  </si>
  <si>
    <t>03.15.04.</t>
  </si>
  <si>
    <t>03.15.04.1.</t>
  </si>
  <si>
    <t>03.15.04.2.</t>
  </si>
  <si>
    <t>03.15.03.3.</t>
  </si>
  <si>
    <t>03.16.02.</t>
  </si>
  <si>
    <t>03.16.03.</t>
  </si>
  <si>
    <t>03.16.01.</t>
  </si>
  <si>
    <t>03.17.02.</t>
  </si>
  <si>
    <t>03.17.01.</t>
  </si>
  <si>
    <t xml:space="preserve">03.18.02. </t>
  </si>
  <si>
    <t xml:space="preserve">03.18.01. </t>
  </si>
  <si>
    <t xml:space="preserve">03.18.02.1. </t>
  </si>
  <si>
    <t xml:space="preserve">03.18.02.2. </t>
  </si>
  <si>
    <t xml:space="preserve">03.18.02.3. </t>
  </si>
  <si>
    <t>03.19.01.1.</t>
  </si>
  <si>
    <t>03.19.01.2</t>
  </si>
  <si>
    <t xml:space="preserve">03.19.02. </t>
  </si>
  <si>
    <t>03.19.02.1.</t>
  </si>
  <si>
    <t>03.19.02.2.</t>
  </si>
  <si>
    <t xml:space="preserve">03.19.01. </t>
  </si>
  <si>
    <t>03.20.02.</t>
  </si>
  <si>
    <t>03.20.03.</t>
  </si>
  <si>
    <t>03.20.04.</t>
  </si>
  <si>
    <t>03.20.01.</t>
  </si>
  <si>
    <t>03.20.05.</t>
  </si>
  <si>
    <t>03.20.06.</t>
  </si>
  <si>
    <t>03.21.02.</t>
  </si>
  <si>
    <t>03.21.03.</t>
  </si>
  <si>
    <t>03.21.01.</t>
  </si>
  <si>
    <t>03.22.02.</t>
  </si>
  <si>
    <t>03.22.03.</t>
  </si>
  <si>
    <t>03.22.01.</t>
  </si>
  <si>
    <t>03.23.01.</t>
  </si>
  <si>
    <t>03.23.02.</t>
  </si>
  <si>
    <t>03.24.01.</t>
  </si>
  <si>
    <t>03.24.02.</t>
  </si>
  <si>
    <t>03.24.03.</t>
  </si>
  <si>
    <t>03.24.03.1</t>
  </si>
  <si>
    <t>03.24.03.2.</t>
  </si>
  <si>
    <t>03.24.03.3.</t>
  </si>
  <si>
    <t>03.24.03.4.</t>
  </si>
  <si>
    <t>03.24.04.</t>
  </si>
  <si>
    <t>03.24.05.</t>
  </si>
  <si>
    <t xml:space="preserve">03.25.01. 	</t>
  </si>
  <si>
    <t xml:space="preserve">03.25.02. 	</t>
  </si>
  <si>
    <t xml:space="preserve">03.25.03. 	</t>
  </si>
  <si>
    <t xml:space="preserve">03.25.04. 	</t>
  </si>
  <si>
    <t xml:space="preserve">03.25.05. 	</t>
  </si>
  <si>
    <t xml:space="preserve">03.25.06. 	</t>
  </si>
  <si>
    <t>03.25.06.1.</t>
  </si>
  <si>
    <t>03.25.06.2.</t>
  </si>
  <si>
    <t>03.25.06.3.</t>
  </si>
  <si>
    <t>03.25.06.4.</t>
  </si>
  <si>
    <t>03.25.06.5.</t>
  </si>
  <si>
    <t>03.25.06.6.</t>
  </si>
  <si>
    <t>03.25.06.7.</t>
  </si>
  <si>
    <t xml:space="preserve">03.25.07. </t>
  </si>
  <si>
    <t xml:space="preserve">03.26.01. 	</t>
  </si>
  <si>
    <t xml:space="preserve">03.26.02. 	</t>
  </si>
  <si>
    <t xml:space="preserve">03.26.03. 	</t>
  </si>
  <si>
    <t>03.26.03.1.</t>
  </si>
  <si>
    <t>03.26.03.2.</t>
  </si>
  <si>
    <t>03.26.03.3.</t>
  </si>
  <si>
    <t xml:space="preserve">03.26.04. 	</t>
  </si>
  <si>
    <t xml:space="preserve">03.26.05. 	</t>
  </si>
  <si>
    <t xml:space="preserve">03.27.01. 	</t>
  </si>
  <si>
    <t>ЦЕНИ НА ОТДЕЛЕНИЕ ПО КОЖНИ И ВЕНЕРИЧЕСКИ БОЛЕСТИ КОД 03.27</t>
  </si>
  <si>
    <t>ЦЕНИ ОТДЕЛЕНИЕ ПО НЕВРОХИРУРГИЯ КОД 03. 25</t>
  </si>
  <si>
    <t>ЦЕНИ ОТДЕЛЕНИЕ ПО НЕФРОЛОГИЯ КОД 03.23</t>
  </si>
  <si>
    <t>ЦЕНИ ОТДЕЛЕНИЕ ПО ЕНДОКРИНОЛОГИЯ И БОЛЕСТИ НА ОБМЯНАТАКОД 03.22</t>
  </si>
  <si>
    <t>ЦЕНИ ОТДЕЛЕНИЕ ПО ГИНЕКОЛОГИЯ КОД 03.21</t>
  </si>
  <si>
    <t>ЦЕНИ ОТДЕЛЕНИЕ ПО ХЕМОДИАЛИЗА КОД 03.20</t>
  </si>
  <si>
    <t>ЦЕНИ ОТДЕЛЕНИЕ СЪДЕБНА МЕДИЦИНА КОД 03.18</t>
  </si>
  <si>
    <t>ЦЕНИ ОТДЕЛЕНИЕ ЗА ПРОДЪЛЖИТЕЛНО ЛЕЧЕНИЕ КОД 03.17</t>
  </si>
  <si>
    <t>ЦЕНИ ОТДЕЛЕНИЕ ДЕТСКИ БОЛЕСТИ КОД 03.16</t>
  </si>
  <si>
    <t>ЦЕНИ ОТДЕЛЕНИЕ ПО ФИЗИКАЛНА И РЕХАБИЛИТАЦИОННА МЕДИЦИНА КОД 03.15</t>
  </si>
  <si>
    <t>ЦЕНИ ОТДЕЛЕНИЕ ПО ГАСТРОЕНТЕРОЛОГИЯ КОД 03.14</t>
  </si>
  <si>
    <t>ЦЕНИ ОЧНО ОТДЕЛЕНИЕ КОД 03.13</t>
  </si>
  <si>
    <t>ЦЕНИ ОТДЕЛЕНИЕ НЕРВНИ БОЛЕСТИ КОД 03.12</t>
  </si>
  <si>
    <t xml:space="preserve">Консултативен преглед от лекар без специалност		 </t>
  </si>
  <si>
    <t xml:space="preserve">Хабилитирано лице							</t>
  </si>
  <si>
    <t>Консултативен преглед от лекар без специалност контролен в рамките на 30 дни</t>
  </si>
  <si>
    <t xml:space="preserve">Малка оперативна интервенция					</t>
  </si>
  <si>
    <t xml:space="preserve">Средно тежка оперативна интервенция			</t>
  </si>
  <si>
    <t xml:space="preserve">Голяма оперативна интервенция				 </t>
  </si>
  <si>
    <t xml:space="preserve">Много голяма оперативна интервенция			</t>
  </si>
  <si>
    <t xml:space="preserve">Временен съдов достъп						</t>
  </si>
  <si>
    <t xml:space="preserve">Инплантация на постоянен съдов катетър			</t>
  </si>
  <si>
    <t xml:space="preserve">Инплантиране на катетър за перитониална диализа	</t>
  </si>
  <si>
    <t>Интервенция за осъществяване на траен съдов достъп – съдова АV анастомоза или АV протеза</t>
  </si>
  <si>
    <t xml:space="preserve">Избор на екип								</t>
  </si>
  <si>
    <t>Хабилитирано лице</t>
  </si>
  <si>
    <t xml:space="preserve">Ултразвукова диагностика на екстракраниалните мозъчни артерии </t>
  </si>
  <si>
    <t>Ултразвукова диагностика на съдовете на горни крайници</t>
  </si>
  <si>
    <t xml:space="preserve">Абдоминална ехография с доплерово изследване		</t>
  </si>
  <si>
    <t xml:space="preserve">Ултразвукова диагностика на съдовете на долни крайници </t>
  </si>
  <si>
    <t>ЦЕНИ ОТДЕЛЕНИЕ ПО КЛИНИЧНА ЛАБОРАТОРИЯ КОД 03.1</t>
  </si>
  <si>
    <t>ЦЕНИ ОТДЕЛЕНИЕ ПО МИКРОБИОЛОГИЧНА ЛАБОРАТОРИЯ КОД 03.2</t>
  </si>
  <si>
    <t>ЦЕНИ ОТДЕЛЕНИЕ ПО ОБРАЗНА ДИАГНОСТИКА КОД 03.3</t>
  </si>
  <si>
    <t>03.3.01.</t>
  </si>
  <si>
    <t>03.3.01.1.</t>
  </si>
  <si>
    <t>03.3.01.2.</t>
  </si>
  <si>
    <t>ЦЕНИ ОТДЕЛЕНИЕ ПО ТРАНСФУЗИОННА ХЕМАТОЛОГИЯ КОД 03. 4</t>
  </si>
  <si>
    <t>Цена в лева, заплащана от:</t>
  </si>
  <si>
    <t xml:space="preserve">03.27.02. 	</t>
  </si>
  <si>
    <t>Кожна биопсия чрез пънч</t>
  </si>
  <si>
    <t xml:space="preserve">03.27.03. 	</t>
  </si>
  <si>
    <t>Дерматохистопатология</t>
  </si>
  <si>
    <t xml:space="preserve">03.27.04. 	</t>
  </si>
  <si>
    <t>Директна имунофлуоресценция</t>
  </si>
  <si>
    <t xml:space="preserve">03.27.05. 	</t>
  </si>
  <si>
    <t>Криотерапия - едно образувание</t>
  </si>
  <si>
    <t xml:space="preserve">03.27.06. 	</t>
  </si>
  <si>
    <t>Електрокоагулация</t>
  </si>
  <si>
    <t xml:space="preserve"> - до 5 образувания</t>
  </si>
  <si>
    <t xml:space="preserve"> - от 5 до 10 образувания</t>
  </si>
  <si>
    <t xml:space="preserve">03.27.07. 	</t>
  </si>
  <si>
    <t>Кюретиране</t>
  </si>
  <si>
    <t>03.2.01.8.</t>
  </si>
  <si>
    <t>Профилактично изследване на гърлен секрет за носителство на MRSA</t>
  </si>
  <si>
    <t>03.2.01.9.</t>
  </si>
  <si>
    <t>Профилактично изследване на носен секрет за носителство на MRSA</t>
  </si>
  <si>
    <t>03.2.01.10.</t>
  </si>
  <si>
    <t>Изследване на отривки от болнична среда /за брой/</t>
  </si>
  <si>
    <t>03.2.03.7.</t>
  </si>
  <si>
    <t>03.2.03.8.</t>
  </si>
  <si>
    <t>03.2.03.9.</t>
  </si>
  <si>
    <t>Бърз тест за хепатит В</t>
  </si>
  <si>
    <t>Бърз тест за хепатит С</t>
  </si>
  <si>
    <t>Бърз тест за ХИВ</t>
  </si>
  <si>
    <t>03.1.01.7.</t>
  </si>
  <si>
    <t>03.1.03.39</t>
  </si>
  <si>
    <t>03.1.03.40</t>
  </si>
  <si>
    <t>Липаза</t>
  </si>
  <si>
    <t>03.1.03.41</t>
  </si>
  <si>
    <t>Мед</t>
  </si>
  <si>
    <t>03.1.03.42</t>
  </si>
  <si>
    <t>Церулоплазмин</t>
  </si>
  <si>
    <t>03.1.04.17</t>
  </si>
  <si>
    <t>Прокалцитонин</t>
  </si>
  <si>
    <t>03.1.05.6.</t>
  </si>
  <si>
    <t>Глюкозо-6-ФД активност</t>
  </si>
  <si>
    <t>Ретикулоцити (авт)</t>
  </si>
  <si>
    <t>регистратура, отделения, клиники, каса</t>
  </si>
  <si>
    <t>0204211001</t>
  </si>
  <si>
    <t>03.8.06.</t>
  </si>
  <si>
    <t>ЖСК/TIBC</t>
  </si>
  <si>
    <t>03.9.56.</t>
  </si>
  <si>
    <t>Разширен спермален анализ (морфология по критериите на Крюгер)</t>
  </si>
  <si>
    <t>03.9.57.</t>
  </si>
  <si>
    <t>Пакет ISCI на естествен цикъл-фоликуларна пункция, ISCI и култивиране без трансфер на ембриони</t>
  </si>
  <si>
    <t>03.9.58.</t>
  </si>
  <si>
    <t>Пакет ISCI на стимулиран цикъл-фоликуларна пункция, ISCI и култивиране без трансфер на ембриони</t>
  </si>
  <si>
    <t xml:space="preserve">03.27.08. 	</t>
  </si>
  <si>
    <t xml:space="preserve">03.27.09. 	</t>
  </si>
  <si>
    <t>Лечение с UV лампа</t>
  </si>
  <si>
    <t>Лечение с UV лампа - пакет от 10 процедури</t>
  </si>
  <si>
    <t xml:space="preserve">03.27.03.1 	</t>
  </si>
  <si>
    <t xml:space="preserve">03.27.03.2 	</t>
  </si>
  <si>
    <t>03.2.03.10.</t>
  </si>
  <si>
    <t>Бърз тест за грип А/В</t>
  </si>
  <si>
    <t>ЦЕНИ ОТДЕЛЕНИЕ ПО КЛИНИЧНА ПАТОЛОГИЯ КОД 03.19</t>
  </si>
  <si>
    <t xml:space="preserve">Определяне на специфичността и титъра на еритроантителата чрез аглутинационен,ензимен или еритроантителата чрез аглутинационен,ензимен или антиглобулинов  /Coombs/  метод   </t>
  </si>
  <si>
    <t>Граждани невъзстановили до деня на дехоспитализацията си своя здравно-осигурителен статус заплащат стойността на клиничната пътека завишена с 20%</t>
  </si>
  <si>
    <t>01.32.01.</t>
  </si>
  <si>
    <t>01.32.02.</t>
  </si>
  <si>
    <t>01.32.03.</t>
  </si>
  <si>
    <t>01.32.04.</t>
  </si>
  <si>
    <t>01.32.05.</t>
  </si>
  <si>
    <t>01.32.06.</t>
  </si>
  <si>
    <t>01.32.07.</t>
  </si>
  <si>
    <t>01.32.08.</t>
  </si>
  <si>
    <t>01.32.09.</t>
  </si>
  <si>
    <t>01.32.10.</t>
  </si>
  <si>
    <t>01.32.11.</t>
  </si>
  <si>
    <t>01.32.12.</t>
  </si>
  <si>
    <t>01.32.13.</t>
  </si>
  <si>
    <t>01.32.14.</t>
  </si>
  <si>
    <t>01.32.15.</t>
  </si>
  <si>
    <t>01.32.16.</t>
  </si>
  <si>
    <t>01.32.17.</t>
  </si>
  <si>
    <t>01.32.18.</t>
  </si>
  <si>
    <t>01.32.19.</t>
  </si>
  <si>
    <t>01.32.20.</t>
  </si>
  <si>
    <t>01.32.21.</t>
  </si>
  <si>
    <t>01.32.22.</t>
  </si>
  <si>
    <t>01.37.</t>
  </si>
  <si>
    <t>Подмяна на цистома без консуматив</t>
  </si>
  <si>
    <t>Дилатация на уретрата при мъж</t>
  </si>
  <si>
    <t>Дилатация на уретрата при жена</t>
  </si>
  <si>
    <t xml:space="preserve">	Цистоскопия с биопсия</t>
  </si>
  <si>
    <t xml:space="preserve">	Цистоскопия с ретроградна катетеризация на един уретер, цената не включва консуматив</t>
  </si>
  <si>
    <t xml:space="preserve">	Цистоскопия с ретроградна катетеризация на два уретера, цената не включва консуматив</t>
  </si>
  <si>
    <t xml:space="preserve">	Екстракорпорална литотрипсия (ЕКЛТ)			 без консуматив</t>
  </si>
  <si>
    <t>Лазерна фотокоагулация на полипи/ кондиломи/, цената не включва влакно</t>
  </si>
  <si>
    <t>Супрапубично перкутанно дрениране на урината (цистофикс). Цената не включва консуматива.</t>
  </si>
  <si>
    <t>Поставяне на DJ stent в един уретер. Цената не включва консуматива.</t>
  </si>
  <si>
    <t>Поставяне на DJ stent в два уретера. Цената не включва консуматива.</t>
  </si>
  <si>
    <t>Поставяне/смяна на нефростома. Цената не включва консуматив.</t>
  </si>
  <si>
    <t>Почистване на хемотампонада с поставяне на трипътен катетър. Цената не включва консуматива.</t>
  </si>
  <si>
    <t>Поставяне на дрен гофриран</t>
  </si>
  <si>
    <t>Перкутационна аспирация и дренаж на колекция в ретроперитонеум под УЗД контрол</t>
  </si>
  <si>
    <t>Перкутационна аспирация и дренаж на колекция в малък таз/перинеум под УЗД контрол</t>
  </si>
  <si>
    <t>Инстилация на лечебно вещество в уретра</t>
  </si>
  <si>
    <t>Каранкул/Пролапс на уретрална мукоза - ексцизия</t>
  </si>
  <si>
    <t>Уретротомия студено рязане, оптична, сляпа, лазерна без консуматив</t>
  </si>
  <si>
    <t>Интракавезикална инстилация на лечебно вещество</t>
  </si>
  <si>
    <t>ThuLR-тулиум лазерна резекция на простата без консуматив</t>
  </si>
  <si>
    <t>Тулиум лазерна вапоризация на простатата без консуматив</t>
  </si>
  <si>
    <t>RIRS без консуматив</t>
  </si>
  <si>
    <t>FURS без консуматив</t>
  </si>
  <si>
    <t>Много голяма оперативна интервенция</t>
  </si>
  <si>
    <t>ДИАГНОСТИЧНИ ПРОЦЕДУРИ</t>
  </si>
  <si>
    <t>Урофлоуметрия</t>
  </si>
  <si>
    <t>Цистоскопия с локална анестезия</t>
  </si>
  <si>
    <t>Ехография на БУМ</t>
  </si>
  <si>
    <t>Ехография на тестиси</t>
  </si>
  <si>
    <t>Поставяне на уретрален катетър. Цената не включва консуматива от уролог</t>
  </si>
  <si>
    <t>Сваляне на уретрален катетър от уролог</t>
  </si>
  <si>
    <t>Ретроградна пиелоуретерография</t>
  </si>
  <si>
    <t>Цистография от уролог</t>
  </si>
  <si>
    <t>Вземане на раневи секрет за МБИ</t>
  </si>
  <si>
    <t>Вземане на уретрален секрет за МБИ</t>
  </si>
  <si>
    <t>Уродинамично изследване</t>
  </si>
  <si>
    <t>Диагностична уретерореноскопия, едностранна семиригидна, без консуматив</t>
  </si>
  <si>
    <t>Диагностична уретерореноскопия, двустранна семиригидна, без консуматив</t>
  </si>
  <si>
    <t>03.6.83.</t>
  </si>
  <si>
    <t>03.6.84.</t>
  </si>
  <si>
    <t>03.6.85.</t>
  </si>
  <si>
    <t>03.6.86.</t>
  </si>
  <si>
    <t>03.6.87.</t>
  </si>
  <si>
    <t>Електрод Колинс</t>
  </si>
  <si>
    <t>Посочените цени по т.31 и т.32 не включват лекарствените медикаменти, които ще бъдат  използвани по време на стимулацията и ще бъдат закупени от пациента. Максималния финансов разход за лекарства се очаква да достигне 200, което не е включено в цените по  горе.</t>
  </si>
  <si>
    <t xml:space="preserve">	Инцизия на френулум с локална анестезия		</t>
  </si>
  <si>
    <t>Трансректална ехография на простатата</t>
  </si>
  <si>
    <t>Вземане на вагинален секрет за МБИ</t>
  </si>
  <si>
    <t>Пикочна киселина</t>
  </si>
  <si>
    <t>Административно обслужване на договор за клинични изпитвания /за месец/ за периода от месеца, през който е рандомизиран първия пациент в изпитването,  до месеца, през който центърът е закрит включително.</t>
  </si>
  <si>
    <t>03.2.02.31.</t>
  </si>
  <si>
    <t>03.2.03.11.</t>
  </si>
  <si>
    <t>Бърз антигенен тест за COVID 19</t>
  </si>
  <si>
    <t>02.49.</t>
  </si>
  <si>
    <t>Пробовземане за PCR тест</t>
  </si>
  <si>
    <t>Избор на рехабилитатор/кинезитерапевт	 (на процедура)</t>
  </si>
  <si>
    <t xml:space="preserve">04.01.	</t>
  </si>
  <si>
    <t>03.19.03.</t>
  </si>
  <si>
    <t>03.19.04.</t>
  </si>
  <si>
    <t>Тоалет и обличане на труп на починал</t>
  </si>
  <si>
    <t xml:space="preserve">03.18.03. </t>
  </si>
  <si>
    <t>03.18.</t>
  </si>
  <si>
    <t>Съдебно медицинска аутопсия на труп</t>
  </si>
  <si>
    <t>Патологоанатомична аутопсия с приготвяне на хистологични препарати</t>
  </si>
  <si>
    <t>формуляр за заплащане на услуга по ценоразписа на УМБАЛ-Бургас АД, касов бон, фактура, направление за заплащане на потребителска такса. Документите, съдържат изискуемите реквизити съгласно Закона за счетоводството и Закона за здравното осигуряване</t>
  </si>
  <si>
    <t>За извършените по желание допълнителни изследвания, пациентите дължат заплащане по цени, съгласно приложения ценоразпис</t>
  </si>
  <si>
    <t>Освободени от заплащане по код 04.00 от Раздел IV „Цени на услуги за здравно неосигурени граждани“ от настоящия ценоразпис са хоспитализирани пациенти, както следва:</t>
  </si>
  <si>
    <t>1. Здравно-неосигурени лица за които Министерството на здравеопазването ежемесечно предоставя трансфер към бюджета на НЗОК, съгласно съответно действащия Закон за бюджета на НЗОК, а именно:</t>
  </si>
  <si>
    <t>1.1. За акушерска помощ при раждане, независимо от начина на родоразширение</t>
  </si>
  <si>
    <t>1.2. За интензивно лечение</t>
  </si>
  <si>
    <t>1.3. Лица, които нямат доход и/или лично имущество, което да им осигурява лично участие в здравноосигурителния процес по реда на Постановление № 17 на Министерския съвет за 2007 г. за определяне на условията и реда за разходване на целевите средства за диагностика и лечение в лечебни заведения за болнична помощ на лица, които нямат доход и/или лично имущество, което да им осигурява лично участие в здравноосигурителния процес съгласно действащия Закон за бюджета на НЗОК- Лица, които нямат доход и/или лично имущество, което да им осигурява лично участие в здравноосигурителния процес по реда на Постановление № 17 на Министерския съвет за 2007 г. за определяне на условията и реда за разходване на целевите средства за диагностика и лечение в лечебни заведения за болнична помощ на лица, които нямат доход и/или лично имущество, което да им осигурява лично участие в здравноосигурителния процес съгласно действащия Закон за бюджета на НЗОК</t>
  </si>
  <si>
    <t>1.4. Лица, осигурени в друга държава, за които се прилагат правилата за координация на системите за социална сигурност/двустранни спогодби за социално осигуряване, по силата на което лицата имат право на болнична помощ, предоставяна от НЗОК.</t>
  </si>
  <si>
    <t>2. От заплащане на такси за придружители,  съгласно приложеният ценоразпис, се освобождават:</t>
  </si>
  <si>
    <t>2.2. Придружители на деца до 18 години при необходимост от осигуряване на допълнителни грижи, които лечебното заведение не е в състояние да осигури</t>
  </si>
  <si>
    <t>2.3. Придружители на лица с увреждания, които не могат да се обслужват самостоятелно и има необходимост от осигуряване на допълнителни грижи, които лечебното заведение не е в състояние да осигури</t>
  </si>
  <si>
    <t>съгл. Заповед № РД-05-597/27.04.2021г. на изпълнителния директор на УМБАЛ-Бургас АД</t>
  </si>
  <si>
    <t xml:space="preserve">Ларингектомия с регионална лимфна дисекция 	</t>
  </si>
  <si>
    <t>КАТ /скенер/ с контрастно усилване</t>
  </si>
  <si>
    <t>Утвърден ценоразпис на всички предоставяни медицински и други услуги от:</t>
  </si>
  <si>
    <t xml:space="preserve">Наименование на обособената позиция и съответните номенклатурни единици </t>
  </si>
  <si>
    <t>Вид  разфасовка и  форма на консуматива.</t>
  </si>
  <si>
    <t>Ед. цена с ДДС</t>
  </si>
  <si>
    <t>Цена заплатена от пациента</t>
  </si>
  <si>
    <t>Забележки</t>
  </si>
  <si>
    <t>Филтриръщ имплант при глаукома</t>
  </si>
  <si>
    <t>Заднокамерна,еднокомпонентна,асферична,биконвексна,хидрофобна,акрилна,мека(сгъваема)вътреочна леща,филтрираща ултравиолетова и синята светлина, предварително заредена в система за имплантиране AutonoMe(газов инжектор)</t>
  </si>
  <si>
    <t>Заднокамерна , мека/сгъваема/, UV филтър, с жълт филтър за синя светлина , торична, акрилна, хидрофобна /0,3 % водно съдържание/, моноблок с рйб /single ,piece/, тип оптика - биконвексна</t>
  </si>
  <si>
    <t>комплект</t>
  </si>
  <si>
    <t>M05052020000004</t>
  </si>
  <si>
    <t>M05053010000002</t>
  </si>
  <si>
    <t>M05053030000002</t>
  </si>
  <si>
    <t>M05053030000006</t>
  </si>
  <si>
    <t>M05053030000008</t>
  </si>
  <si>
    <t>M05053030000009</t>
  </si>
  <si>
    <t>Заднокамерна , мека/сгъваема/, UV филтър акрилна, хидрофобна, /0,3% водно съдържимо/, моноблок /single piece/, монофокална, биконвексна, с правоъгълен ръб на оптиката и хаптика</t>
  </si>
  <si>
    <t>Заднокамерна , мека/сгъваема/, UV филтър, с жълт филтър за синя светлина ,  акрилна, хидрофобна /0,3 % водно съдържание/, моноблок  /single ,piece/, монофокална, тип оптика - биконвексна</t>
  </si>
  <si>
    <t>Заднокамерна , мека/сгъваема/, UV филтър, с жълт филтър за синя светлина ,  акрилна, хидрофобна /0,3 % водно съдържание/, моноблок  /single ,piece/, монофокална, тип оптика - биконвексна, предварително заредена в стерилен инжектор</t>
  </si>
  <si>
    <t>Херниални платна полипропилен</t>
  </si>
  <si>
    <t>Синтетично полипропиленово платно за херниопластика с големина на порите 2,0х2,4 мм, с тегло 46 g/m2, с размери 11х06 см и дебелина на нишката от 0,6 мм</t>
  </si>
  <si>
    <t>Parietene Macro 6x11</t>
  </si>
  <si>
    <t>Синтетично полипропиленово платно за херниопластика с големина на порите 2,0х2,4 мм, с тегло 46 g/m2, с размери 15х07,5 см и дебелина на нишката от 0,6 мм</t>
  </si>
  <si>
    <t>Parietene Macro 15x7,5</t>
  </si>
  <si>
    <t>Синтетично полипропиленово платно за херниопластика с големина на порите 2,0х2,4 мм, с тегло 46 g/m2, с размери 15х10 см и дебелина на нишката от 0,6 мм</t>
  </si>
  <si>
    <t>Parietene Macro 15x10</t>
  </si>
  <si>
    <t>Синтетично полипропиленово платно за херниопластика с големина на порите 2,0х2,4 мм, с тегло 46 g/m2, с размери 15х15 см и дебелина на нишката от 0,6 мм</t>
  </si>
  <si>
    <t>Parietene Macro 15x15</t>
  </si>
  <si>
    <t>Синтетично полипропиленово платно за херниопластика с големина на порите 2,0х2,4 мм, с тегло 46 g/m2, с размери 20х20 см и дебелина на нишката от 0,6 мм</t>
  </si>
  <si>
    <t>Parietene Macro 20x20</t>
  </si>
  <si>
    <t>Синтетично полипропиленово платно за херниопластика с големина на порите 2,0х2,4 мм, с тегло 46 g/m2, с размери 30х30 см и дебелина на нишката от 0,6 мм</t>
  </si>
  <si>
    <t>Parietene Macro 30x30</t>
  </si>
  <si>
    <t>Синтетично полипропиленово платно за херниопластика с големина на порите 2,0х2,4 мм, с отвор за ингвиналният лигамент,с тегло 46 g/m2, с размери 11х06 см и дебелина на нишката от 0,6 мм</t>
  </si>
  <si>
    <t>Parietene Macro 11x6</t>
  </si>
  <si>
    <t>Херниални платна полипропилен олекотен</t>
  </si>
  <si>
    <t>Синтетично полипропиленово платно за херниопластика с големина на порите 2,0х2,4 мм, с тегло 35-40g/m2, с размери 11х06 см</t>
  </si>
  <si>
    <t>Parietene light 6x11</t>
  </si>
  <si>
    <t>Синтетично полипропиленово платно за херниопластика с големина на порите 2,0х2,4 мм, с тегло 35-40g/m2, с размери 15х10 см</t>
  </si>
  <si>
    <t>Parietene light 15x10</t>
  </si>
  <si>
    <t>Синтетично полипропиленово платно за херниопластика с големина на порите 2,0х2,4 мм, с тегло 35-40g/m2, с размери 15х15 см</t>
  </si>
  <si>
    <t>Parietene light 15x15</t>
  </si>
  <si>
    <t>Синтетично полипропиленово платно за херниопластика с големина на порите 2,0х2,4 мм, с тегло 35-40g/m2, с размери 20х20 см</t>
  </si>
  <si>
    <t>Parietene light 20x20</t>
  </si>
  <si>
    <t>Синтетично полипропиленово платно за херниопластика с големина на порите 2,0х2,4 мм, с тегло 35-40g/m2, с размери 30х30 см</t>
  </si>
  <si>
    <t>Parietene light 30x30</t>
  </si>
  <si>
    <t>Херниални платна полиестер</t>
  </si>
  <si>
    <t>Хирургическо херниално платно, макропорьозно, от монофиламентен полиестер, нерезорбируемо с размери 11х06 см.</t>
  </si>
  <si>
    <t>Poliester Versatex 6x11</t>
  </si>
  <si>
    <t>Хирургическо херниално платно, макропорьозно, от монофиламентен полиестер, нерезорбируемо с размери 15х10 см.</t>
  </si>
  <si>
    <t>Poliester Versatex 15x10</t>
  </si>
  <si>
    <t>Хирургическо херниално платно, макропорьозно, от монофиламентен полиестер, нерезорбируемо с размери 15х15 см.</t>
  </si>
  <si>
    <t>Poliester Versatex 15x15</t>
  </si>
  <si>
    <t>Хирургическо херниално платно, макропорьозно, от монофиламентен полиестер, нерезорбируемо с размери 20х20 см.</t>
  </si>
  <si>
    <t>Poliester Versatex 20x20</t>
  </si>
  <si>
    <t xml:space="preserve">Самозалепващо се полурезорбируемо платно за херниопластика, предварително скроено, ляво с размери 12х08 см. </t>
  </si>
  <si>
    <t xml:space="preserve">Самозалепващо се полурезорбируемо платно за херниопластика, предварително скроено, дясно с размери 12х08 см. </t>
  </si>
  <si>
    <t xml:space="preserve">Самозалепващо се полурезорбируемо платно за херниопластика, с размери 15х15 см. </t>
  </si>
  <si>
    <t>Parietex ProGrip 15x15</t>
  </si>
  <si>
    <t>Двукомпонентно, триизмерно, монофиламентно платно за вентрални хернии с колагенов резорбируем антиадхезивен филм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</si>
  <si>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15х10 см</t>
  </si>
  <si>
    <t>Symbotex 15x10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</si>
  <si>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20х15 см</t>
  </si>
  <si>
    <t>Symbotex 20x15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</si>
  <si>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25х20 см</t>
  </si>
  <si>
    <t>Symbotex 25x20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</si>
  <si>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30х20 см</t>
  </si>
  <si>
    <t>Symbotex 30x20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</si>
  <si>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37х28 см</t>
  </si>
  <si>
    <t>Symbotex 37x28</t>
  </si>
  <si>
    <t>Двукомпонентно, триизмерно с яка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</si>
  <si>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8 см при отворен перитонеум</t>
  </si>
  <si>
    <t>Symbotex 8Х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</si>
  <si>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15х10 см при отворен перитонеум</t>
  </si>
  <si>
    <t>Symbotex 15Х10</t>
  </si>
  <si>
    <t>Symbotex 20Х15</t>
  </si>
  <si>
    <t>Двукомпонентно полиестерно платно за умбиликални хернии</t>
  </si>
  <si>
    <t>Двукомпонентно полиестерно платно с антиадхезивен слой изграден от свински колаген за интраперитониално поставяне за умбиликални хернии диаметър минимум 4,6 см., максимум 5 см., с 4 места за фиксация</t>
  </si>
  <si>
    <t>Ventral patch 4X</t>
  </si>
  <si>
    <t>Двукомпонентно полиестерно платно с антиадхезивен слой изграден от свински колаген за интраперитониално поставяне за умбиликални хернии диаметър минимум 6,6 см., максимум 7 см., с 4 места за фиксация</t>
  </si>
  <si>
    <t>Ventral patch 6X</t>
  </si>
  <si>
    <t>Двукомпонентно полиестерно платно с антиадхезивен слой изграден от свински колаген за интраперитониално поставяне за умбиликални хернии диаметър минимум 8,6 см., максимум 9 см., с 4 места за фиксация</t>
  </si>
  <si>
    <t>Ventral patch 8X</t>
  </si>
  <si>
    <t xml:space="preserve">Фиксатор за лапароскопска херниопластика </t>
  </si>
  <si>
    <t>Фиксатор за лапароскопска херниапластика за фиксация на платна, 5 мм диаметър, 15 хеликообразни фиксатора от резорбируема млечна киселина</t>
  </si>
  <si>
    <t>ABSTACK 15X</t>
  </si>
  <si>
    <t>Фиксатор за лапароскопска херниапластика за фиксация на платна, 5 мм диаметър, с 36 см. рамо и 30 хеликообразни фиксатора от резорбируема млечна киселина</t>
  </si>
  <si>
    <t>ABSTACK 30X</t>
  </si>
  <si>
    <t>Фиксатор за лапароскопска херниапластика с три пълнителя 5 мм. диаметър, артикулиращ с резорбируеми тракове, размер от 5,0 до 5,1</t>
  </si>
  <si>
    <t>Reliatack 3x10</t>
  </si>
  <si>
    <t>Пълнител за фиксатор за лапароскапска херниопластика с 5 мм диаметър, артикулиращ с резорбируеми тракове, размер от 5,0 до 5,1</t>
  </si>
  <si>
    <t>Reliatack 1x10</t>
  </si>
  <si>
    <t>Фиксатор за лапароскопска херниопластика за фиксация на платна, 5 мм диаметър, 30 хеликообразни фиксатора от титан</t>
  </si>
  <si>
    <t>Protack 5mm</t>
  </si>
  <si>
    <t>Троакари с режещо острие за еднократна употреба</t>
  </si>
  <si>
    <t>Троакари за еднократна употреба с прозрачна канюла, с автоматично защитено линейно острие, с клапа за задържане на газ, 5 мм диаметър; 100 мм</t>
  </si>
  <si>
    <t>VersaOne 5 mm</t>
  </si>
  <si>
    <t>Троакари за еднакратна употреба с прозрачна канюла, с автоматично защитено линейно острие, с клапа за задържане на газ, с конвертер, отделящ се винт, за работа с интрументи от 5 до12 мм, 100 мм</t>
  </si>
  <si>
    <t>VersaOne 12 mm</t>
  </si>
  <si>
    <t>Ендоскопски интрументи еднократна употреба</t>
  </si>
  <si>
    <t>Мултиклипапликатор за лапаро хирурги, 10 мм</t>
  </si>
  <si>
    <t>Мулти 10мм</t>
  </si>
  <si>
    <t>Ендоскопски клипапликатор, 10 мм, 20 клипси</t>
  </si>
  <si>
    <t>Ендоскопски 10 мм</t>
  </si>
  <si>
    <t>Хирургична Версова игла 120 мм</t>
  </si>
  <si>
    <t>Версова 120 мм</t>
  </si>
  <si>
    <t>Ендоскопски граспери за еднократна употреба, 5 мм диаметър, 31 см дължина с механизъм за заключване/рачет/</t>
  </si>
  <si>
    <t>Endo Grasp UNI</t>
  </si>
  <si>
    <t>Ендоскопски ножици за еднократна употреба, 31см дължина,  5мм диаметър, монополярна коагулация със закривени браншове</t>
  </si>
  <si>
    <t>Endo Shears UNI</t>
  </si>
  <si>
    <t>Endo Dissect UNI</t>
  </si>
  <si>
    <t>Лапароскопски клипси титаниеви</t>
  </si>
  <si>
    <t>T clips M,L</t>
  </si>
  <si>
    <t>Импланти за глаукома</t>
  </si>
  <si>
    <t>Тазобедрена безциментна става</t>
  </si>
  <si>
    <t>M05053010000014</t>
  </si>
  <si>
    <t>Тазобедрена циментна става</t>
  </si>
  <si>
    <t>Тазобедрена еднополюсна безциментна става</t>
  </si>
  <si>
    <t>Тазобедрена еднополюсна циментна става</t>
  </si>
  <si>
    <t>Тазобедрена хибридна става с безциментно стебло и циментна капсула</t>
  </si>
  <si>
    <t>Тазобедрена хибридна става с циментно стебло и безциментна капсула</t>
  </si>
  <si>
    <t>Остеосинтеза</t>
  </si>
  <si>
    <t>Канюлиран винт с диаметър 3,0 мм за малки костни фрактури</t>
  </si>
  <si>
    <t>Уникондилна колянна става</t>
  </si>
  <si>
    <t>Тазобедрена безциментна става с керамична глава и полиетиленов инлей</t>
  </si>
  <si>
    <t>Тазобедрено ревизионно безциментно стебло с безциментна капсула</t>
  </si>
  <si>
    <t>Тазобедрено ревизионно безциментно стебло с циментна капсула</t>
  </si>
  <si>
    <t>Джет лаваж система за еднопротезиране</t>
  </si>
  <si>
    <t>M05055030000010/M05053030000006</t>
  </si>
  <si>
    <t>M06061030000001</t>
  </si>
  <si>
    <t>Травматология консумативи</t>
  </si>
  <si>
    <t>Тибиален пирон</t>
  </si>
  <si>
    <t>Expert Tibial Nail</t>
  </si>
  <si>
    <t>Proximal Femoral nail Antirotation</t>
  </si>
  <si>
    <t>Воларна заключваща плака за дистален радиус</t>
  </si>
  <si>
    <t>Variable angle LCP Two- column volar Distal radius plate 2.4</t>
  </si>
  <si>
    <t>Заключваща плака за проксимален хумерус 3.5 Philos</t>
  </si>
  <si>
    <t>Philos</t>
  </si>
  <si>
    <t>1/3 тубуларна плака - титаниева</t>
  </si>
  <si>
    <t>One-Third Tubular Plate</t>
  </si>
  <si>
    <t>3,5 мм малеоларен винт от 40 мм до 65 мм</t>
  </si>
  <si>
    <t>Malleolar Screw</t>
  </si>
  <si>
    <t>4,5 мм малеоларен винт от 40 мм до 65 мм</t>
  </si>
  <si>
    <t>,</t>
  </si>
  <si>
    <t>3,5 мм синдезмален винт от 40 мм до 65 мм</t>
  </si>
  <si>
    <t>Спонгиозен винт за ф.3,5 дължина 12-30 мм</t>
  </si>
  <si>
    <t>cancellous Screw 3,5 мм</t>
  </si>
  <si>
    <t>Кортикални винтове ф 3,5 дължина 10-30 мм</t>
  </si>
  <si>
    <t>Cortex Screw 3,5 мм</t>
  </si>
  <si>
    <t>Заключваща 1/3 тубуларна плака -  титаниева</t>
  </si>
  <si>
    <t>Locking Compression On- Third Tubulas Plate</t>
  </si>
  <si>
    <t>Заключващ винт за стандартно заключване ф 3,5 дължина 10-40 мм</t>
  </si>
  <si>
    <t>Locking Screw 3,5 мм</t>
  </si>
  <si>
    <t>Кортикални винтове ф 3,5 дължина 10-40 мм</t>
  </si>
  <si>
    <t>LCP права плака- титаниева. Динамично компресивна плака с 4-12 отвора за винтове</t>
  </si>
  <si>
    <t>LCP Plate</t>
  </si>
  <si>
    <t>Заключващ винт за стандартно заключване ф 3,5 дължина 10-70 мм</t>
  </si>
  <si>
    <t>Кортикални винтове ф 3,5 дължина 10-70 мм</t>
  </si>
  <si>
    <t>LCP реконструктивна плака - титаниева</t>
  </si>
  <si>
    <t xml:space="preserve"> LCP Recontruction Plate</t>
  </si>
  <si>
    <t>Титаниев еластичен пирон</t>
  </si>
  <si>
    <t>TEN</t>
  </si>
  <si>
    <t xml:space="preserve">Тапа за титаниев еластичен пирон </t>
  </si>
  <si>
    <t>End Cap</t>
  </si>
  <si>
    <t>Плака за артродеза на карпални кости</t>
  </si>
  <si>
    <t>VA-Locking Intercarpal Fusion plate</t>
  </si>
  <si>
    <t>Полиаксиален заключващ винт</t>
  </si>
  <si>
    <t>Variable angle lochking Screw 2,4 мм</t>
  </si>
  <si>
    <t>Кортикални винтове ф 2,4 мм</t>
  </si>
  <si>
    <t>Cortex Screw 2,4 мм</t>
  </si>
  <si>
    <t>Канюлиран Компресивен винт тип " Хърбърт" с къса резба ф1,5  от 9-20 мм, ф2,4 от 9-40 мм, ф3 от 10-40 мм</t>
  </si>
  <si>
    <t>Headless compression Screw</t>
  </si>
  <si>
    <t>Канюлиран компресивен винт тип " Хърбърт" с удължена резба, ф2,4 от 17-40 мм, ф3 от 16-40 мм</t>
  </si>
  <si>
    <t>Канюлиран Компресивен винт тип " Хърбърт" с къса резба ф4,5  от 20-80 мм, ф6,5 от 30-120 мм</t>
  </si>
  <si>
    <t>Канюлиран компресивен винт тип " Хърбърт" с удължена резба, ф4,5 от 30-80 мм, ф6,5 от 45-120 мм</t>
  </si>
  <si>
    <t>Консумативи за артроскопия</t>
  </si>
  <si>
    <t>Крос пин сет за възтановяване на ПКВ</t>
  </si>
  <si>
    <t>Rigidfix Femoral ST/BTB</t>
  </si>
  <si>
    <t>Сет за възтановяване на ПКВ</t>
  </si>
  <si>
    <t>Rigidloop Adjustable</t>
  </si>
  <si>
    <t>Интеферентен резорбируем винт за възтановяване на ПКВ</t>
  </si>
  <si>
    <t>Milagro BR</t>
  </si>
  <si>
    <t>Fastin RC anchor without needle</t>
  </si>
  <si>
    <t>Резорбируем анкер с конец, без игла за поставяне с навиване</t>
  </si>
  <si>
    <t>Healix BR Anchor</t>
  </si>
  <si>
    <t>Биорезорбируем анкер с диаметър 3,0 мм</t>
  </si>
  <si>
    <t>Gryphon P BR DS anchor</t>
  </si>
  <si>
    <t>Нерезорбируем анкер с конец, без игла, за поставяне с навиване</t>
  </si>
  <si>
    <t>Healix Peek Anchor</t>
  </si>
  <si>
    <t>Анкер с конец, с игла, за поставяне с навиване</t>
  </si>
  <si>
    <t>Healix TI Anchor</t>
  </si>
  <si>
    <t>Анкер с конец, без игла за поставяне без навиване</t>
  </si>
  <si>
    <t>GII Anchor</t>
  </si>
  <si>
    <t>Биорезорбируем анкер с диаметър 4,5; 5,5; 6,5 мм</t>
  </si>
  <si>
    <t>Healix  BR Anchor</t>
  </si>
  <si>
    <t>Титаниев анкер с диаметър 4,5; 5,5; 6,5 мм</t>
  </si>
  <si>
    <t xml:space="preserve">Титаниев анкер с конец, без игла, за поставяне с навиване </t>
  </si>
  <si>
    <t>Микро анкер с конец и дръжка</t>
  </si>
  <si>
    <t>Micro quickanchor Plus</t>
  </si>
  <si>
    <t xml:space="preserve">Електроди с постоянна радиочестотна характеристика </t>
  </si>
  <si>
    <t>VARP electrode</t>
  </si>
  <si>
    <t xml:space="preserve">Електроди с променлива радиочестотна характеристика </t>
  </si>
  <si>
    <t>VARP Vue electrode</t>
  </si>
  <si>
    <t>Канюли за раменна артроскопия</t>
  </si>
  <si>
    <t>Clear Cannula System</t>
  </si>
  <si>
    <t>Pulse lavage</t>
  </si>
  <si>
    <t xml:space="preserve">Осцилиращо перо </t>
  </si>
  <si>
    <t>Oscilating Saw</t>
  </si>
  <si>
    <t>Спинална хирургия на шийния отдел - преден хирургичен достъп</t>
  </si>
  <si>
    <t>Предна шийна стабилизация с шиен кейдж и вградена титаниева плака</t>
  </si>
  <si>
    <t>Система за предна шийна стабилизация с титаниева плака и заместител на прешленно тяло/меш/</t>
  </si>
  <si>
    <t>Мозъчна ликводренираща клапна система без програмируемо налягане</t>
  </si>
  <si>
    <t>Клапна система за хидроцефалия с фиксирано налягане</t>
  </si>
  <si>
    <t>Системи за спинална хирургия- укрепване на прешленното тяло в торако-лумбален отдел</t>
  </si>
  <si>
    <t>Система за вертебропластика</t>
  </si>
  <si>
    <t xml:space="preserve">Система за кифопластика </t>
  </si>
  <si>
    <t>Системи за тотално и ревизионно раменно ендопротезиране</t>
  </si>
  <si>
    <t>Раменна ендопротеза за постравматично и постдегенеративно ендопротезиране</t>
  </si>
  <si>
    <t>Раменна ендопротеза обърната, за постдегенеративно ендопротезиране</t>
  </si>
  <si>
    <t>Костен цимент SmartSet GHV,GMV 40 g и 20g</t>
  </si>
  <si>
    <t>Антиадхезивен гел 3,0 мл.</t>
  </si>
  <si>
    <t>Костен цимент</t>
  </si>
  <si>
    <t>Костен цимент PMMA-20 гр.</t>
  </si>
  <si>
    <t xml:space="preserve">Вертебропластика </t>
  </si>
  <si>
    <t xml:space="preserve">Балонна Кифопластика </t>
  </si>
  <si>
    <t xml:space="preserve">Система за балонна кифопластика </t>
  </si>
  <si>
    <t>Предна шийна стабилизация</t>
  </si>
  <si>
    <t>N16161010000035</t>
  </si>
  <si>
    <t>N16161010000036</t>
  </si>
  <si>
    <t>N16161030000021 N16161030000022</t>
  </si>
  <si>
    <t>N16161030000023</t>
  </si>
  <si>
    <t>N16161030000024</t>
  </si>
  <si>
    <t>N16161020000041</t>
  </si>
  <si>
    <t>N16161020000042</t>
  </si>
  <si>
    <t xml:space="preserve">1 ниво. Транспедикуларна стабилизация за открита хирургична техника </t>
  </si>
  <si>
    <t>N16162010000012</t>
  </si>
  <si>
    <t xml:space="preserve">2 нива. Транспедикуларна стабилизация за открита хирургична техника </t>
  </si>
  <si>
    <t>N16162030000019</t>
  </si>
  <si>
    <t xml:space="preserve">3 нива. Транспедикуларна стабилизация за открита хирургична техника </t>
  </si>
  <si>
    <t>N16162030000020</t>
  </si>
  <si>
    <t xml:space="preserve">4 нива. Транспедикуларна стабилизация за открита хирургична техника </t>
  </si>
  <si>
    <t>N16162050000019</t>
  </si>
  <si>
    <t xml:space="preserve">5 нива. Транспедикуларна стабилизация за открита хирургична техника </t>
  </si>
  <si>
    <t>N16162050000020</t>
  </si>
  <si>
    <t>1 ниво. Транспедикуларна  стабилизация за перкутанна хирургична техника</t>
  </si>
  <si>
    <t>N16162020000006</t>
  </si>
  <si>
    <t>2 нива. Транспедикуларна  стабилизация за перкутанна хирургична техника</t>
  </si>
  <si>
    <t>N16162040000012</t>
  </si>
  <si>
    <t>Титаниева мултиаксиална или фиксирана плака за стабилизаране</t>
  </si>
  <si>
    <t xml:space="preserve">Лумбален кейдж от PEEK/POLY ETHER KETON </t>
  </si>
  <si>
    <t xml:space="preserve">Перкутанна вертебропластика </t>
  </si>
  <si>
    <t>N16163010000014</t>
  </si>
  <si>
    <t xml:space="preserve">Костен цимент </t>
  </si>
  <si>
    <t>Костен цимент, високо- вискозен, рентгеноконтрастен</t>
  </si>
  <si>
    <t>Проксимален феморален пирон- дълъг</t>
  </si>
  <si>
    <t>Заключваща плака за LISS плака за дистално бедро</t>
  </si>
  <si>
    <t>Заключваща плака за LISS плака за латерална проксимална тибия</t>
  </si>
  <si>
    <t xml:space="preserve">Заключващ винт </t>
  </si>
  <si>
    <t>Кортикален винт</t>
  </si>
  <si>
    <t>LCP права плака</t>
  </si>
  <si>
    <t>Синтетична резорбируема дура</t>
  </si>
  <si>
    <t>Синтетична резорбируема дура с размер 30х40 мм</t>
  </si>
  <si>
    <t>Синтетична резорбируема дура с размер 40х60 мм</t>
  </si>
  <si>
    <t>Синтетична резорбируема дура с размер 60х60 мм</t>
  </si>
  <si>
    <t>Синтетична резорбируема дура с размер 60х80 мм</t>
  </si>
  <si>
    <t>Синтетична резорбируема дура с размер 60х140 мм</t>
  </si>
  <si>
    <t>Синтетична резорбируема дура с размер 80х80 мм</t>
  </si>
  <si>
    <t>Антиадхезионен гел</t>
  </si>
  <si>
    <t>Антиадхезионен гел от 1,5 мл.</t>
  </si>
  <si>
    <t>Антиадхезионен гел от 3 мл.</t>
  </si>
  <si>
    <t>Титаниева мрежа</t>
  </si>
  <si>
    <t>Титаниева мрежа 50х50 мм с 4 винта</t>
  </si>
  <si>
    <t>Титаниева мрежа 100х100 мм с 8 винта</t>
  </si>
  <si>
    <t>Титаниева мрежа 100х150 мм с 10 винта</t>
  </si>
  <si>
    <t>Титаниева мрежа 150х150 мм с 10 винта</t>
  </si>
  <si>
    <t>Система за торако-лумбална стабилизация</t>
  </si>
  <si>
    <t>Система за задна торако-лумбална спинална фиксация - къса</t>
  </si>
  <si>
    <t>Система за задна торако-лумбална спинална фиксация - средна</t>
  </si>
  <si>
    <t>Система за задна торако-лумбална спинална фиксация - дълга</t>
  </si>
  <si>
    <t>Плаки и кейдж за предна шийна стабилизация</t>
  </si>
  <si>
    <t>Предна шийна стабилизация с PEKK кейдж</t>
  </si>
  <si>
    <t xml:space="preserve">Външен вентрикуларен дренаж </t>
  </si>
  <si>
    <t>Предна шийна стабилизация титаниева плака за 1,2,3, или 4 нива</t>
  </si>
  <si>
    <t>Система за предна шийна стабилизация титаниева плака за 1,2,3, или 4 нива и PEEK кейдж</t>
  </si>
  <si>
    <t>Лицево - челюстна хирургия  - Facial</t>
  </si>
  <si>
    <t>Права плака 4 отвора дебелина 0,4 мм, 0,5 мм, 0,7 мм</t>
  </si>
  <si>
    <t>Права плака 6 отвора дебелина 0,4 мм</t>
  </si>
  <si>
    <t>Права плака 8 отвора дебелина 0,5 мм, 0,7 мм</t>
  </si>
  <si>
    <t>Права плака 12 отвора дебелина 0,4 мм, 0,5 мм, 0,7 мм</t>
  </si>
  <si>
    <t>Права плака 20 отвора дебелина 0,5 мм, 0,7 мм</t>
  </si>
  <si>
    <t>Y - плака 5 отвора дебелина  0,4 мм, 0,5 мм, 0,7 мм</t>
  </si>
  <si>
    <t>Двойна Y- плака 6 отвора дебелина 0,4 мм, 0,5 мм, 0,7 мм</t>
  </si>
  <si>
    <t>X- плака 5 отвора дебелина 0,4 мм, 0,5 мм, 0,7 мм</t>
  </si>
  <si>
    <t>Квадратна плака  4 отвора дебелина 0,4 мм, 0,5 мм, 0,7 мм</t>
  </si>
  <si>
    <t>Матрична плака 6 отвора, дебелина 0,5 мм</t>
  </si>
  <si>
    <t>Матрична плака 8 отвора, дебелина 0,5 мм, 0,7 мм</t>
  </si>
  <si>
    <t>Орбитална плака 6 отвора дебелина 0,4 мм, 0,5 мм, 0,7 мм</t>
  </si>
  <si>
    <t>Орбитална плака 8 отвора дебелина 0,4 мм, 0,5 мм, 0,7 мм</t>
  </si>
  <si>
    <t>Орбитална плака 12 отвора дебелина  0,5 мм, 0,7 мм</t>
  </si>
  <si>
    <t>L-плака лява 90° 4 отвора дебелина  0,5 мм, 0,7 мм</t>
  </si>
  <si>
    <t>L-плака дясна 90° 4 отвора дебелина  0,5 мм, 0,7 мм</t>
  </si>
  <si>
    <t>L-плака лява 90° 5 отвора дебелина  0,5 мм, 0,7 мм</t>
  </si>
  <si>
    <t>L-плака дясна 90° 5 отвора дебелина  0,5 мм, 0,7 мм</t>
  </si>
  <si>
    <t>L-плака дясна 100° 4 отвора дебелина  0,5 мм, 0,7 мм</t>
  </si>
  <si>
    <t>L-плака лява 100° 5 отвора дебелина  0,5 мм, 0,7 мм</t>
  </si>
  <si>
    <t>L-плака дясна 100° 5 отвора дебелина  0,5 мм, 0,7 мм</t>
  </si>
  <si>
    <t>Винтове фасциални ф 1,5 самопробивни, дължини 3,4,5,6,8,10,12 мм</t>
  </si>
  <si>
    <t>Лицево - челюстна хирургия  - Orthognatic</t>
  </si>
  <si>
    <t>L- плака двустранна 90° 4 отвора дебелина 0,8 и 1 мм</t>
  </si>
  <si>
    <t>L- плака двустранна 100° 4 отвора дебелина 0,8 и 1 мм</t>
  </si>
  <si>
    <t>L- плака двустранна 100° 6 отвора дебелина 0,8 и 1 мм</t>
  </si>
  <si>
    <t>L- плака двустранна 110° 4 отвора дебелина 0,8 и 1 мм</t>
  </si>
  <si>
    <t>Права плака 4 отовора дебелина 0,8 и 1 мм</t>
  </si>
  <si>
    <t>Права плака 6 отовора дебелина 0,8 и 1 мм</t>
  </si>
  <si>
    <t>Права плака 10 отовора дебелина 0,8 и 1 мм</t>
  </si>
  <si>
    <t>Права плака 18 отовора дебелина 0,8 и 1 мм</t>
  </si>
  <si>
    <t>Права плака 20 отовора дебелина 0,8 и 1 мм</t>
  </si>
  <si>
    <t>Z - плака двустранна 4 отвора дебелина 0,8 и 1 мм</t>
  </si>
  <si>
    <t>Двойно компресивна  4 отвора дебелина 0,8 и 1 мм</t>
  </si>
  <si>
    <t>Х - плака за брадичка</t>
  </si>
  <si>
    <t xml:space="preserve">Двойна Y- плака </t>
  </si>
  <si>
    <t>Квадратна плака 4  отовора</t>
  </si>
  <si>
    <t>Двойна квадратна плака 6 отвора</t>
  </si>
  <si>
    <t>Огъната L - плака лява 4 отовора</t>
  </si>
  <si>
    <t>Огъната L - плака дясна 4 отовора</t>
  </si>
  <si>
    <t>Винтове лицево-челюстни ф 1,95 самопробивни, дължини 3,4,5,6,8,10,12 мм</t>
  </si>
  <si>
    <t>Лицево - челюстна хирургия  - Mandible</t>
  </si>
  <si>
    <t>Мандибуларна права плака  4 отвора  дебелина 1,5 или 2,00 мм</t>
  </si>
  <si>
    <t>Мандибуларна права плака 6 отвора дебелина 1,5 или 2,00 мм</t>
  </si>
  <si>
    <t>Мандибуларна права плака 8 отвора дебелина 1,5 или 2,00 мм</t>
  </si>
  <si>
    <t>Рекоструктивна плака права 17 отвора дебелина 2,00 или 2,6 мм</t>
  </si>
  <si>
    <t>Рекоструктивна плака права 23 отвора дебелина 2,00 или 2,6 мм</t>
  </si>
  <si>
    <t>Рекоструктивна плака права 28 отвора дебелина 2,00 или 2,6 мм</t>
  </si>
  <si>
    <t>Мандибуларна компресивна плака 4 отвора дебелина 1,5 или 2,00 мм</t>
  </si>
  <si>
    <t>Мандибуларна компресивна плака 6 отвора дебелина 1,5 или 2,00 мм</t>
  </si>
  <si>
    <t>Мандибуларна компресивна ъглова плака 4 отвора дебелина 1,5 или 2,00 мм</t>
  </si>
  <si>
    <t>Мандибуларна компресивна ъглова плака 6 отвора дебелина 1,5 или 2,00 мм</t>
  </si>
  <si>
    <t>Мандибуларна компресивна ъглова плака 8 отвора дебелина 1,5 или 2,00 мм</t>
  </si>
  <si>
    <t>Мандибуларна извита компресивна плака 6 отвора дебелина 1,5 или 2,00 мм</t>
  </si>
  <si>
    <t>Рекоструктивна плака лява 16 отвора дебелина 2,00 или 2,6 мм</t>
  </si>
  <si>
    <t>Рекоструктивна плака дясна 16 отвора дебелина 2,00 или 2,6 мм</t>
  </si>
  <si>
    <t>Рекоструктивна плака лява 20 отвора дебелина 2,00 или 2,6 мм</t>
  </si>
  <si>
    <t>Рекоструктивна плака дясна 20 отвора дебелина 2,00 или 2,6 мм</t>
  </si>
  <si>
    <t>Рекоструктивна плака цяла 27 отвора дебелина 2,00 или 2,6 мм</t>
  </si>
  <si>
    <t>Мандибуларна права плака 6 отвора заключваща дебелина 2,00 или 2,6 мм</t>
  </si>
  <si>
    <t>Мандибуларна права плака 12 отвора заключваща дебелина 2,00 или 2,6 мм</t>
  </si>
  <si>
    <t>Реконструктивна плака права 17 отвора заключваща дебелина 2,00 или 2,6 мм</t>
  </si>
  <si>
    <t>Реконструктивна плака права 23 отвора заключваща с 2,00 или 2,6 мм</t>
  </si>
  <si>
    <t>Реконструктивна плака права 28 отвора заключваща с 2,00 или 2,6 мм</t>
  </si>
  <si>
    <t>Мандибуларна извита плака 4 отвора заключваща дебелина 2 мм</t>
  </si>
  <si>
    <t>Мандибуларна извита плака 6 отвора заключваща дебелина 2 мм</t>
  </si>
  <si>
    <t>Мандибуларна ъглова плака 6 отвора заключваща  дебелина 2 мм</t>
  </si>
  <si>
    <t>Реконструктивна плака лява 16 отвора заключваща дебелина 2,00 или 2,6 мм</t>
  </si>
  <si>
    <t>Реконструктивна плака дясна 16 отвора заключваща дебелина 2,00 или 2,6 мм</t>
  </si>
  <si>
    <t>Реконструктивна плака лява 20 отвора заключваща дебелина 2,00 или 2,6 мм</t>
  </si>
  <si>
    <t>Реконструктивна плака дясна 20 отвора заключваща дебелина 2,00 или 2,6 мм</t>
  </si>
  <si>
    <t>Реконструктивна плака цяла 27 отвора заключваща дебелина 2,00 или 2,6 мм</t>
  </si>
  <si>
    <t>Винтове мандибуларни ф 2 мм самонарезен, дължина от 4 мм  до 20 мм</t>
  </si>
  <si>
    <t>Заключващ винт за мандибула  ф 2,3 мм дължина от 4 мм до 20 мм</t>
  </si>
  <si>
    <t>Лицево - челюстна хирургия  -  Neuro</t>
  </si>
  <si>
    <t>Калвариум плака 6 отовора диаметър 8 мм, 15 мм, 24 мм, дебелина 0,4 мм</t>
  </si>
  <si>
    <t>Кръгла плака 6 отвора диаметър 12 мм, 15 мм, 17 мм, 24 мм, дебелина 0,4 мм</t>
  </si>
  <si>
    <t>Кръгла слот плака 5 отовора, диаметър 12 мм, 15 мм, 17 мм, 24 мм, дебелина 0,4 мм</t>
  </si>
  <si>
    <t>Орбитална мрежа 6 отовора, дебелина  0,4 мм</t>
  </si>
  <si>
    <t>Темпорална мрежа 9 отвора, дебелина 0,4 мм</t>
  </si>
  <si>
    <t>Винтове невро ф 1,5 самопробивни, дължини 3,4,5 мм</t>
  </si>
  <si>
    <t>Системи за еднопротезиране на тазобедрена става</t>
  </si>
  <si>
    <t>Изделия за тораколумбален отдел</t>
  </si>
  <si>
    <t>Трансверзален конектор T-connector</t>
  </si>
  <si>
    <t>Фенестрирана система за едно ниво Ø 5.5; 6.5; 7.5 и 8.5 mm. Дължина 25-90 m</t>
  </si>
  <si>
    <t>Цимент - нискотемпературен цимент 21 гр.</t>
  </si>
  <si>
    <t>Изделия за шиен отдел</t>
  </si>
  <si>
    <t>Фиксация на Денс / винтове за транфасетна стабилизация Ø 3,5/4,5 30/60 mm</t>
  </si>
  <si>
    <t>Ликводренажни изделия</t>
  </si>
  <si>
    <t>Катетри вентрикулни; перитонеални ВД 1,1/1,4 mm ВнД 2,2/2,7 mm с Bactiseal</t>
  </si>
  <si>
    <t>Невробалон катетър -  катетър за тривентрикулостомия 4Fr, 60 см.</t>
  </si>
  <si>
    <t xml:space="preserve">Интегриран резервоар 4 см. </t>
  </si>
  <si>
    <t>Други неврохирургични изделия</t>
  </si>
  <si>
    <t>Мозъчна обвивка DuraGen</t>
  </si>
  <si>
    <t>Дурален силант - уплътнител за дурален шев 3мл., 5 мл. DuraSeal; DuraSeal Xact</t>
  </si>
  <si>
    <t>Омрежена кожна присадка - омрежена колагенова матрица  10/12,50 см.</t>
  </si>
  <si>
    <t>Консултация със специалист микробиолог</t>
  </si>
  <si>
    <t>Консултация със специалист вирусолог</t>
  </si>
  <si>
    <t>Изследване на секрет от генитална система за Център по репродуктивна медицина – посявка за банална микробна флора, цветен микроскопски препарат, изследване за трихомони, изследване за Кандида,антибиограма при изолиран патоген</t>
  </si>
  <si>
    <t xml:space="preserve">Пакетно изследване на секрет от генитална система за Център  по репродуктивна медицина – посявка за банална микробна флора, цветен микроскопски препарат, изследване за трихомони, изследване за Кандида, изследване за урогенитални микоплазми, антибиограма при изолиран патоген </t>
  </si>
  <si>
    <t>КОНСУМАТИВ по опис на следваща страница</t>
  </si>
  <si>
    <t>Вторичен преглед от хабилитирано лице /професор, доцент и др./в рамките на 30 дни</t>
  </si>
  <si>
    <t xml:space="preserve">Изследване на автоеритроантитела при фиксирани антитела върху еритроцитите чрез директен антиглобулинов /Coombs/ тест с поливалентен антиглобулинов серум, при свободни антитела в серума  чрез аглутинационен или ензимен метод        </t>
  </si>
  <si>
    <t xml:space="preserve">АКР </t>
  </si>
  <si>
    <t>03.9.59.</t>
  </si>
  <si>
    <t>ДНК фрагментация на сперматозоиди</t>
  </si>
  <si>
    <t>03.09.60.</t>
  </si>
  <si>
    <t>Обработка с микрофлуидни чипове Fertile</t>
  </si>
  <si>
    <t>03.7.12.</t>
  </si>
  <si>
    <t>Комисия за установяване на мозъчна смърт /първична/</t>
  </si>
  <si>
    <t>03.7.13.</t>
  </si>
  <si>
    <t>Комисия за установяване на мозъчна смърт /вторична/</t>
  </si>
  <si>
    <t xml:space="preserve"> ТОРАКОЛУМБАЛНИ СТАБИЛИЗАЦИИ</t>
  </si>
  <si>
    <t>Комплект</t>
  </si>
  <si>
    <t xml:space="preserve"> Шийна плака</t>
  </si>
  <si>
    <t>Задна шийна винтова стабилизация без захващане на черепа</t>
  </si>
  <si>
    <t>Задна шийна винтова стабилизация със захващане на черепа</t>
  </si>
  <si>
    <t xml:space="preserve">ДРУГИ МЕДИЦИНСКИ ИЗДЕЛИЯ ЗА НЕВРОХИРУРГИЯ </t>
  </si>
  <si>
    <t>Саморегулираща ликводренажна клапна  система 18 до 30 мл/ч</t>
  </si>
  <si>
    <t>Ликводренажна клапна система с фиксирано налягане</t>
  </si>
  <si>
    <t>Лумбоперитонеална ликводренажна клапна система</t>
  </si>
  <si>
    <t>Програмируема клапа</t>
  </si>
  <si>
    <t>Други</t>
  </si>
  <si>
    <t>Антимикробно инцизионно фолио 10х20 см</t>
  </si>
  <si>
    <t>Антимикробно инцизионно фолио 34х35 см</t>
  </si>
  <si>
    <t>Антимикробно инцизионно фолио 56х60 см</t>
  </si>
  <si>
    <t>Антимикробно инцизионно фолио 56х45 см</t>
  </si>
  <si>
    <t>Антимикробно инцизионно фолио 56х85 см</t>
  </si>
  <si>
    <t>КОНСУМАТИВ по опис на следваща страница код 1060</t>
  </si>
  <si>
    <t>03.27.10.</t>
  </si>
  <si>
    <t>Преглед от специалист за медицинско свидетелство</t>
  </si>
  <si>
    <t>Спинална хирургия на шиен отдел</t>
  </si>
  <si>
    <t>Заместител на прешлено тяло с вградена плака и стандартни винтове</t>
  </si>
  <si>
    <t>Заместител на прешлено тяло с вградена плака и експандъбъл винтове</t>
  </si>
  <si>
    <t>Задна шийна винтова стабилизация, вкл. 4 винта</t>
  </si>
  <si>
    <t>Задна шийна винтова стабилизация, вкл. 6 винта</t>
  </si>
  <si>
    <t>Задна шийна винтова стабилизация, вкл. 8 винта</t>
  </si>
  <si>
    <t>Окципито-спинодеза, вкл. 4 винта</t>
  </si>
  <si>
    <t>Окципито-спинодеза, вкл. 6 винта</t>
  </si>
  <si>
    <t>Окципито-спинодеза, вкл. 8 винта</t>
  </si>
  <si>
    <t>Спинална хирургия на тораколумбален отдел</t>
  </si>
  <si>
    <t>Моно- или полисегментна гръбначна стабилизация, вкл. 4 винта</t>
  </si>
  <si>
    <t>Полисегментна гръбначна стабилизация, вкл. 6 винта</t>
  </si>
  <si>
    <t>Полисегментна гръбначна стабилизация, вкл. 8 винта</t>
  </si>
  <si>
    <t>Полисегментна гръбначна стабилизация, вкл. 10 винта</t>
  </si>
  <si>
    <t xml:space="preserve">Система за вертебропластика </t>
  </si>
  <si>
    <t>Механичен съшивател /стаплер/ за еднократна употреба</t>
  </si>
  <si>
    <t>Пълнители за механични ушиватели за еднократна употреба</t>
  </si>
  <si>
    <t>Ендоскопски ушивател</t>
  </si>
  <si>
    <t>Пълнители за едноскопски ушиватели</t>
  </si>
  <si>
    <t>CI 512 Cochlear  implant with Contour advance electrode kit / Cochlear nucleus CP 1150 sound processor /KANSO2/, Cochlear Limited</t>
  </si>
  <si>
    <t>CI 512/522 Cochlear  implant with Contour advance electrode kit / Cochlear nucleus CP 1000 sound processor /Nucleus7/, Cochlear Limited</t>
  </si>
  <si>
    <t>Cochlear Nucleus CP 1000 sound processor /Nucleus 7/, Cochlear Limited</t>
  </si>
  <si>
    <t>Cochlear Nucleus CP 1150 sound processor /KANSO2/, Cochlear Limited</t>
  </si>
  <si>
    <t>S07071000000033</t>
  </si>
  <si>
    <t>S07071000000050</t>
  </si>
  <si>
    <t>S07072000000017</t>
  </si>
  <si>
    <t>S07073000000012</t>
  </si>
  <si>
    <t>S07073000000009</t>
  </si>
  <si>
    <t>M05053010000010</t>
  </si>
  <si>
    <t>M05053020000010</t>
  </si>
  <si>
    <t>M05051010000008</t>
  </si>
  <si>
    <t>M05051030000016</t>
  </si>
  <si>
    <t>M05052010000008</t>
  </si>
  <si>
    <t>03.2.04.</t>
  </si>
  <si>
    <t>03.19.05.</t>
  </si>
  <si>
    <t>Престой до 24 часа и санитарно-хигиенна обработка на пациент, починал в друго лечебно заведение</t>
  </si>
  <si>
    <t>03.24.06.</t>
  </si>
  <si>
    <t>Избор на ендоскопист</t>
  </si>
  <si>
    <t>03.09.61.</t>
  </si>
  <si>
    <t>Репродуктивно донорство</t>
  </si>
  <si>
    <t>03.4.12.</t>
  </si>
  <si>
    <t>Повикване на лекар извън работното му време въз основа на подадена спешна заявка за кръвни продукти</t>
  </si>
  <si>
    <t>Разчитане на хистологичен резултат</t>
  </si>
  <si>
    <t>Изготвяне на хистологично блокче</t>
  </si>
  <si>
    <t>01.18.1</t>
  </si>
  <si>
    <t>01.18.2</t>
  </si>
  <si>
    <t>Такса за съхранение и архивиране на документация за клинично проучване</t>
  </si>
  <si>
    <t>Такса за съхранение и архивиране на документация за клинично проучване за срок 15 години</t>
  </si>
  <si>
    <t>Такса за съхранение и архивиране на документация за клинично проучване за срок 25 години</t>
  </si>
  <si>
    <t>03.21.04.</t>
  </si>
  <si>
    <t>03.21.05.</t>
  </si>
  <si>
    <t>03.21.06.</t>
  </si>
  <si>
    <t>03.21.07.</t>
  </si>
  <si>
    <t>03.21.08.</t>
  </si>
  <si>
    <t>03.21.09.</t>
  </si>
  <si>
    <t>03.21.10.</t>
  </si>
  <si>
    <t>03.21.11.</t>
  </si>
  <si>
    <t>Избор на екип за нерадикално отстраняване на матката (абдоминален, вагинален достъп, LAVN)</t>
  </si>
  <si>
    <t>Избор на екип за оперативни интервенции чрез коремен достъп</t>
  </si>
  <si>
    <t>Избор на екип за диагностична лапароскопия</t>
  </si>
  <si>
    <t>Избор на екип оперативна лапароскопия (кистектомия, салпингография)</t>
  </si>
  <si>
    <t>Избор на екип на оперативни процедури за задържане на бременност или състояние след операция на маточна шийка (конизация, ампутация, трахелектомия)</t>
  </si>
  <si>
    <t>Избор на екип за оперативни интервенции чрез долен достъп за отстраняване на болестни изменения на ЖПО (абразио пробатория)</t>
  </si>
  <si>
    <t>Избор на екип за диагностична хистероскопия</t>
  </si>
  <si>
    <t>Избор на екип за оперативна хистероскопия</t>
  </si>
  <si>
    <t>03.21.12.</t>
  </si>
  <si>
    <t>Избор на екип за екстирпация или марсупиелизация на Бартолинова жлеза</t>
  </si>
  <si>
    <t>03.21.13.</t>
  </si>
  <si>
    <t>03.21.14.</t>
  </si>
  <si>
    <t>03.21.15.</t>
  </si>
  <si>
    <t>03.21.16.</t>
  </si>
  <si>
    <t>03.21.17.</t>
  </si>
  <si>
    <t>03.21.18.</t>
  </si>
  <si>
    <t>03.21.19.</t>
  </si>
  <si>
    <t>Избор на лекар за оперативни интервенции чрез коремен достъп</t>
  </si>
  <si>
    <t>Избор на лекар за нерадикално отстраняване на матката (абдоминален достъп)</t>
  </si>
  <si>
    <t>Избор на лекар за диагностична лапароскопия</t>
  </si>
  <si>
    <t>Избор на лекар за оперативна лапароскопия</t>
  </si>
  <si>
    <t>Избор на лекар за оперативни интервенции чрез долен достъп за отстраняване на болестни изменения на ЖПО</t>
  </si>
  <si>
    <t>Избор на лекар за диагностична хистероскопия</t>
  </si>
  <si>
    <t>Избор на лекар за оперативна хистероскопия</t>
  </si>
  <si>
    <t>03.21.20.</t>
  </si>
  <si>
    <t>Избор на лекар за конизация</t>
  </si>
  <si>
    <t>03.21.21.</t>
  </si>
  <si>
    <t>Избор на лекар при корекции на тазова (перинеална) статика и/или незадържане на урината</t>
  </si>
  <si>
    <t>03.21.22.</t>
  </si>
  <si>
    <t>03.21.23.</t>
  </si>
  <si>
    <t>Избор на лекар при корекции и възстановяване на анатомия при жената - лабиална пластика</t>
  </si>
  <si>
    <t>Избор на лекар при преждевременно прекъсване на бременността спонтанно или по медицински показания</t>
  </si>
  <si>
    <t>03.21.24.</t>
  </si>
  <si>
    <t>Поставяне на спирала</t>
  </si>
  <si>
    <t>03.21.25.</t>
  </si>
  <si>
    <t>Екстракция на спирала</t>
  </si>
  <si>
    <t>03.21.26.</t>
  </si>
  <si>
    <t xml:space="preserve">Биопсия </t>
  </si>
  <si>
    <t>03.21.27.</t>
  </si>
  <si>
    <t>Електрокоагулация на кодиломи</t>
  </si>
  <si>
    <t>03.21.28.</t>
  </si>
  <si>
    <t>Колпоскопия</t>
  </si>
  <si>
    <t>03.21.29.</t>
  </si>
  <si>
    <t>Вагиноскопия</t>
  </si>
  <si>
    <t>03.21.30.</t>
  </si>
  <si>
    <t>Електрокоагулация на маточна шийка</t>
  </si>
  <si>
    <t>03.21.31.</t>
  </si>
  <si>
    <t>03.21.32.</t>
  </si>
  <si>
    <t>пунктиране и цитологично изследване на асцитна течност</t>
  </si>
  <si>
    <t>03.21.33.</t>
  </si>
  <si>
    <t>Акушеро-гинекологичен преглед NST с разчитане</t>
  </si>
  <si>
    <t>03.21.34.</t>
  </si>
  <si>
    <t>Консултация с лекар по документи</t>
  </si>
  <si>
    <t>03.21.35.</t>
  </si>
  <si>
    <t>03.21.36.</t>
  </si>
  <si>
    <t>Платен преглед преди интерупцио</t>
  </si>
  <si>
    <t>03.21.37.</t>
  </si>
  <si>
    <t>03.21.38.</t>
  </si>
  <si>
    <t>Медикаментозен аборт</t>
  </si>
  <si>
    <t>03.21.39.</t>
  </si>
  <si>
    <t>Амбулаторно лечение на раневи постоперативни усложнения</t>
  </si>
  <si>
    <t>03.21.40.</t>
  </si>
  <si>
    <t>Инцизия на Бартолинова жлеза</t>
  </si>
  <si>
    <t>03.21.41.</t>
  </si>
  <si>
    <t>Сваляне на конци на външен гинекологично опериран пациент</t>
  </si>
  <si>
    <t>02.50.</t>
  </si>
  <si>
    <t>Проверка на електрокардиостимулатор</t>
  </si>
  <si>
    <t>03.22.04.</t>
  </si>
  <si>
    <t>Ехография на щитовидна жлеза</t>
  </si>
  <si>
    <t>03.10.10.</t>
  </si>
  <si>
    <t>Интравенозна инфузия на биологичен медикамент</t>
  </si>
  <si>
    <t>03.10.11.</t>
  </si>
  <si>
    <t>Интравенозна инфузия с инжектомат</t>
  </si>
  <si>
    <t>03.10.12.</t>
  </si>
  <si>
    <t>03.10.13.</t>
  </si>
  <si>
    <t xml:space="preserve">Поставяне на временен съдов катетър за провеждане на диализна процедура извън обхвата на РЗОК       </t>
  </si>
  <si>
    <t>03.20.07.</t>
  </si>
  <si>
    <t>ЦЕНИ ОТДЕЛЕНИЕ ПО ХИРУРГИЯ КОД 03.24</t>
  </si>
  <si>
    <t>03.25.09.</t>
  </si>
  <si>
    <t>Малка оперативна интервенция</t>
  </si>
  <si>
    <t>03.25.10.</t>
  </si>
  <si>
    <t>Запис на ДСТ /NST/ амбулаторно</t>
  </si>
  <si>
    <t xml:space="preserve">Пасивни упражнения  1 крайник - 8лв, 2 крайника 16 лв.                                            </t>
  </si>
  <si>
    <t>03.15.01.6.</t>
  </si>
  <si>
    <t>УПР в клетката на Роше</t>
  </si>
  <si>
    <t>03.3.01.5.</t>
  </si>
  <si>
    <t>Рентгенография на череп 1 проекция</t>
  </si>
  <si>
    <t>Рентгенография на череп 2 проекции</t>
  </si>
  <si>
    <t>03.3.01.6.</t>
  </si>
  <si>
    <t>03.3.01.7.</t>
  </si>
  <si>
    <t>Рентгенография на синуси</t>
  </si>
  <si>
    <t>03.3.01.8.</t>
  </si>
  <si>
    <t>Рентгенография на прешлени 1 проекция</t>
  </si>
  <si>
    <t>03.3.01.9.</t>
  </si>
  <si>
    <t>Рентгенография на прешлени 2 проекции</t>
  </si>
  <si>
    <t xml:space="preserve">Обзорна рентгенография на корем					/абдомен   </t>
  </si>
  <si>
    <t>03.3.01.10.</t>
  </si>
  <si>
    <t>Рентгенография на тазобедрена става (ТБС)</t>
  </si>
  <si>
    <t>03.3.01.11.</t>
  </si>
  <si>
    <t>Рентгенография на таз</t>
  </si>
  <si>
    <t>03.3.01.12.</t>
  </si>
  <si>
    <t>Рентгенография на рамо</t>
  </si>
  <si>
    <t>03.3.01.13.</t>
  </si>
  <si>
    <t>Рентгенография на длан, китка, лак, става - 1 проекция</t>
  </si>
  <si>
    <t>03.3.01.14.</t>
  </si>
  <si>
    <t>Рентгенография на длан, китка, лак, става - 2 проекции</t>
  </si>
  <si>
    <t>03.3.01.15.</t>
  </si>
  <si>
    <t>Рентгенография на бедро, коляно, подбедрица, глезен, стъпало 1 проекция</t>
  </si>
  <si>
    <t>03.3.01.16.</t>
  </si>
  <si>
    <t>Рентгенография на бедро, коляно, подбедрица, глезен, стъпало 2 проекции</t>
  </si>
  <si>
    <t>03.27.11.</t>
  </si>
  <si>
    <t>Преглед с дерматоскоп и консултация от лекар специалист по КВБ</t>
  </si>
  <si>
    <t>ЦЕНИ НА ОТДЕЛЕНИЕ ПО КАРДИОЛОГИЯ 03.28</t>
  </si>
  <si>
    <t>03.28.01.</t>
  </si>
  <si>
    <t>Първичен преглед от кардиолог</t>
  </si>
  <si>
    <t>03.28.02.</t>
  </si>
  <si>
    <t>Вторичен преглед от кардиолог</t>
  </si>
  <si>
    <t>03.28.03.</t>
  </si>
  <si>
    <t>03.28.04.</t>
  </si>
  <si>
    <t>03.28.05.</t>
  </si>
  <si>
    <t>Инжекция подкожна</t>
  </si>
  <si>
    <t>03.28.06.</t>
  </si>
  <si>
    <t>Инжекция мускулна</t>
  </si>
  <si>
    <t>03.28.07.</t>
  </si>
  <si>
    <t>Инжекция венозна</t>
  </si>
  <si>
    <t>03.28.08.</t>
  </si>
  <si>
    <t>Вливания венозни</t>
  </si>
  <si>
    <t>03.28.09.</t>
  </si>
  <si>
    <t>Поставяне на абокат</t>
  </si>
  <si>
    <t>03.28.10.</t>
  </si>
  <si>
    <t>03.28.11.</t>
  </si>
  <si>
    <t>ЕКГ+разчитане</t>
  </si>
  <si>
    <t>03.28.12.</t>
  </si>
  <si>
    <t>ЕКГ-холтер (мониториране) 12ч.</t>
  </si>
  <si>
    <t>03.28.13.</t>
  </si>
  <si>
    <t>ЕКГ 24ч. Запис</t>
  </si>
  <si>
    <t>03.28.14.</t>
  </si>
  <si>
    <t>03.28.15.</t>
  </si>
  <si>
    <t>03.28.16.</t>
  </si>
  <si>
    <t>Сърдечно съдов тест (велоергометър)</t>
  </si>
  <si>
    <t>03.28.17.</t>
  </si>
  <si>
    <t>ЦЕНИ В КОНСУЛТАТИВЕН КАРДИОЛОГИЧЕН КАБИНЕТ 03.29.</t>
  </si>
  <si>
    <t>03.29.01.</t>
  </si>
  <si>
    <t>03.29.02.</t>
  </si>
  <si>
    <t>03.29.03.</t>
  </si>
  <si>
    <t>03.29.04.</t>
  </si>
  <si>
    <t>03.29.05.</t>
  </si>
  <si>
    <t>03.29.06.</t>
  </si>
  <si>
    <t>03.29.07.</t>
  </si>
  <si>
    <t>03.29.08.</t>
  </si>
  <si>
    <t>03.29.09.</t>
  </si>
  <si>
    <t>03.29.10.</t>
  </si>
  <si>
    <t>03.29.11.</t>
  </si>
  <si>
    <t>03.29.12.</t>
  </si>
  <si>
    <t>03.29.13.</t>
  </si>
  <si>
    <t>03.29.14.</t>
  </si>
  <si>
    <t>03.26.06.</t>
  </si>
  <si>
    <t>03.26.07.</t>
  </si>
  <si>
    <t>Първичен преглед от хабилитирано лице /професор, доцент, д.м. и други/</t>
  </si>
  <si>
    <t>03.26.08.</t>
  </si>
  <si>
    <t>03.26.09.</t>
  </si>
  <si>
    <t>Първичен преглед от лекар без специалист</t>
  </si>
  <si>
    <t xml:space="preserve">Нервно мускулна блокада						  </t>
  </si>
  <si>
    <t>03.25.11.</t>
  </si>
  <si>
    <t>Първичен преглед от хабилитирано лице /професор, доцент и други/</t>
  </si>
  <si>
    <t>03.25.12.</t>
  </si>
  <si>
    <t>03.25.13.</t>
  </si>
  <si>
    <t>03.25.14.</t>
  </si>
  <si>
    <t>Вторичен преглед от хабилитирано лице /професор, доцент и други/ в рмките на 30 дни</t>
  </si>
  <si>
    <t>03.25.15.</t>
  </si>
  <si>
    <t>03.25.16.</t>
  </si>
  <si>
    <t>Вторичен преглед от лекар без специалист</t>
  </si>
  <si>
    <t>03.25.17.</t>
  </si>
  <si>
    <t>03.25.18.</t>
  </si>
  <si>
    <t>03.25.19.</t>
  </si>
  <si>
    <t>03.25.20.</t>
  </si>
  <si>
    <t>03.25.21.</t>
  </si>
  <si>
    <t>03.25.22.</t>
  </si>
  <si>
    <t xml:space="preserve">Превръзка на рана </t>
  </si>
  <si>
    <t>03.25.23.</t>
  </si>
  <si>
    <t>Индивидуален пост от санитар</t>
  </si>
  <si>
    <t>03.25.24.</t>
  </si>
  <si>
    <t>Урологичен преглед - пакет вкл. Ехография на ПОС</t>
  </si>
  <si>
    <t>Антеградна пиелоуретерография</t>
  </si>
  <si>
    <t>03.16.04.</t>
  </si>
  <si>
    <t>03.16.05.</t>
  </si>
  <si>
    <t>03.16.06.</t>
  </si>
  <si>
    <t>03.16.07.</t>
  </si>
  <si>
    <t>03.8.07.</t>
  </si>
  <si>
    <t>Придружител за ден престой без ползване на болнично легло в обиковена стая</t>
  </si>
  <si>
    <t>03.8.08.</t>
  </si>
  <si>
    <t>Подобрени битови условия на ден</t>
  </si>
  <si>
    <t>03.8.09.</t>
  </si>
  <si>
    <t>Придружител за ден престой с ползване на болнично легло</t>
  </si>
  <si>
    <t>03.8.10.</t>
  </si>
  <si>
    <t>Индивидуален пост от акушерка</t>
  </si>
  <si>
    <t>03.8.11.</t>
  </si>
  <si>
    <t>03.10.14.</t>
  </si>
  <si>
    <t>03.28.18.</t>
  </si>
  <si>
    <t>Проверка на пейсмейкър</t>
  </si>
  <si>
    <t>03.7.04.01</t>
  </si>
  <si>
    <t xml:space="preserve">Сеанс на ХБО 							60 минути </t>
  </si>
  <si>
    <t xml:space="preserve">Сеанс на ХБО 							40 минути </t>
  </si>
  <si>
    <t>Прекъсване на бременност по желание (интерупцио)</t>
  </si>
  <si>
    <t>01.38.</t>
  </si>
  <si>
    <t>Обработка на медицински отпадъци</t>
  </si>
  <si>
    <t>кг</t>
  </si>
  <si>
    <t>Спермограма със система за компютърно-асистиран спермален анализ CASA</t>
  </si>
  <si>
    <t xml:space="preserve">Съхранение за 6 месеца на генетичен материал в криобанката </t>
  </si>
  <si>
    <t>03.9.62.</t>
  </si>
  <si>
    <t>Заключение по документи от уролог</t>
  </si>
  <si>
    <t>Ехографско изследване на тестиси от уролог</t>
  </si>
  <si>
    <t>03.9.63.</t>
  </si>
  <si>
    <t>Консултативен преглед от уролог</t>
  </si>
  <si>
    <t>03.9.64.</t>
  </si>
  <si>
    <t>Платен контролен преглед по желание на пациента (след приключило лечение в отделението, извън регламентираните два контролни прегледа)</t>
  </si>
  <si>
    <t>03.20.08.</t>
  </si>
  <si>
    <t>Консултация с лекар по документи или по телефон, с надлежно предоставена информация от оторизирано лице (лекар-ординатор или началник отделение)</t>
  </si>
  <si>
    <t>03.9.65.</t>
  </si>
  <si>
    <t>Среда за култивиране EmbtyoGen</t>
  </si>
  <si>
    <t xml:space="preserve">Избор на анестезиологичен екип за провеждане на анестезия /обща ендотрахеална, локорегионална, TIVA, RIVA, инхалационна анестезия </t>
  </si>
  <si>
    <t xml:space="preserve">Обезболяване на нормално раждане </t>
  </si>
  <si>
    <t>Гефрир									но изследване</t>
  </si>
  <si>
    <t xml:space="preserve">Цитологичен препарат от пункционен материал от телесна кухина за стъкло        </t>
  </si>
  <si>
    <t>Повторна спермограма по Крюгер в рамките на един месец</t>
  </si>
  <si>
    <t xml:space="preserve">Хетероинсеминация </t>
  </si>
  <si>
    <t xml:space="preserve">Фоликулна пункция със седиране и локална анестезия   </t>
  </si>
  <si>
    <t>№ "УМБАЛ - Бургас" АД</t>
  </si>
  <si>
    <t>Стойност до която НЗОК заплаща</t>
  </si>
  <si>
    <t>1бр.в кутия</t>
  </si>
  <si>
    <t>Асферична трифокална мека/сгъваема/вътроочна леща - моноблок с дизайн на оптиката, предотвратяващ развитие на вторична катаракта</t>
  </si>
  <si>
    <t xml:space="preserve">Асферична мека вътреочна леща с удължен диапазон на зрение - моноблок. </t>
  </si>
  <si>
    <t xml:space="preserve">ТАЗОБЕДРЕНИ  И КОЛЯННИ ПРОТЕЗИ </t>
  </si>
  <si>
    <t>Еднополюсна циментна биартикуларна</t>
  </si>
  <si>
    <t>М05051020000064</t>
  </si>
  <si>
    <t>Еднополюсна циментна моноартикуларна</t>
  </si>
  <si>
    <t>M05051010000018</t>
  </si>
  <si>
    <t>Двуполюсна циментна със стандартна артикулация</t>
  </si>
  <si>
    <t>Двуполюсна хибридна с циментно стъбло и безциментна капсула със стандартна артикулация</t>
  </si>
  <si>
    <t>Двуполюсна хибридна с безциментна стъбло и циментнаа капсула със стандартна артикулация</t>
  </si>
  <si>
    <t>М05052010000001</t>
  </si>
  <si>
    <t>Двуполюсна хибридна с циментна капсула тип двойна мобилност със стандартна артикулация</t>
  </si>
  <si>
    <t>М05052010000038</t>
  </si>
  <si>
    <t>Еднополюсна безциментна биартикуларна</t>
  </si>
  <si>
    <t>Двуполюсна безциментна със стандартна артикулация</t>
  </si>
  <si>
    <t>Двуполюсна безциментна с артикулация с инлей редуциращ фрикцията</t>
  </si>
  <si>
    <t>Двуполюсна безциментна с артикулация с инлей и глава редуциращи  фрикцията</t>
  </si>
  <si>
    <t>Двуполюсна безциментна с артикулация с инлей редуциращ фрикцията и тапи за отворите на ацетабуларната капсула</t>
  </si>
  <si>
    <t>M05053030000010</t>
  </si>
  <si>
    <t>Двуполюсна безциментна с артикулация с инлей и глава, редуциращи фрикцията и тапи за отворите на ацетабуларната капсула</t>
  </si>
  <si>
    <t>Двуполюсна безциментна с артикулация с инлей и глава, редуциращи фрикцията тип керамика в керамика и тапи за отворите на ацетабуларната капсула</t>
  </si>
  <si>
    <t>Двуполюсна безциментна с капсула тип двойна мобилност със стандартна артикулация</t>
  </si>
  <si>
    <t>M05053010000042</t>
  </si>
  <si>
    <t>Двуполюсна безциментна с капсула с назъбена макроструктура  с инлей редуциращ  фрикцията</t>
  </si>
  <si>
    <t>M05053030000005</t>
  </si>
  <si>
    <t>Двуполюсна безциментна  с артикулация с ограничителен инлей, редуциращ фрикцията</t>
  </si>
  <si>
    <t>Ревизионна хибридна с модуларно безциментно стъбло и циментна капсула със станадартна артикулация</t>
  </si>
  <si>
    <t>M05055030000008/M05055030000013</t>
  </si>
  <si>
    <t xml:space="preserve">Ревизионна безциментна с модуларно безциментно стъбло и безциментна капсула със стандартна артикулация </t>
  </si>
  <si>
    <t>M05055030000006</t>
  </si>
  <si>
    <t>Цимент с антибиотик 40г.</t>
  </si>
  <si>
    <t>Ножче за осцилиращ резец 90 мм х 1,27 мм х 1,27 мм в три ширини - 13 мм, 19.05 мм и 25.4 мм</t>
  </si>
  <si>
    <t>Система за тотално колянно ендопротезиране с циментно закрепване без запазване на задна кръстна връзка</t>
  </si>
  <si>
    <t>Система за ревизионно колянно ендопротезиране без запазване на задна кръстна връзка</t>
  </si>
  <si>
    <t>M06064020000017</t>
  </si>
  <si>
    <t>Система за уникондилно колянно еднопротезиране с метален тибиален компонент</t>
  </si>
  <si>
    <t>M06061010000023</t>
  </si>
  <si>
    <t>Втулка за тибиален компонент материал -  Ti-6A1-4V сплав "или еквивалентно/и"</t>
  </si>
  <si>
    <t>Патела: материал -  UHMWPE "или еквивалентно/и</t>
  </si>
  <si>
    <t>N16162010000008</t>
  </si>
  <si>
    <t>N16162030000014</t>
  </si>
  <si>
    <t>N16161010000002</t>
  </si>
  <si>
    <t>N16161040000001</t>
  </si>
  <si>
    <t>N16161050000001</t>
  </si>
  <si>
    <t>N11110010000012</t>
  </si>
  <si>
    <t>N11110010000013</t>
  </si>
  <si>
    <t>МОНОФОКАЛНИ СТАНДАРТНИ  ВЪТРЕОЧНИ ЛЕЩИ ЛОТ 2</t>
  </si>
  <si>
    <t>1бр.</t>
  </si>
  <si>
    <t>ВИСКОСУБСТАНЦИИ  ЛОТ 2</t>
  </si>
  <si>
    <t>Медицински изделия за лечение на хидроцефалия</t>
  </si>
  <si>
    <t>Клапа за хидроцефалия с фиксирано налягане/без необходимост от настройване/</t>
  </si>
  <si>
    <t>N11110010000018</t>
  </si>
  <si>
    <t>Клапа за хидроцефалия с фиксирано налягане/без необходимост от настройване/ с BioGlide покритие</t>
  </si>
  <si>
    <t>Програмируема /регулируема/ клапа за лечение на хидроцефалия с BioGlide покритие</t>
  </si>
  <si>
    <t>N11110020000015</t>
  </si>
  <si>
    <t xml:space="preserve">Програмируема /регулируема/ клапа за лечение на хидроцефалия </t>
  </si>
  <si>
    <t xml:space="preserve">Програмируема /регулируема/ клапа  - черепен отвор за лечение на хидроцефалия </t>
  </si>
  <si>
    <t>Програмируема /регулируема/ NSC клапа  за лечение на хидроцефалия без антисифон механизъм</t>
  </si>
  <si>
    <t>N11110020000017</t>
  </si>
  <si>
    <t>Полипропилен самофиксиращи се Progrip</t>
  </si>
  <si>
    <t>Ляво платно, самозалепящо, разкроено PP12x8DL</t>
  </si>
  <si>
    <t>Дясно платно, самозалепящо, разкроено  PP12x8DR</t>
  </si>
  <si>
    <t>Платно Самозалепващо PP15x9</t>
  </si>
  <si>
    <t>Еднократна употреба</t>
  </si>
  <si>
    <t>Лапароскопски клипси - полимерни M, L</t>
  </si>
  <si>
    <t>Механични съшиватели за еднократна употреба</t>
  </si>
  <si>
    <t>V24001000100057</t>
  </si>
  <si>
    <t>V24001000100058</t>
  </si>
  <si>
    <t>V24001000100059</t>
  </si>
  <si>
    <t>V24001000100060</t>
  </si>
  <si>
    <t>V24001000100061</t>
  </si>
  <si>
    <t>V24001000100062</t>
  </si>
  <si>
    <t>V24002000000047</t>
  </si>
  <si>
    <t>V24002000000048</t>
  </si>
  <si>
    <t>Полурезорбируемо платно за херниопластика от монофиламентен полиестер, самофиксиращи се progrip</t>
  </si>
  <si>
    <t>Parietex ProGrip 12x8 L</t>
  </si>
  <si>
    <t>Parietex ProGrip 12x8 R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</si>
  <si>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20х15 см при отворен перитонеум</t>
  </si>
  <si>
    <t>Ендоскопски дисектори за еднократна употреба , 31см дължина, 5мм диаметър, монополарна коагулация с финни браншове</t>
  </si>
  <si>
    <t>бр.</t>
  </si>
  <si>
    <t>Тазобедрени протези и  Колянна ревизионна протеза</t>
  </si>
  <si>
    <t>М05051030000053</t>
  </si>
  <si>
    <t>М05052010000047</t>
  </si>
  <si>
    <t>М05051010000036</t>
  </si>
  <si>
    <t>М05052010000023</t>
  </si>
  <si>
    <t>М05052030000047</t>
  </si>
  <si>
    <t>Колянна ревизионна става Sigma</t>
  </si>
  <si>
    <t>M06064020000003</t>
  </si>
  <si>
    <t>Артроскопия и спортна медицина</t>
  </si>
  <si>
    <t>Конечен титаниев анкър/котва/, напълно резбован</t>
  </si>
  <si>
    <t>Копче за еднократна употреба с регулируема примка, титаниев имплант</t>
  </si>
  <si>
    <t>Интерферентен винт с цяла резба, канюлиран, био-абсорбиращ</t>
  </si>
  <si>
    <t>Консуматив за центруфугиране на костно мозъчен аспират 60 мл</t>
  </si>
  <si>
    <t>Тибиално копче имплантируемо за реконструкция на ПКВ за употреба с регулируема свободна конечна примка</t>
  </si>
  <si>
    <t>Регулируема свободна конечна примка със заключващ конец</t>
  </si>
  <si>
    <t>Тазобедрени и коленни протези</t>
  </si>
  <si>
    <t>Колянна става Sigma</t>
  </si>
  <si>
    <t>М06061030000009</t>
  </si>
  <si>
    <t>М06061010000007</t>
  </si>
  <si>
    <t>Колянна става Attune</t>
  </si>
  <si>
    <t>М06061040000006</t>
  </si>
  <si>
    <t>М05053030000041</t>
  </si>
  <si>
    <t xml:space="preserve">М05053020000081 </t>
  </si>
  <si>
    <t xml:space="preserve">М05052010000123   </t>
  </si>
  <si>
    <t xml:space="preserve">М05055020000011   </t>
  </si>
  <si>
    <t>Тазобедрено ревизионно безциментно стъбло с еднополюсна глава</t>
  </si>
  <si>
    <t>М05055020000010</t>
  </si>
  <si>
    <t>Тазобедрена безциментна става със заключващ инлей</t>
  </si>
  <si>
    <t>М05053020000084</t>
  </si>
  <si>
    <t>Тазобедрена безциментна става Multihole капсула и заключващ инлей</t>
  </si>
  <si>
    <t>M05055020000094</t>
  </si>
  <si>
    <t>N16161030000006</t>
  </si>
  <si>
    <t>N16161040000006</t>
  </si>
  <si>
    <t>N16161050000011</t>
  </si>
  <si>
    <t>Заключващи плаки; винтове; пирони</t>
  </si>
  <si>
    <t>Заключващ хумерален пирон  - къс</t>
  </si>
  <si>
    <t>титаниев</t>
  </si>
  <si>
    <t>Заключващ хумерален пирон - дълъг</t>
  </si>
  <si>
    <t>Фемурален пирон канюлиран</t>
  </si>
  <si>
    <t>Тибиален пирон интрамедуларен</t>
  </si>
  <si>
    <t xml:space="preserve">Интрамедуларен реконструктивен пирон </t>
  </si>
  <si>
    <t>Пирон за пета</t>
  </si>
  <si>
    <t>медицинска стомана</t>
  </si>
  <si>
    <t>DHS плака 135º градуса</t>
  </si>
  <si>
    <t>Плака за фибула</t>
  </si>
  <si>
    <t>титаниева сплав</t>
  </si>
  <si>
    <t>Стандартна реконструктивна плака</t>
  </si>
  <si>
    <t>Реконструктивна плака - извита</t>
  </si>
  <si>
    <t>Заключваща/незаключваща плака за проксимален хумерус с удължена част</t>
  </si>
  <si>
    <t>Заключваща S образна Clavicle плака 3.5</t>
  </si>
  <si>
    <t>Заключваща HOOK Clavicle плака 3.5</t>
  </si>
  <si>
    <t>Заключваща/незаключваща хумерална плака - права</t>
  </si>
  <si>
    <t>Заключваща плака Olecranon лява и дясна Φ 3.5</t>
  </si>
  <si>
    <t>Заключваща/незаключваща плака за пета - лява и дясна</t>
  </si>
  <si>
    <t>Заключваща/незаключваща тибиална L - плака</t>
  </si>
  <si>
    <t>Заключваща/незаключваща дистална феморална плака</t>
  </si>
  <si>
    <t>Проксимален фемурален пирон</t>
  </si>
  <si>
    <t>Анкер с конец ,без игла, за поставяне с навиване</t>
  </si>
  <si>
    <t>Съшивател за мeнискус</t>
  </si>
  <si>
    <t>Нови комплекти тазобедрени и коленни стави/ компоненти участващи в ЗОП/</t>
  </si>
  <si>
    <t>Колянна става Sigma с ревизионно тибиална компонента</t>
  </si>
  <si>
    <t>М06061030000009/  M06064020000003</t>
  </si>
  <si>
    <t>Консумативи за ортопедия</t>
  </si>
  <si>
    <t>Артроскопски шейвър</t>
  </si>
  <si>
    <t>Blade &amp; Burr</t>
  </si>
  <si>
    <t>Сет за хондропластика</t>
  </si>
  <si>
    <t>COR Disposable Kit</t>
  </si>
  <si>
    <t>N16161020000020</t>
  </si>
  <si>
    <t>N16161030000027</t>
  </si>
  <si>
    <t>N16161010000039</t>
  </si>
  <si>
    <t>N16161020000049</t>
  </si>
  <si>
    <t>N11110010000020</t>
  </si>
  <si>
    <t>N16163010000018</t>
  </si>
  <si>
    <t>N16163020000013</t>
  </si>
  <si>
    <t>М20100010000010</t>
  </si>
  <si>
    <t>М20300010000006</t>
  </si>
  <si>
    <t>Остеосинтезна заключваща двуколонна анатомична плака за радиус - титаниева</t>
  </si>
  <si>
    <t>Конфигурация плака с винтове 1,2 нива. Нископрофилна титаниева плака</t>
  </si>
  <si>
    <t>N16161010000033  /N16161010000034</t>
  </si>
  <si>
    <t>Конфигурация плака с винтове 3 нива. Нископрофилна титаниева плака</t>
  </si>
  <si>
    <t>Конфигурация плака с винтове 4 нива. Нископрофилна титаниева плака</t>
  </si>
  <si>
    <t>Конфигурация плака с винтове и меш 1,2 нива. Система за преден хирургичен достъп в шийния отдел съдържаща нископрофилна титаниева плака</t>
  </si>
  <si>
    <t>Конфигурация плака с винтове и меш 3 нива. Система за преден хирургичен достъп в шийния отдел съдържаща нископрофилна титаниева плака</t>
  </si>
  <si>
    <t>Конфигурация плака с винтове и меш 4 нива. Система за преден хирургичен достъп в шийния отдел съдържаща нископрофилна титаниева плака</t>
  </si>
  <si>
    <t>Конфигурация плака с винтове и кейдж 1 ниво. Система за преден хирургичен достъп в шийния отдел съдържаща нископрофилна титаниева плака PEEK/ POLY ETHER ETHER KETON</t>
  </si>
  <si>
    <t>Конфигурация плака с винтове и кейдж 2 ниво. Система за преден хирургичен достъп в шийния отдел съдържаща нископрофилна титаниева плака PEEK/ POLY ETHER ETHER KETON</t>
  </si>
  <si>
    <t>Неврохирургични изделия</t>
  </si>
  <si>
    <t>Сет за  вертебропластика - перкутанна техника</t>
  </si>
  <si>
    <t>Костен цимент за кифопластика. Подаване в силно вискозно състояние.</t>
  </si>
  <si>
    <t>Костен цимент за вертебропластика и кифопластика, с нерезорбируем хидроксиапатит</t>
  </si>
  <si>
    <t>Костен цимент за вертебропластика и кифопластика,  съдържащ калциев фосфат</t>
  </si>
  <si>
    <t>Канюлиран титаниев винт с частична резба (1/3),  ф. 4,5 мм</t>
  </si>
  <si>
    <t>Канюлиран титаниев винт с частична резба (1/3),  ф. 6,5 мм дължина 45-150 мм</t>
  </si>
  <si>
    <t>Канюлиран титаниев винт с частична резба (1/3), ф. 6,5 мм дължина 20-130 мм</t>
  </si>
  <si>
    <t>N16162010000039</t>
  </si>
  <si>
    <t>N16162030000065</t>
  </si>
  <si>
    <t>N16162030000075</t>
  </si>
  <si>
    <t>Външен вентрикуларен дренаж  с дренажна торба 700 мл. Със скала за налягане</t>
  </si>
  <si>
    <t>N16162050000075</t>
  </si>
  <si>
    <t>N16162050000067</t>
  </si>
  <si>
    <t>Херниални платна и такери</t>
  </si>
  <si>
    <t>Полипропиленово платно 6 см х 11 см, тегло 45 g</t>
  </si>
  <si>
    <t>Полипропиленово платно 15 см х 15 см, тегло 45 g</t>
  </si>
  <si>
    <t>Полипропиленово платно 30 см х 30 см, тегло 45 g</t>
  </si>
  <si>
    <t>Полипропиленово платно 5 см х 10 см, тегло 100 g</t>
  </si>
  <si>
    <t>Полипропиленово платно 15 см х 15 см, тегло 100 g</t>
  </si>
  <si>
    <t>Полипропиленово платно 30 см х 30 см, тегло 100 g</t>
  </si>
  <si>
    <t>Макропорозно полипропиленово платно 6 см х 11 см, тегло 55 g</t>
  </si>
  <si>
    <t>Макропорозно полипропиленово платно 15 см х 15 см, тегло 55 g</t>
  </si>
  <si>
    <t>Макропорозно полипропиленово платно 30 см х 30 см, тегло 55 g</t>
  </si>
  <si>
    <t>Полуабсорбируемо платно за хернии размер 6*11 см</t>
  </si>
  <si>
    <t>Полуабсорбируемо платно за хернии размер 15*10 см</t>
  </si>
  <si>
    <t>Полуабсорбируемо платно за хернии размер 15*15 см</t>
  </si>
  <si>
    <t>Двуслойно платно от полипропилен/полилактид-капролактон 10*15 см овално</t>
  </si>
  <si>
    <t xml:space="preserve">Двуслойно платно от полипропилен/полилактид-капролактон 15*15 см </t>
  </si>
  <si>
    <t>Двуслойно платно от полипропилен/полилактид-капролактон 15*20 см  правоъгълно</t>
  </si>
  <si>
    <t>Двуслойно платно от полипропилен/полилактид-капролактон 20*25 см  овално</t>
  </si>
  <si>
    <t>Фиксатор за лапароскопска херниопластика, 5 мм диаметър не- резорбируем материал титан 30 фиксатори - 3,8 мм*3,8 мм*4,0 мм</t>
  </si>
  <si>
    <t>Фиксатор за лапароскопска херниопластика, 5 мм диаметър резорбируем материал PLGA 30 фиксатори - 5,08 мм*5,16 мм*3,28мм</t>
  </si>
  <si>
    <t>Сетове за лапароскопски операции</t>
  </si>
  <si>
    <t>Сет за лапароскопска операция - малък</t>
  </si>
  <si>
    <t>Кохлеарни импланти системи тип 2</t>
  </si>
  <si>
    <t>Кохлеарна имплантна система SONATA 2- Sonnet / Rondo 2</t>
  </si>
  <si>
    <t>S07071000000042</t>
  </si>
  <si>
    <t>Кохлеарна имплантна система CONCERTO 2- Sonnet / Rondo 2</t>
  </si>
  <si>
    <t>S07071000000043</t>
  </si>
  <si>
    <t>Кохлеарна имплантна система SYNCHRONY 2- Sonnet / Rondo 3</t>
  </si>
  <si>
    <t>S07071000000044</t>
  </si>
  <si>
    <t>Кохлеарна имплантна система SONATA 2- Sonnet 2  / Rondo 3</t>
  </si>
  <si>
    <t>S07071000000046</t>
  </si>
  <si>
    <t>Кохлеарна имплантна система CONCERTO 2- Sonnet 2 / Rondo 3</t>
  </si>
  <si>
    <t>S07071000000047</t>
  </si>
  <si>
    <t>Кохлеарна имплантна система SYNCHRONY 2- Sonnet 2 / Rondo 3</t>
  </si>
  <si>
    <t>S07071000000048</t>
  </si>
  <si>
    <t>Кохлеарна имплантна система SONATA 2</t>
  </si>
  <si>
    <t>S07072000000014</t>
  </si>
  <si>
    <t>Кохлеарна имплантна система CONCERTO 2</t>
  </si>
  <si>
    <t>S07072000000015</t>
  </si>
  <si>
    <t>Кохлеарна имплантна система SYNCHRONY 2</t>
  </si>
  <si>
    <t>S07072000000016</t>
  </si>
  <si>
    <t>Речеви Процесор SONNET - Комплект за подмяна</t>
  </si>
  <si>
    <t>S07073000000005</t>
  </si>
  <si>
    <t>Речеви Процесор RONDO 2  - Комплект за подмяна</t>
  </si>
  <si>
    <t>S07073000000008</t>
  </si>
  <si>
    <t>Речеви Процесор SONNET 2 - Комплект за подмяна</t>
  </si>
  <si>
    <t>S07073000000010</t>
  </si>
  <si>
    <t>Речеви Процесор RONDO 3  - Комплект за подмяна</t>
  </si>
  <si>
    <t>S07073000000011</t>
  </si>
  <si>
    <t>Без договор</t>
  </si>
  <si>
    <t>Тазобедрени протези и модули</t>
  </si>
  <si>
    <t>Тазобедрено ревизионно безциментно стебло с безциментна капсула Multihole</t>
  </si>
  <si>
    <t>M05053020000081</t>
  </si>
  <si>
    <t>Тазобедрено ревизионно безциментно стебло с протузионна клетка и циментна капсула</t>
  </si>
  <si>
    <t>M05055020000096</t>
  </si>
  <si>
    <t>N16163020000010</t>
  </si>
  <si>
    <t>Безциментно стебло (стандартно или латерализирано), титаниева капсула, полиетиленов лайнер, метална глава/CoCr/винт с плоска глава/1 бр/</t>
  </si>
  <si>
    <t>Безциментно стебло AMIS /късо/, титаниева капсула, полиетиленов лайнер, метална глава/CoCr/винт с плоска глава/1 бр/</t>
  </si>
  <si>
    <t>Безциментно стебло /стандартно или латерализирано/, титаниева капсула, полиетиленов лайнер/ крослинк/, керамична глава BIOLOX,винт с плоска глава/1 бр/</t>
  </si>
  <si>
    <t>Безциментно стебло AMIS /късо/, титаниева капсула,  полиетиленов лайнер/ крослинк/, керамична глава BIOLOX,винт с плоска глава/1 бр/</t>
  </si>
  <si>
    <t>Безциментно стебло /стандартно или латерализирано/, титаниева капсула, керамичен лайнер BIOLOX, керамична глава BIOLOX, винт с плоска глава/1 бр/</t>
  </si>
  <si>
    <t>Безциментно стебло AMIS /късо/, титаниева капсула, керамичен лайнер BIOLOX, керамична глава BIOLOX, винт с плоска глава/1 бр/</t>
  </si>
  <si>
    <t>Ретрограден бедрен пирон</t>
  </si>
  <si>
    <t>Игли за вертебрален достъп</t>
  </si>
  <si>
    <t>N16162010000031</t>
  </si>
  <si>
    <t>N16162030000051</t>
  </si>
  <si>
    <t>N16162050000049</t>
  </si>
  <si>
    <t>Полисегментна гръбначна стабилизация, вкл. 12 винта</t>
  </si>
  <si>
    <t>Хидравлична система за вертебропластика - 4 бр. игли</t>
  </si>
  <si>
    <t>N16163010000009</t>
  </si>
  <si>
    <t>Хидравлична система за вертебропластика - 2 бр. игли</t>
  </si>
  <si>
    <t>Система за вертебропластика - 2 бр. игли</t>
  </si>
  <si>
    <t>N16163010000022</t>
  </si>
  <si>
    <t>V24002000000049</t>
  </si>
  <si>
    <t>V24003000000026</t>
  </si>
  <si>
    <t>V24004000000049</t>
  </si>
  <si>
    <t>V24004000000050</t>
  </si>
  <si>
    <t>Кохлеарна имплантна  система</t>
  </si>
  <si>
    <t>CI512 Cochlear  implant with Contour advance electrode kit  / CI522 COCHLEAR IMPLANT WITH SLIM STRAIGHT ELECTRODE - KIT</t>
  </si>
  <si>
    <t>Специфични изделия за ендопротезиране</t>
  </si>
  <si>
    <t>Уникондиларна колянна ендопротеза</t>
  </si>
  <si>
    <t>M06061010000006</t>
  </si>
  <si>
    <t>Комбинирана система за тотално ендопротезиране с възможности за запазване  или премахване на предна и задна кръстна връзки</t>
  </si>
  <si>
    <t>M06061030000028</t>
  </si>
  <si>
    <t>Безциментно ендопротезиране, вкл. безциментна  двойно подвижна ацетабуларна капсула и стебло покрито с двойно поресто покритие</t>
  </si>
  <si>
    <t>Безциментно ендопротезиране, вкл. стебла с отвор за модулен адаптор /модулни шийки/ позволяващ възстановяването на типичната тазова геометрия</t>
  </si>
  <si>
    <t>Система за ревизионно ендопротезиране на тазобедрена става с ревезионно стебло с яка и гладка повърхност за циментна фиксация</t>
  </si>
  <si>
    <t>M05055010000007</t>
  </si>
  <si>
    <t>Система за ревизионно ендопротезиране на тазобедрена става с ревезионно стебло с яка и гладка повърхност за циментна фиксация с глава</t>
  </si>
  <si>
    <t>Система за ревизионно ендопротезиране на тазобедрена става с ревезионно стебло с яка и гладка повърхност за циментна фиксация с Би-артикуларна глава</t>
  </si>
  <si>
    <t>M05055010000016</t>
  </si>
  <si>
    <t>Система за ревизионно ендопротезиране на тазобедрена става с ревезионно стебло с яка и гладка повърхност за циментна фиксация с лепена капсула и глава</t>
  </si>
  <si>
    <t>Циментна двуполюсна протеза</t>
  </si>
  <si>
    <t>Еднополюсна протеза с Би-артикуларна глава</t>
  </si>
  <si>
    <t>M05051010000051</t>
  </si>
  <si>
    <t>Еднополюсна протеза с Би-артикуларна глава и циментно полирано стебло</t>
  </si>
  <si>
    <t>Система за хибридно тазобедрено ендопротезиране с полирана бедрена компонента с циментна фиксация и ацетабуларна компонента с безциментна фиксация</t>
  </si>
  <si>
    <t>M05052020000010</t>
  </si>
  <si>
    <t>Система за хибридно ендопротезиране вкл. бедрена компонента и ацетабуларна компонента с циментна фиксация</t>
  </si>
  <si>
    <t>Безциментна протеза със стебло покрито изцяло с титаниева плазма и хидроксапатит с Би- артикуларна глава</t>
  </si>
  <si>
    <t>M05052010000017</t>
  </si>
  <si>
    <t>Система за хибридно тазобедрено ендопротезиране с бедрена компонента с циментна фиксация и ацетабуларна компонента с безциментна фиксация</t>
  </si>
  <si>
    <t>M05052020000011</t>
  </si>
  <si>
    <t>Тазобедрени протези</t>
  </si>
  <si>
    <t>Тазобедрено модулно ревизионно безциментно стебло и безциментна капсула</t>
  </si>
  <si>
    <t>M05056010000011</t>
  </si>
  <si>
    <t>Заключващи плаки и винтове</t>
  </si>
  <si>
    <t>Плака за дистален радиус в комплект със зклюващи или обикновенни 2,4 мм/2,7 мм кортикални винтове</t>
  </si>
  <si>
    <t>Плака за дистална-латерална фибуларна фрактура в комплект със заключващи или обикновенни 3,5/2,7 мм кортикални винтове</t>
  </si>
  <si>
    <t>Заключваща 1/3 семитубуларна плака за фибуларна фрактура, в комплект със заключващи или обикновенни 3,5 мм кортикални и спонгиозни винтове</t>
  </si>
  <si>
    <t>Заключваща HOOK плака, в комплект със заключващи или обикновенни 3,5 мм кортикални или спонгиозни винтове</t>
  </si>
  <si>
    <t>Заключваща PHILOS плака, за проксимална хумерална фрактура, в комплект със заключващи или обикновенни 3,5 мм кортикални или спонгиозни винтове</t>
  </si>
  <si>
    <t>Заключваща Calcaneus плака, за фрактура на пета, в комплект със заключващи или обикновенни 3,5 мм кортикални или спонгиозни винтове</t>
  </si>
  <si>
    <t>Заключваща  плака, за проксимална тибиална фрактура, в комплект със заключващи или обикновенни 3,5 мм кортикални или спонгиозни винтове</t>
  </si>
  <si>
    <t>Заключваща  плака, за проксимална-медиална тибиална фрактура, в комплект със заключващи или обикновенни 3,5 мм кортикални или спонгиозни винтове</t>
  </si>
  <si>
    <t>Заключваща  плака, за дистална тибиална фрактура със захващане на малеола, в комплект със заключващи или обикновенни 3,5 мм кортикални или спонгиозни винтове</t>
  </si>
  <si>
    <t>Заключваща ПЕРИПРОТЕЗНА плака, за фрактура на фемур, в комплект с 1 бр. серклажно въже и заключващи 5,0 мм кортикални винтове</t>
  </si>
  <si>
    <t>Заключващ интрамедуларен пирон за фемурална фрактура</t>
  </si>
  <si>
    <t xml:space="preserve">Костно заместващо вещество </t>
  </si>
  <si>
    <t>Синтетично костно заместващо вещество - паста 5 ml</t>
  </si>
  <si>
    <t>Синтетично костно заместващо вещество - паста 10 ml</t>
  </si>
  <si>
    <t>Синтетично костно заместващо вещество - гранули 5 cc</t>
  </si>
  <si>
    <t>Синтетично костно заместващо вещество - гранули 10 cc</t>
  </si>
  <si>
    <t>Анкъри</t>
  </si>
  <si>
    <t xml:space="preserve">Анкър 6,5 мм </t>
  </si>
  <si>
    <t xml:space="preserve">Анкър 5,0 мм </t>
  </si>
  <si>
    <t>Канюлирани винтове и шейвърни ножчета</t>
  </si>
  <si>
    <t>Канюлирани титаниеви винтове Ø 7.0 мм</t>
  </si>
  <si>
    <t>Канюлирани титаниеви спонгиозни винтове Ø 4.0 мм, къса резба</t>
  </si>
  <si>
    <t xml:space="preserve">Титаниеви самонарезни Хърбърт винтове Ø 2,5мм/3,2 мм; 3,0 мм/4,0 мм;Винтове за Вейл остеотоми 2,0 мм </t>
  </si>
  <si>
    <t>Шейвърни ножчета съвместими с шейвърна система Dyonics EP-1</t>
  </si>
  <si>
    <t>Травматология</t>
  </si>
  <si>
    <t>Артродезен пирон за глезен</t>
  </si>
  <si>
    <t>Titanium</t>
  </si>
  <si>
    <t>Фемурален рекунструктивен пирон</t>
  </si>
  <si>
    <t>Femoral Recon nail</t>
  </si>
  <si>
    <t>Кръстосан конектор за задна торако-лумбална стабилизация - многоъгълен огънат</t>
  </si>
  <si>
    <t>Прав конектор за задна торако- лумбална стабилизация</t>
  </si>
  <si>
    <t>Angiolite DES Catheter length 148 cm 350x19 mm</t>
  </si>
  <si>
    <t>Реконструктивен бедрен пирон - къс</t>
  </si>
  <si>
    <t>Реконструктивен бедрен пирон - дълъг</t>
  </si>
  <si>
    <t>Интрамедуларен тибиален пирон</t>
  </si>
  <si>
    <t>Интрамедуларен хумерален пирон</t>
  </si>
  <si>
    <t>Диафизарен бедрен пирон</t>
  </si>
  <si>
    <t>Заключваща плака за дистален радиус - титаниева</t>
  </si>
  <si>
    <t>Титаниева клавикуларна плака</t>
  </si>
  <si>
    <t>DHS плака</t>
  </si>
  <si>
    <t>Комплект Вебер</t>
  </si>
  <si>
    <t xml:space="preserve">Една трета тубуларна плака </t>
  </si>
  <si>
    <t>Семи тубуларна плака</t>
  </si>
  <si>
    <t>Малка самокомпресивна плака</t>
  </si>
  <si>
    <t>Тясна самокомпресивна плака</t>
  </si>
  <si>
    <t>Широка самокомпресивна плака</t>
  </si>
  <si>
    <t>Реконструктивна плака</t>
  </si>
  <si>
    <t>Ventricular catheter 23 см.</t>
  </si>
  <si>
    <t>Ares Antibiotic- Impregnated Ventricular Catheter 23 см.</t>
  </si>
  <si>
    <t>Peritoneal Catheter 120 см.</t>
  </si>
  <si>
    <t>Ares Antibiotic- Impregnated Peritoneal Catheter 120 см.</t>
  </si>
  <si>
    <t>Catheter Connector Straight, Stainless Steel 12 mm x 1,1 mm x 1,5 mm</t>
  </si>
  <si>
    <t>Catheter Connector Lumboperitoneal 14 mm x 0,8 mm x 1,8 mm</t>
  </si>
  <si>
    <t>Catheter Connector Right Angle рамена 13 mm x 13 mm, вътр. диам.  1,0 mm, външ. диам.  1,9</t>
  </si>
  <si>
    <t>Catheter Connector 3-Way, All Male Connectors 23 mm x 15 mm</t>
  </si>
  <si>
    <t>Catheter Connector 3-Way 20 m x 15 mm, вътр. диам 1,0 mm, външ. диам  1,8</t>
  </si>
  <si>
    <t>Fixation Tab, Silicone, Barium Impregnated подходящи за катетри с външ. диам  1,5 mm и 2,5 mm</t>
  </si>
  <si>
    <t xml:space="preserve"> Right Angle Clip подходящи за катетри с външ. диам 2,5 mm</t>
  </si>
  <si>
    <t xml:space="preserve">По договор с НЗОК </t>
  </si>
  <si>
    <t>Firehaowk Rapamycin Target Eluting Coronary Stent Sysytem 3.5/23</t>
  </si>
  <si>
    <t>Пейсмейкър</t>
  </si>
  <si>
    <t>Solara CRT-P MRI SureScan</t>
  </si>
  <si>
    <t>B12121030000033</t>
  </si>
  <si>
    <t>Остеосинтезна заключваща мини плака за дистален радиус - титаниева</t>
  </si>
  <si>
    <t>Остеосинтезна заключваща анатомична плака за  радиус - титаниева</t>
  </si>
  <si>
    <t>Заключваща/незаключваща стабилизираща плака за трохантер</t>
  </si>
  <si>
    <t>Канюлирани витове ϕ 7/4 мм</t>
  </si>
  <si>
    <t>Канюла за апликиране на цимент за вертебропластика</t>
  </si>
  <si>
    <t xml:space="preserve">канюлирана игла </t>
  </si>
  <si>
    <t>Биоактивен костен заместител на основата на биостъкло -  гранули 1,0 сс</t>
  </si>
  <si>
    <t>синтетичен костен заместител</t>
  </si>
  <si>
    <t>Биоактивен костен заместител на основата на биостъкло -  гранули 5,0 сс</t>
  </si>
  <si>
    <t>Биоактивен костен заместител на основата на биостъкло -  гранули 10,0 сс</t>
  </si>
  <si>
    <t>Биоактивен костен заместител на основата на биостъкло -  гранули 16,0 сс</t>
  </si>
  <si>
    <t>Биоактивен костен заместител на основата на биостъкло -  паста 1,0 сс</t>
  </si>
  <si>
    <t>Биоактивен костен заместител на основата на биостъкло -  паста 2,5 сс</t>
  </si>
  <si>
    <t>Биоактивен костен заместител на основата на биостъкло -  паста 5,0 сс</t>
  </si>
  <si>
    <t>Биоактивен костен заместител на основата на биостъкло -  паста 10,0 сс</t>
  </si>
  <si>
    <t>Заключваща/незаключваща дистална тибиална плака</t>
  </si>
  <si>
    <t>Заключваща/незаключваща широка права плака</t>
  </si>
  <si>
    <t>Заключваща/незаключваща тясна права плака</t>
  </si>
  <si>
    <t>Заключваща/незаключваща проксимална тибиална плака</t>
  </si>
  <si>
    <t>Тазобедрено ревизионно безциментно стебло с безциментна ревизионна капсула</t>
  </si>
  <si>
    <t>M05055040000009</t>
  </si>
  <si>
    <t>Безциментни ревизионните аугменти</t>
  </si>
  <si>
    <t>SET VTP INTERGAL SYSTEM</t>
  </si>
  <si>
    <t>N16163010000006</t>
  </si>
  <si>
    <t>Пейсмейкър за бивентрикуларна сърдечна ресинхронизация</t>
  </si>
  <si>
    <t>B12121030000038</t>
  </si>
  <si>
    <t>B12121010000081</t>
  </si>
  <si>
    <t>Кардиовертер дефибрилатор</t>
  </si>
  <si>
    <t>B12122030000051</t>
  </si>
  <si>
    <t>B12122010000044</t>
  </si>
  <si>
    <t>B12122040000033</t>
  </si>
  <si>
    <t>B12122060000002</t>
  </si>
  <si>
    <t>B12122090000051</t>
  </si>
  <si>
    <t>B12122070000101</t>
  </si>
  <si>
    <t>Биполярен, стероид-енулиран, активно фиксиран, имлантируем електрод</t>
  </si>
  <si>
    <t>C10101000000023</t>
  </si>
  <si>
    <t>Биполярен електрод с пасивна фиксация</t>
  </si>
  <si>
    <t>C10102000000003</t>
  </si>
  <si>
    <t>Пасивно фиксиращ се с Optim изолация, IS-1 съвместим, ендокардиален, биполярен електрод</t>
  </si>
  <si>
    <t>C10102000000002</t>
  </si>
  <si>
    <t>Квадриполярен електрод  с извивка за фиксация S и с Optim изолация</t>
  </si>
  <si>
    <t>C10104000000009</t>
  </si>
  <si>
    <t>Отделящ електрод с активна фиксация един или два койла</t>
  </si>
  <si>
    <t>C10105000000011</t>
  </si>
  <si>
    <t>Комплект ресинхронизиращ кардиовертер дефибрилатор IS4 и три електрода</t>
  </si>
  <si>
    <t>B12122070000117/ B12122070000116/ B12122070000115/ B12122070000096/ B12122070000119/ B12122070000134/ B12122070000135/ B12122070000136</t>
  </si>
  <si>
    <t xml:space="preserve">Ресинхронизиращ кардиовертер дефибрилатор IS4 </t>
  </si>
  <si>
    <t>B12122090000032</t>
  </si>
  <si>
    <t>Комплект ресинхронизиращ кардиовертер дефибрилатор IS1 и три електрода с активна/пасивна фиксация</t>
  </si>
  <si>
    <t>B12122070000095/ B12122070000110/ B12122070000111/ B12122070000112/ B12122070000113/ B12122070000114/ B12122070000097/ B12122070000122</t>
  </si>
  <si>
    <t>Ресинхронизиращ кардиовертер дефибрилатор IS1</t>
  </si>
  <si>
    <t>B12122090000056</t>
  </si>
  <si>
    <t>Комплект пейсмейкър за бивентрикуларна сърдечна ресинхронизация IS4 и три електрода с активна/пасивна фиксация</t>
  </si>
  <si>
    <t>предлаганата цена е по-ниска от реимбурсната, в този случай НЗОК заплаща стойността предложена от фирмата а цената за пациента е нулева</t>
  </si>
  <si>
    <t>B12121010000098/ B12121010000097/ B12121010000096/ B12121010000084/ B12121010000105/ B12121010000106/ B12121010000107/ B12121010000108</t>
  </si>
  <si>
    <t xml:space="preserve">Пейсмейкър за бивентрикуларна сърдечна ресинхронизация IS4 </t>
  </si>
  <si>
    <t>B12121030000034</t>
  </si>
  <si>
    <t>Комплект пейсмейкър за бивентрикуларна сърдечна ресинхронизация IS1 и три електрода с активна/пасивна фиксация</t>
  </si>
  <si>
    <t>B12121010000089/ B12121010000082/ B12121010000087/ B12121010000088/ B12121010000090/ B12121010000091/ B12121010000092</t>
  </si>
  <si>
    <t xml:space="preserve">Пейсмейкър за бивентрикуларна сърдечна ресинхронизация IS1 </t>
  </si>
  <si>
    <t>Комплект двукухинен кардиовертер дефибрилатор и електроди с активна фиксация</t>
  </si>
  <si>
    <t>B12122040000077/ B12122040000080</t>
  </si>
  <si>
    <t>Двукухинен кардиовертер дефибрилатор</t>
  </si>
  <si>
    <t>B12122060000040</t>
  </si>
  <si>
    <t>Комплект еднокухинен кардиовертер дефибрилатор и електрод с активна фиксация</t>
  </si>
  <si>
    <t>B12122010000056/ B12122010000062</t>
  </si>
  <si>
    <t>Еднокухинен кардиовертер дефибрилатор</t>
  </si>
  <si>
    <t>B12122030000046</t>
  </si>
  <si>
    <t>CRT-P трикухинен пейсмейкър, квадриполярен с два вида честотна адаптация</t>
  </si>
  <si>
    <t>B12121010000079</t>
  </si>
  <si>
    <t>CRT-P трикухинен/биполярен  или квадриполярен пейсмейкър с два вида честотна адаптация</t>
  </si>
  <si>
    <t>B12121030000027</t>
  </si>
  <si>
    <t>ICD-V еднокухинен кардиовертер дефибрилатор</t>
  </si>
  <si>
    <t>B12122030000052</t>
  </si>
  <si>
    <t>ICD-D двукухинен кардиовертер дефибрилатор</t>
  </si>
  <si>
    <t>B12122060000046</t>
  </si>
  <si>
    <t>ICD-D трикухинен кардиовертер дефибрилатор</t>
  </si>
  <si>
    <t>B12122090000053</t>
  </si>
  <si>
    <t>B12122010000058</t>
  </si>
  <si>
    <t>B12122040000082</t>
  </si>
  <si>
    <t>B12122040000079</t>
  </si>
  <si>
    <t>CRT-D трикухинен кардиовертер дефибрилатор- дефибрилатор с ресинхронизиращо устройство</t>
  </si>
  <si>
    <t>B12122070000137</t>
  </si>
  <si>
    <t>Ляво камерен електрод със стандарт IS4</t>
  </si>
  <si>
    <t>C10104000000018</t>
  </si>
  <si>
    <t>Четириполярен шоков електрод с активна фиксация</t>
  </si>
  <si>
    <t>C10105000000016</t>
  </si>
  <si>
    <t>Инжектируем Loop рекордер</t>
  </si>
  <si>
    <t>Коронарен стент излъчващ медикамент</t>
  </si>
  <si>
    <t>B04041020100003</t>
  </si>
  <si>
    <t>Електрод за временна трансвенозна стимулация</t>
  </si>
  <si>
    <t>C09090000000013</t>
  </si>
  <si>
    <t>Анатомични и обърнати раменни протези</t>
  </si>
  <si>
    <t xml:space="preserve">Анатомична раменна протеза </t>
  </si>
  <si>
    <t>M20200010000008 / M20300010000004</t>
  </si>
  <si>
    <t>Анатомична раменна протеза с къса диафиза</t>
  </si>
  <si>
    <t>Обърната раменна протеза</t>
  </si>
  <si>
    <t>Обърната раменна протеза  с къса диафиза</t>
  </si>
  <si>
    <t>Инвазивна Кардиология</t>
  </si>
  <si>
    <t>Вентрикуларен катетър  - стандартен, лесно огъваем</t>
  </si>
  <si>
    <t>Вентрикуларен катетър  - стандартен/малък</t>
  </si>
  <si>
    <t>Вентрикуларен катетър с правоъгълна извивка, стандартен</t>
  </si>
  <si>
    <t>Перитониален катетър -стандартен/малък</t>
  </si>
  <si>
    <t>Перитониален катетър с антибиотично покритие</t>
  </si>
  <si>
    <t>Перитониален катетър -стандартен, с отворен край</t>
  </si>
  <si>
    <t>Перитониален катетър с малък лумен</t>
  </si>
  <si>
    <t>Перитониален катетър с BioGlide покритие</t>
  </si>
  <si>
    <t>Комплект вентрикуларен катетър  и перитониален катетър с антибиотично покритие</t>
  </si>
  <si>
    <t>Кардио / перитониален катетър малък</t>
  </si>
  <si>
    <t>Кардио катетър</t>
  </si>
  <si>
    <t>Кардио / перитониален катетър стандартен</t>
  </si>
  <si>
    <t>Кардио / перитониален катетър стандартен, полупрозрачен</t>
  </si>
  <si>
    <t>Тазобедрено модулно ревизионно безциментно стебло с безциментна капсула Multihole</t>
  </si>
  <si>
    <t xml:space="preserve">Тазобедрено модулно ревизионно безциментно стебло с безциментна ревизионна капсула </t>
  </si>
  <si>
    <t>M05055040000011</t>
  </si>
  <si>
    <t>Тазобедрено модулно ревизионно безциментно стебло с протрузионна клетка и циментна капсула</t>
  </si>
  <si>
    <t>M05056010000016</t>
  </si>
  <si>
    <t>Тазобедрено модулно ревизионно безциментно стебло с безциментна ревизионна капсула и заключващ инлей</t>
  </si>
  <si>
    <t>Винтове за ацетабуларна капсула - материал TiAI6V4 сплав</t>
  </si>
  <si>
    <t>Костен цимент  със среден или високозитетрентгенопозитивен с антибиотик 40 г.20г.</t>
  </si>
  <si>
    <t>Хумерален спейсър с дебелина 9мм</t>
  </si>
  <si>
    <t>Винт за фиксиране на безциментната гленоидална повърхност</t>
  </si>
  <si>
    <t xml:space="preserve">Спинална хирургия </t>
  </si>
  <si>
    <t>Система за вертебропластика - 4 бр. игли</t>
  </si>
  <si>
    <t>Сет за лапароскопска операция - среден</t>
  </si>
  <si>
    <t>Сет за лапароскопска операция - голям</t>
  </si>
  <si>
    <t>Сетове за конвенционална хирургия</t>
  </si>
  <si>
    <t>Сет за конвенционална хирургия - малък</t>
  </si>
  <si>
    <t>Сет за конвенционална хирургия - голям</t>
  </si>
  <si>
    <t>Еднократни инструменти и клипси</t>
  </si>
  <si>
    <t>Титаниеви клипси, 6 бр. в пълнител XS</t>
  </si>
  <si>
    <t>Титаниеви клипси, 6 бр. в пълнител S</t>
  </si>
  <si>
    <t>Титаниеви клипси, 6 бр. в пълнител M</t>
  </si>
  <si>
    <t>Титаниеви клипси, 6 бр. в пълнител ML</t>
  </si>
  <si>
    <t>Титаниеви клипси, 6 бр. в пълнител L</t>
  </si>
  <si>
    <t>Полимерни клипси, 6 бр. в пърнител М</t>
  </si>
  <si>
    <t>Полимерни клипси, 6 бр. в пърнител МL</t>
  </si>
  <si>
    <t>Полимерни клипси, 6 бр. в пърнител L</t>
  </si>
  <si>
    <t>Полимерни клипси, 6 бр. в пърнител XL</t>
  </si>
  <si>
    <t>Полимерни клипси със заключващи зъбци с противостоящи краища, 6 бр. В касета ML</t>
  </si>
  <si>
    <t>Полимерни клипси със заключващи зъбци с противостоящи краища, 6 бр. В касета L</t>
  </si>
  <si>
    <t>Полимерни клипси със заключващи зъбци с противостоящи краища, 6 бр. В касета XL</t>
  </si>
  <si>
    <t>Хирургичен еднократен инструмент за лапароскопска употреба, Dissecteur 5 mm</t>
  </si>
  <si>
    <t>Хирургичен еднократен инструмент за лапароскопска употреба, Scissor 5 mm</t>
  </si>
  <si>
    <t>Хирургичен еднократен инструмент за лапароскопска употреба, Grasper 5 mm</t>
  </si>
  <si>
    <t>Ринг протектор 60*70/150 mm</t>
  </si>
  <si>
    <t>Ринг протектор 80*90/150 mm</t>
  </si>
  <si>
    <t>Ринг протектор 180*190/200 mm</t>
  </si>
  <si>
    <t>Ринг протектор 220*230/200 mm</t>
  </si>
  <si>
    <t>Троакари за еднократна употреба  - 5 mm/ 95 mm</t>
  </si>
  <si>
    <t>Троакари за еднократна употреба  - 10 mm/ 95 mm</t>
  </si>
  <si>
    <t>Троакари за еднократна употреба  - 12 mm/ 95 mm</t>
  </si>
  <si>
    <t>Троакари за еднократна употреба  - 15 mm/ 110 mm</t>
  </si>
  <si>
    <t>Sphera DR MRI SureScan + CapSureFix Novus MRI SureScan + CapSureFix Novus MRI SureScan</t>
  </si>
  <si>
    <t>C08082030000033</t>
  </si>
  <si>
    <t>Кохлеарна имплантна система до 83000 pps, съвместим с 1.5T ЯМР. Предварително извит електрод с 16 контакта,честотен диапазон 150 Hz до 10000 Hz</t>
  </si>
  <si>
    <t>брой/ 1 кутия речеви процесор и аксесоари и 1 кутия кохлеарен имплант в стерилна опаковка</t>
  </si>
  <si>
    <t>S07071000000015</t>
  </si>
  <si>
    <t>Кохлеарна имплантна система до 83000 pps, съвместим с 1.5T ЯМР. Прав латерален електрод с 16 контакта,честотен диапазон 150 Hz до 10000 Hz</t>
  </si>
  <si>
    <t>S07071000000023</t>
  </si>
  <si>
    <t>Кохлеарна имплантна система до 83000 pps, съвместим с 3T ЯМР; въртящ се мултимагнит. Прав латерален електрод с 16 контакта,честотен диапазон 150 Hz до 10000 Hz</t>
  </si>
  <si>
    <t>S07071000000037</t>
  </si>
  <si>
    <t>Кохлеарна имплантна система до 83000 pps, съвместим с 3T ЯМР; въртящ се мултимагнит. Прав латерален електрод с 16 контакта.Универсален задушен речеви процесор, директна безжична свързаност и автоматични програми</t>
  </si>
  <si>
    <t>S07071000000052</t>
  </si>
  <si>
    <t>Кохлеарна имплантна система до 83000 pps, съвместим с 3T ЯМР; въртящ се мултимагнит. Прав латерален електрод с 16 контакта. Специализиран задушен речеви процесор за деца, директна безжична свързаност и автоматични програми</t>
  </si>
  <si>
    <t>S07071000000055</t>
  </si>
  <si>
    <t>Reveal Linq</t>
  </si>
  <si>
    <t>C08083010000003</t>
  </si>
  <si>
    <t>MyCareLink Monitor</t>
  </si>
  <si>
    <t>C08083020000003</t>
  </si>
  <si>
    <t>Заключваща PHILOS SPIROX плака, за проксимална хумерална фактура, в комплект със заключващи и обикновени 3,5 мм кортикални и спонгиозни винтове</t>
  </si>
  <si>
    <t>Заключваща СУПЕРИОРНА КЛАВИКУЛАРНА плака с латерално удължение в комплект с 3,5 мм кортикални и спонгиозни винтове</t>
  </si>
  <si>
    <t>Динамично-компресивна права плака в комплект със заключващи или обикновени 2,4/2,7 мм кортикални винтове</t>
  </si>
  <si>
    <t>Комплект ТИТАНИЕВИ заключваща плака с до 6/шест/ бр. заключващи или кортикални Ø 1.5;2.0;2.3 мм самонарезни винтове, за фиксация при фактури на ръка и ходило</t>
  </si>
  <si>
    <t>Миниплаки</t>
  </si>
  <si>
    <t>Прави плаки за фаланги с 2 до 7 отвора</t>
  </si>
  <si>
    <t>44-хх</t>
  </si>
  <si>
    <t>Прави плаки метакарпални с 2 до 10 отвора</t>
  </si>
  <si>
    <t>Т- плаки за фаланги с 2, 3, 4 и 5 отвора</t>
  </si>
  <si>
    <t>Т-плаки метакарпални с 2, 3, 4 и 5 отвора</t>
  </si>
  <si>
    <t>L-плаки за фаланги десни/леви/ с 2, 3 отвора Ti</t>
  </si>
  <si>
    <t>L-плаки метакарпални десни/леви/ с 3 и 4 отвора Ti</t>
  </si>
  <si>
    <t>L-несиметрични плаки за фаланга десни/ леви с 2, 3, 4 и 5 отвора</t>
  </si>
  <si>
    <t>L-несиметрични плаки метакарпални десни/ леви с 2, 3 отвора</t>
  </si>
  <si>
    <t>W-плаки метакарпални с 7 отвора</t>
  </si>
  <si>
    <t>Плаки за горни крайници</t>
  </si>
  <si>
    <t>Титаниева заключваща плака за Филос</t>
  </si>
  <si>
    <t>6394-х</t>
  </si>
  <si>
    <t>Титаниева Y-образна плака за дистален хумерус</t>
  </si>
  <si>
    <t>6112-хх</t>
  </si>
  <si>
    <t>Титаниева заключваща компресивна плака малка</t>
  </si>
  <si>
    <t>Титаниева заключваща плака за дистален латерален хумерус</t>
  </si>
  <si>
    <t>6319-х</t>
  </si>
  <si>
    <t>Титаниева заключваща плака за дистален медиален хумерус</t>
  </si>
  <si>
    <t>6320-хх</t>
  </si>
  <si>
    <t>Титаниева заключваща плака за олекранон</t>
  </si>
  <si>
    <t>6349-х</t>
  </si>
  <si>
    <t>Плаки за долни крайници</t>
  </si>
  <si>
    <t>Титаниева заключваща компресивна плака за фемур</t>
  </si>
  <si>
    <t>6116-х</t>
  </si>
  <si>
    <t>Титаниева заключваща плака за дистален латерален фемур</t>
  </si>
  <si>
    <t>6160-хх</t>
  </si>
  <si>
    <t>Титаниева заключваща плака за дистален латерална тибия</t>
  </si>
  <si>
    <t>6362-хх</t>
  </si>
  <si>
    <t>Титаниева права заключваща плака за дистална латерална тибия</t>
  </si>
  <si>
    <t>6114-хх</t>
  </si>
  <si>
    <t>Титаниева заключваща плака за проксимална латерална тибия</t>
  </si>
  <si>
    <t>6359-хх</t>
  </si>
  <si>
    <t>Титаниева заключваща плака за дистална медиална тибия</t>
  </si>
  <si>
    <t>4340-хх</t>
  </si>
  <si>
    <t>6219-3ххх</t>
  </si>
  <si>
    <t>6218-3ххх</t>
  </si>
  <si>
    <t>Пирони и канюлирани винтове</t>
  </si>
  <si>
    <t>Титаниев пирон за хумерус; дължина от 180 до 280 mm дебелина Ø7 или Ø8</t>
  </si>
  <si>
    <t>3711-50хх</t>
  </si>
  <si>
    <t>Титаниев пирон за тибия; дължина от 180 до 300 mm дебелина Ø8,5 или Ø9</t>
  </si>
  <si>
    <t>3140-2ххх</t>
  </si>
  <si>
    <t>Интрамедуларен пирон за улна; дължина от 200 до 300 mm дебелина Ø3,5; 4,0  или 4,5</t>
  </si>
  <si>
    <t>805202000хх</t>
  </si>
  <si>
    <t>Интрамедуларен пирон за радиус; дължина от 180 до 250 mm дебелина Ø3,0; 3,5  или 4,0</t>
  </si>
  <si>
    <t>80620xxxxxx</t>
  </si>
  <si>
    <t>Титаниев канюлиран винт 4,00 mm</t>
  </si>
  <si>
    <t>Титаниев хърбърт винт: 3 mm. Различни дължини</t>
  </si>
  <si>
    <t>Външни фиксатори</t>
  </si>
  <si>
    <t>Външен фиксатор за горни крайници</t>
  </si>
  <si>
    <t>Външен фиксатор за лигаментотаксис</t>
  </si>
  <si>
    <t>Външен фиксатор за долни крайници</t>
  </si>
  <si>
    <t>Външен фиксатор за таз</t>
  </si>
  <si>
    <t>Тотална ревърс ендопротеза за раменна става с ревизионно стъбло</t>
  </si>
  <si>
    <t>Ортопедични пирони, плаки, винтове</t>
  </si>
  <si>
    <t>Проксимален фемурален пирон - къс</t>
  </si>
  <si>
    <t>Проксимален фемурален пирон - дълъг</t>
  </si>
  <si>
    <t>Трохантериен винт Φ10,5мм от 80-120 мм, стъпка през 5 мм</t>
  </si>
  <si>
    <t>Антиротационен винт Φ5 мм от 70-110 мм, стъпка през 5 мм</t>
  </si>
  <si>
    <t>Шапка с дължина  от 0-15 мм канюлирана стъпка през 5 мм</t>
  </si>
  <si>
    <t>Шапка за антиротационен винт с дължина13 мм</t>
  </si>
  <si>
    <t>Застопоряващ винт с дължина 18,5 мм</t>
  </si>
  <si>
    <t>Заключващ винт за стандартно заключване Φ5.0 дължина 30-90 мм</t>
  </si>
  <si>
    <t>Заключваща плака за проксимален хумерус 3.5 мм, анатомично контурирана, 9 отвора глава</t>
  </si>
  <si>
    <t>Заключващ винт за стандартно заключване Φ3.5 дължина 12 -85 мм</t>
  </si>
  <si>
    <t>Кортикални винтове Φ3.5, дължина 12-85 мм</t>
  </si>
  <si>
    <t>Заключваща анатомична плака за дистална латерална фибула  - лява и дясна.</t>
  </si>
  <si>
    <t>Полиаксиален заключващ винт за заключване с девиация +-15 градуса, Φ 2.4 дължина 10-40 мм.</t>
  </si>
  <si>
    <t>Спонгиозен винт Φ3.9, дължина 35-90 мм</t>
  </si>
  <si>
    <t>Заключваща плака за дистален радиус воларна анатомично контурирана за лява и дясна ръка</t>
  </si>
  <si>
    <t>Кортикални винтове Φ2.7, дължина 10-40 мм, стъпка през 2 мм</t>
  </si>
  <si>
    <t>Полиаксиални заключващи плаки за ръка</t>
  </si>
  <si>
    <t>Полиаксиален заключващ винт за заключване с девиация +-15 градуса, Φ 1.5 дължина 6-20 мм.</t>
  </si>
  <si>
    <t>Полиаксиален заключващ винт за заключване с девиация +-15 градуса, Φ 2.0 дължина 6-20 мм.</t>
  </si>
  <si>
    <t>Полиаксиален заключващ винт за заключване с девиация +-15 градуса, Φ 2.3 дължина 6-20 мм.</t>
  </si>
  <si>
    <t>Корникален винт, Φ1.2 дължина 5-15 мм, стъпка  през 1 мм</t>
  </si>
  <si>
    <t>Корникален винт, Φ1.5 дължина 6-20 мм, стъпка  през 1 мм</t>
  </si>
  <si>
    <t>Корникален винт, Φ2.0 дължина 6-30 мм, стъпка  през 1 мм</t>
  </si>
  <si>
    <t>Корникален винт, Φ2.3 дължина 6-30 мм, стъпка  през 1 мм</t>
  </si>
  <si>
    <t>Титаниева заключваща плака за дистална медиална тибия - анатомично контурирана - лява и дясна.</t>
  </si>
  <si>
    <t>Заключващ винт за стандартно заключване Φ5.0, дължина 16-95 мм</t>
  </si>
  <si>
    <t>Кортикални винтове Φ4.5, дължина 20-95 мм</t>
  </si>
  <si>
    <t>Титаниев еластичен пирон  - прав с плосък връх, огънат под различни ъгли, цветово кодиране според диаметъра</t>
  </si>
  <si>
    <t>Шапка с дължина 15 мм, 28 мм</t>
  </si>
  <si>
    <t>Реконстурктивен хумерален пирон - къс</t>
  </si>
  <si>
    <t>Реконстурктивен хумерален пирон, дълъг - ляв и десен</t>
  </si>
  <si>
    <t>Заключващ винт за стандартно заключване Φ4.5, дължина 25-80 мм, стъпка през 5 мм.</t>
  </si>
  <si>
    <t>Заключващ винт за стандартно заключване Φ4.0, дължина 25-80 мм, стъпка през 5 мм.</t>
  </si>
  <si>
    <t>Заключващ винт за стандартно заключване Φ3.0, дължина 20-50 мм, стъпка през 5 мм.</t>
  </si>
  <si>
    <t>Шапка с дължина  от 0, 2.5 и 5мм, канюлирана</t>
  </si>
  <si>
    <t>Компресивен винт, канюлиран с дължина 19 мм</t>
  </si>
  <si>
    <t>Канюлиран компресивен винт тип "Хърбърт" с удължена резба, титаниев. Φ2.0 от 10-30 мм</t>
  </si>
  <si>
    <t>Канюлиран компресивен винт тип "Хърбърт" с удължена резба, титаниев. Φ2.5 от 10-30 мм</t>
  </si>
  <si>
    <t>Канюлиран компресивен винт тип "Хърбърт", титаниев. Φ3.0 от 12-40 мм</t>
  </si>
  <si>
    <t>Канюлиран компресивен винт тип "Хърбърт", титаниев. Φ4.0 от 20-50 мм</t>
  </si>
  <si>
    <t>Канюлиран титаниев винт с частична резба(1/3). Размер Φ 3.5 мм с дължина от 14-60 мм, стъпка през 0.02 мм</t>
  </si>
  <si>
    <t>Канюлиран титаниев винт с частична резба(1/3). Размер Φ 4.5 мм с дължина от 14-30 мм, стъпка през 0.02 мм и от 30-70 мм, стъпка през 0.05 мм</t>
  </si>
  <si>
    <t>Синдезмален винт титаниев частична резба  Φ4.5 мм, дължина 35-60мм, стъпка през 5 мм</t>
  </si>
  <si>
    <t>Интрамедуларен тибиален пирон от титаниева сплав</t>
  </si>
  <si>
    <t>Заключващ винт за стандартно заключване Φ5.5 дължина 30-90 мм</t>
  </si>
  <si>
    <t xml:space="preserve">Ортопедични плаки и винтове </t>
  </si>
  <si>
    <t>Комплект анатомично контурирана права рекоструктивна плака 3,5 мм, със заключващо компресионни отвори</t>
  </si>
  <si>
    <t>Комплект анатомично контурирана  плака за ключица  3,5 мм, със заключващо компресионни отвори</t>
  </si>
  <si>
    <t>Комплект анатомично контурирана  хук плака 3,5 мм, със заключващо компресионни отвори</t>
  </si>
  <si>
    <t>Комплект анатомично контурирана плака за проксимален хумерус 3,5 мм, със заключващо компресионни отвори</t>
  </si>
  <si>
    <t>Комплект анатомично контурирана права плака 3,5 мм, със заключващо компресионни отвори</t>
  </si>
  <si>
    <t>Комплект анатомично контурирана плака за дистален дорзолатерален хумерус 2,7/3,5 мм, със заключващо компресионни отвори</t>
  </si>
  <si>
    <t>Комплект анатомично контурирана плака за дистален медиален хумерус 2,7/3,5 мм, със заключващо компресионни отвори</t>
  </si>
  <si>
    <t>Комплект анатомично контурирана плака за олекранон 2,7/3,5 мм, със заключващо компресионни отвори</t>
  </si>
  <si>
    <t>Комплект анатомично контурирана плака за дистален фемур 4,5 мм, със заключващо компресионни отвори</t>
  </si>
  <si>
    <t>Комплект анатомично контурирана плака за проксимална латерална тибия 3,5/4,5 мм, със заключващо компресионни отвори</t>
  </si>
  <si>
    <t>Комплект анатомично контурирана плака за проксимална медиална тибия 3,5 мм, със заключващо компресионни отвори</t>
  </si>
  <si>
    <t>Комплект анатомично контурирана плака за остеотомия 4,5 мм, със заключващо компресионни отвори</t>
  </si>
  <si>
    <t>Комплект анатомично контурирана плака за дистална медиална тибия 3,5 мм, със заключващо компресионни отвори</t>
  </si>
  <si>
    <t>Комплект анатомично контурирана плака за дистална антеролатерална тибия 3,5 мм, със заключващо компресионни отвори</t>
  </si>
  <si>
    <t>Комплект анатомично контурирана тубуларна плака 3,5 мм, със заключващо компресионни отвори</t>
  </si>
  <si>
    <t>NT-proBNP</t>
  </si>
  <si>
    <t>03.1.04.18</t>
  </si>
  <si>
    <t>03.1.04.19</t>
  </si>
  <si>
    <t>03.1.04.20</t>
  </si>
  <si>
    <t>03.1.04.21</t>
  </si>
  <si>
    <t xml:space="preserve">Активни упражнения                                            </t>
  </si>
  <si>
    <t xml:space="preserve">Цената за един леглоден </t>
  </si>
  <si>
    <t>заличен със заповед РД-610/24.10.2024 г.</t>
  </si>
  <si>
    <t>Truesplan</t>
  </si>
  <si>
    <t xml:space="preserve">Кръстосан конектор за  задна торако-лумбална стабилизация - многоъгълен </t>
  </si>
  <si>
    <t>Лумбален кейдж</t>
  </si>
  <si>
    <t>Заден лумбален  PEEK кейдж</t>
  </si>
  <si>
    <t xml:space="preserve">Лумбални кейджове </t>
  </si>
  <si>
    <t>Шиен кейдж за едно ниво L; XL; 7º</t>
  </si>
  <si>
    <t>Конектори от медицинска стомана или полипропилен ВД 1,1/1,9 mm</t>
  </si>
  <si>
    <t>Катетри вентрикуларен, перитониален ВД 1,1/1,4мм ВнД 2,2/2,7мм</t>
  </si>
  <si>
    <t>Двуслойна кожна присадка -  колагенова матрица 5/5 см.</t>
  </si>
  <si>
    <t>Невромониториране SEP, MEP, cranial nerve 12/18мм</t>
  </si>
  <si>
    <t>Vena Block Система за запечатване на варикозни вени 6F/ 100 cm</t>
  </si>
  <si>
    <t>Двуслойна кожна присадка 10/12,5 см</t>
  </si>
  <si>
    <t>колагенова матрица</t>
  </si>
  <si>
    <t>Омрежена кожна присадка - омрежена колагенова матрица  5/5 см.</t>
  </si>
  <si>
    <t>Съшиватели</t>
  </si>
  <si>
    <t>M05053010000114</t>
  </si>
  <si>
    <t>M05053010000103</t>
  </si>
  <si>
    <t>M05055020000105</t>
  </si>
  <si>
    <t>Система за ревизионно ендопротезиране на тазобедрена става с механично ревизионно стебло, вкл. безциментна двойно подвижна ацетабуларна капсула.</t>
  </si>
  <si>
    <t>M05055020000026</t>
  </si>
  <si>
    <t xml:space="preserve">Система за колянно ендопротезиране с циментна фиксация, с редуцирано износване на полиетилена </t>
  </si>
  <si>
    <t>M06061030000044</t>
  </si>
  <si>
    <t xml:space="preserve">Система за колянно ендопротезиране с безциментна фиксация, с редуцирано износване на полиетилена </t>
  </si>
  <si>
    <t>M06062020000019</t>
  </si>
  <si>
    <t>Тазобедрен антибиотичен спейсър</t>
  </si>
  <si>
    <t xml:space="preserve">M05055010000073 </t>
  </si>
  <si>
    <t>Колянен антибиотичен спейсър</t>
  </si>
  <si>
    <t>M06064010000028</t>
  </si>
  <si>
    <t>Раменни ендопротези</t>
  </si>
  <si>
    <t>Ситема за хемиартропластика на раменна става с циментно/безциментно стебло</t>
  </si>
  <si>
    <t>M20100010000013</t>
  </si>
  <si>
    <t>Раменна ендопротеза за първично ендопротезиране с циментно/ безциментно стебло</t>
  </si>
  <si>
    <t>M20200010000014</t>
  </si>
  <si>
    <t>Тотална раменна протеза Reverse с циментно/безциментно стебло</t>
  </si>
  <si>
    <t>M20300010000010</t>
  </si>
  <si>
    <t xml:space="preserve">Раменни протези </t>
  </si>
  <si>
    <t xml:space="preserve">Pаменна протеза UNIC ANATOMIC/TRAUMA       </t>
  </si>
  <si>
    <t>M20100010000006</t>
  </si>
  <si>
    <t xml:space="preserve">Pаменна протеза UNIC ANATOMIC/TRAUMA + REVERSE      </t>
  </si>
  <si>
    <t>Коленни протези</t>
  </si>
  <si>
    <t xml:space="preserve">Kолянна ендопротеза ROLFLEX TONIC PS FIX Ц-НА           </t>
  </si>
  <si>
    <t>M06061030000036</t>
  </si>
  <si>
    <t xml:space="preserve">Колянна ендопротеза  ROLFLEX TONIC PS FIX Ц-НА СЪС СТЕБЛО                                                </t>
  </si>
  <si>
    <t>M06064010000020</t>
  </si>
  <si>
    <t>Tазобедрена ендопротеза C Cup; DM Insert; Metal Head; Stem STEMSYS Циментно</t>
  </si>
  <si>
    <t>M05051040000044</t>
  </si>
  <si>
    <t>Tазобедрена ендопротеза  C Cup; DM Insert; Metal Head; Stem STEMSYS Безциментно</t>
  </si>
  <si>
    <t>M05052010000094</t>
  </si>
  <si>
    <t xml:space="preserve">Tазобедрена ендопротеза CAPTIV DM; DM Insert; Metal Head; Stem STEMSYS Циментно  </t>
  </si>
  <si>
    <t>M05052020000091</t>
  </si>
  <si>
    <t xml:space="preserve">Tазобедрена ендопротеза CAPTIV DM; DM Insert; Metal Head; Stem STEMSYS Безциментно   </t>
  </si>
  <si>
    <t>M05053010000092</t>
  </si>
  <si>
    <t xml:space="preserve">Tазобедрена ендопротеза  FREELINER Cup; PEXEL-E insert; Metal Head; Stem STEMSYS Циментно     </t>
  </si>
  <si>
    <t>M05052030000273</t>
  </si>
  <si>
    <t xml:space="preserve">Tазобедрена ендопротеза FREELINER Cup; PEXEL-E insert; Metal Head; Stem STEMSYS Безциментно      </t>
  </si>
  <si>
    <t>M05053030000269</t>
  </si>
  <si>
    <t xml:space="preserve">Tазобедрена ендопротеза FREELINER Cup; PEXEL-E insert; Ceramic Head; Stem STEMSYS Безциментно    </t>
  </si>
  <si>
    <t>M05053030000267</t>
  </si>
  <si>
    <t>Ревизионни протези</t>
  </si>
  <si>
    <t xml:space="preserve">Tазобедрена ендопротеза C Cup; DM Insert; Metal Head; Stem REACTIV REV Циментно   </t>
  </si>
  <si>
    <t>M05051030000171</t>
  </si>
  <si>
    <t>Tазобедрена ендопротеза C Cup; DM Insert; Metal Head; Stem STEMSYS Rev Безциментно</t>
  </si>
  <si>
    <t>M05055030000201</t>
  </si>
  <si>
    <t>Tазобедрена ендопротеза C Cup; DM Insert; Metal Head; Stem PRIUS Metaphysis</t>
  </si>
  <si>
    <t>M05055030000200</t>
  </si>
  <si>
    <t>Tазобедрена ендопротеза CAPTIV DM; DM Insert; Metal Head; Stem STEMSYS Rev Безциментно</t>
  </si>
  <si>
    <t>M05055030000209</t>
  </si>
  <si>
    <t xml:space="preserve">Tазобедрена ендопротеза CAPTIV DM; DM Insert; Metal Head; Stem PRIUS Metaphysis   </t>
  </si>
  <si>
    <t>M05055030000208</t>
  </si>
  <si>
    <t>Инвазивна кардиология</t>
  </si>
  <si>
    <t>Микрокатетър за измерване на ФФР</t>
  </si>
  <si>
    <t>B04410010000001</t>
  </si>
  <si>
    <t>Системи за тотално и ревизионно тазобедрено ендопротезиране</t>
  </si>
  <si>
    <t>Еднополюсна тазобедрена ендопротеза, стебло с безциментна фиксация</t>
  </si>
  <si>
    <t>Еднополюсна тазобедрена ендопротеза, стебло кокса вара с безциментна фиксация</t>
  </si>
  <si>
    <t>Еднополюсна тазобедрена ендопротеза, стебло с циментна фиксация, 135º  ъгъл на шийката, конус на шийката 12/14</t>
  </si>
  <si>
    <t>Еднополюсна тазобедрена ендопротеза, стебло с циментна фиксация, 128º  ъгъл на шийката, конус на шийката 12/14</t>
  </si>
  <si>
    <t>Двуполюсна тазобедрена ендопротеза с циментна фискация, 135º  ъгъл на шийката, конус на шийката 12/14</t>
  </si>
  <si>
    <t>Двуполюсна тазобедрена ендопротеза с циментна фискация, 128º  ъгъл на шийката, конус на шийката 12/14</t>
  </si>
  <si>
    <t>Двуполюсна тазобедрена ендопротеза с безциментна фискация с метална глава, 135º  ъгъл на шийката, конус на шийката 12/14</t>
  </si>
  <si>
    <t>Двуполюсна тазобедрена ендопротеза с безциментна фискация с метална глава, стебло кокса вара, 128º  ъгъл на шийката, конус на шийката 12/14</t>
  </si>
  <si>
    <t>Двуполюсна тазобедрена ендопротеза с безциментна фискация с керамична глава, 135º  ъгъл на шийката, конус на шийката 12/14</t>
  </si>
  <si>
    <t>Двуполюсна тазобедрена ендопротеза с безциментна фискация с керамична глава, стебло кокса вара, 128º  ъгъл на шийката, конус на шийката 12/14</t>
  </si>
  <si>
    <t>Колянно ендопротезиране -  стандартно</t>
  </si>
  <si>
    <t>Колянно ендопротезиране -  с керамично покритие</t>
  </si>
  <si>
    <t>Излъчващ стент</t>
  </si>
  <si>
    <t>Xience Pro Everolimus Eluting Coronary Stent Sysytems - Премоториран медикамент -  излъчващ стент</t>
  </si>
  <si>
    <t>X.ACT Carotid Stent System - нитинолов саморазгъващ се стент за каротис затворен тип клетки/ Free Style technology/</t>
  </si>
  <si>
    <t>B04042050000002</t>
  </si>
  <si>
    <t>Еднократни инструменти и био лепила</t>
  </si>
  <si>
    <t>Биполярен граспер Johann Grasper ендократен 5 mm</t>
  </si>
  <si>
    <t>Биполярен дисектор Meryland  Disector ендократен 5 mm</t>
  </si>
  <si>
    <t>BEPEC игла 120 мм</t>
  </si>
  <si>
    <t>Кука - Monopolar L Hook еднократна</t>
  </si>
  <si>
    <t>Ne'X Glue Surgical Adhesive 5 ml</t>
  </si>
  <si>
    <t>Ne'X Glue Surgical Adhesive 10 ml</t>
  </si>
  <si>
    <t>Изделия за артроскопия</t>
  </si>
  <si>
    <t>Отворено копче с примка за пластика на ПКВ 90мм</t>
  </si>
  <si>
    <t>Съшивател за минискус, ляв, десен, горен, долен</t>
  </si>
  <si>
    <t>Конец/ тейп за артроскопия с/без игла. Размери:1.5/2.0/2.5</t>
  </si>
  <si>
    <t>Игли за възтановяване на минискус. Размер: 350мм</t>
  </si>
  <si>
    <t>Анкер с конци за рамо STATIV - двойно заредени или тройно заредени канци или тейпове. Размери:1.5/1.8/2.5/2.9</t>
  </si>
  <si>
    <t>PEEK анкер с конци за рамо SPYKE/CEPTRE. Размери: 2.5/2.8/4.8/5.5 мм</t>
  </si>
  <si>
    <t>PLDLA+β-TCP анкер с конци за рамо SPYKE/CEPTRE Размери: 2.5/2.8/4.8/5.5 мм</t>
  </si>
  <si>
    <t>Титаниев анкер с конци за рамо SPYKE/CEPTRE Размери: 2.5/2.8/4.8/5.5/ 6.5 мм</t>
  </si>
  <si>
    <t>PEEK анкер без конци с титаниев връх за заключване VIPLOK Размери: 2.4/2.8/4.8/5.5 мм</t>
  </si>
  <si>
    <t>B-tcp анкер без конци с титаниев  връх за заключване VIPLOK Размери: 5.5 мм</t>
  </si>
  <si>
    <t>Двуслойна колагенова мембрана за възтановяване на хрущялен дефект. Размери: 20*30</t>
  </si>
  <si>
    <t>Двуслойна колагенова мембрана за възтановяване на хрущялен дефект. Размери: 30*40</t>
  </si>
  <si>
    <t>Двуслойна колагенова мембрана за възтановяване на хрущялен дефект. Размери: 40*50</t>
  </si>
  <si>
    <t>Фибринов хемостатичен силант 2 мл</t>
  </si>
  <si>
    <t>Ортопедия изделия консуматив</t>
  </si>
  <si>
    <t>Lava surge разтвор за лаваж 250 ml</t>
  </si>
  <si>
    <t>Lava surge разтвор за лаваж 1000 ml</t>
  </si>
  <si>
    <t xml:space="preserve">PulsaClean  лаважна система с накрайници за колянна и тазобедрена става </t>
  </si>
  <si>
    <t xml:space="preserve">PulsaClean  лаважна система с накрайници за колянна и тазобедрена става. Lava surge разтвор за лаваж 1000 ml </t>
  </si>
  <si>
    <t>Режещо острие 90/13/1.27 mm</t>
  </si>
  <si>
    <t>Режещо острие 90/19/1.27 mm</t>
  </si>
  <si>
    <t>Режещо острие 90/23/1.27 mm</t>
  </si>
  <si>
    <t>Тракери за навигационна система</t>
  </si>
  <si>
    <t>Неврохирургия консумативи</t>
  </si>
  <si>
    <t>Биологична колагенова мембрана за заместване или подсилване на дура матер по време на краниални и спинални хирургически процедури 20х30 мм</t>
  </si>
  <si>
    <t>Импланти за неврохихургия</t>
  </si>
  <si>
    <t>Шиен кейдж</t>
  </si>
  <si>
    <t xml:space="preserve">Напречен конектор, предназначен за задна шийна инструментация S, M, L </t>
  </si>
  <si>
    <t>Транспедикуларна стабилизация - за открита хирургична техника. Напречен конектор, придназначен за задна спинална инструментация XXS,XS, S, M, L, XL</t>
  </si>
  <si>
    <t>Интервертебрален лумбален кейдж от титаниева сплав, предназначен за TLIF И PLIF техники</t>
  </si>
  <si>
    <t>Интервертебрален лумбален кейдж от поли етер-етер- кетон, предназначен за TLIF И PLIF техники</t>
  </si>
  <si>
    <t>Силан с хемостатично действие. Размер: 2,7 х 2,7 см.</t>
  </si>
  <si>
    <t>Силан с хемостатично действие. Размер: 4,5 х 4,5 см.</t>
  </si>
  <si>
    <t>Електроди за радио-честотна лезия, предназначен за RF Generator TLG - 10 STP</t>
  </si>
  <si>
    <t>Краниална хирургия</t>
  </si>
  <si>
    <t>Комплект плаки с винтове предназначени за кранио-фациалнафиксация на фрактури или реконструкции.</t>
  </si>
  <si>
    <t>Биологичен заместител на Дура Матер. Размери: 2 см. х 9 см.</t>
  </si>
  <si>
    <t>Медицински изделия за постигане на хемостаза</t>
  </si>
  <si>
    <t>Абсорбируем прах, за постигане на бърза хемостаза при профузни и дифузни кръвоизливи 3 гр.</t>
  </si>
  <si>
    <t>Абсорбируем прах, за постигане на бърза хемостаза при профузни и дифузни кръвоизливи 5 гр.</t>
  </si>
  <si>
    <t>Абсорбируем хемостатичен пач от оксидирана регенерирана целулоза "Surgi-ORC Original" тип мрежа. Размер: 10,2 х 20,3 см.</t>
  </si>
  <si>
    <t>Абсорбируем хемостатичен пач от оксидирана регенерирана целулоза "Surgi-ORC Original" тип мрежа. Размер: 5,1 х 7,6 см.</t>
  </si>
  <si>
    <t>Абсорбируем хемостатичен пач от оксидирана регенерирана целулоза "Surgi-ORC Knit" тип дебела плетка. Размер: 5,1 х 7,6 см.</t>
  </si>
  <si>
    <t>Абсорбируем хемостатичен пач от оксидирана регенерирана целулоза "Surgi-ORC Knit" тип дебела плетка. Размер: 7,6 х 10,2 см.</t>
  </si>
  <si>
    <t>Абсорбируем хемостатичен пач от оксидирана регенерирана целулоза "Surgi-ORC Fibril" тип дебела плетка. Размер: 2,5 х 5,1 см.</t>
  </si>
  <si>
    <t>Абсорбируем хемостатичен пач от оксидирана регенерирана целулоза "Surgi-ORC Fibril" тип дебела плетка. Размер: 5,1 х 10,2 см.</t>
  </si>
  <si>
    <t>Абсорбируем хемостатичен пач от оксидирана регенерирана целулоза "Surgi-ORC Non Woven" тип дебела плетка. Размер: 2,5 х 5,1 см.</t>
  </si>
  <si>
    <t>Абсорбируем хемостатичен пач от оксидирана регенерирана целулоза "Surgi-ORC Non Woven" тип дебела плетка. Размер: 5,1 х 10,2 см.</t>
  </si>
  <si>
    <t>Урологични изделия</t>
  </si>
  <si>
    <t>Супрапубичен катетър СЕТ сН10/5ml</t>
  </si>
  <si>
    <t>Супрапубичен катетър СЕТ сН12/5ml</t>
  </si>
  <si>
    <t>Супрапубичен катетър СЕТ сН14/5ml</t>
  </si>
  <si>
    <t>Супрапубичен катетър СЕТ сН16/10ml</t>
  </si>
  <si>
    <t>Еднократна кошница за екстракция на камъни сН3/6-9/120</t>
  </si>
  <si>
    <t>Еднократна нитинолова кошница за екстракция на камъни сН1,9</t>
  </si>
  <si>
    <t>Еднократна  кошница за екстракция на камъни сН2,2</t>
  </si>
  <si>
    <t xml:space="preserve">Правоъгълна, с 6х2:7х2:8х2 отвора </t>
  </si>
  <si>
    <t>Комплект ТИТАНИЕВИ заключваща плака с до 6/шест/ бр. заключващи или кортикални Ø 1.5;2.0;2.3 мм самонарезни винтове, за фиксация при фактури на ръка и ходило GENTIAN</t>
  </si>
  <si>
    <t>Gentian</t>
  </si>
  <si>
    <t>Заключваща плака 1,5/2,0 комплект с винтове за метакарпални кости</t>
  </si>
  <si>
    <t>Изчислява се индивидуално в зависимост от броя и вида на имплантите</t>
  </si>
  <si>
    <t>N16163010000020</t>
  </si>
  <si>
    <t>N11110010000024 /25/26/26</t>
  </si>
  <si>
    <t>N11110020000027 /28/29/30/31/31</t>
  </si>
  <si>
    <t>Конфигурация плака с винтове и кейдж 3 ниво. Система за преден хирургичен достъп в шийния отдел съдържаща нископрофилна титаниева плака PEEK/ POLY ETHER ETHER KETON</t>
  </si>
  <si>
    <t>N16161020000043</t>
  </si>
  <si>
    <t>Конфигурация плака с винтове и кейдж 4 ниво. Система за преден хирургичен достъп в шийния отдел съдържаща нископрофилна титаниева плака PEEK/ POLY ETHER ETHER KETON</t>
  </si>
  <si>
    <t>N16161020000044</t>
  </si>
  <si>
    <t>Заместител прешлено тяло/меш/. Титаниев меш с цилиндрична  форма</t>
  </si>
  <si>
    <t>Шиен кейдж - анатомичен от PEEK/ POLY ETHER ETHER KETON</t>
  </si>
  <si>
    <t>Вентрикуларен катетър - стандартен/ малък</t>
  </si>
  <si>
    <t>N11110010000018/N11110020000015/N11110020000017</t>
  </si>
  <si>
    <t>Вентрикуларен катетър с антибиотично покритие</t>
  </si>
  <si>
    <t>Вентрикуларен катетър стандартен, полупрозрачен</t>
  </si>
  <si>
    <t>Вентрикуларен катетър стандартен</t>
  </si>
  <si>
    <t>Вентрикуларен катетър с BioGlide покритие</t>
  </si>
  <si>
    <t xml:space="preserve">Задна шийна стабилизация без черепно захващане </t>
  </si>
  <si>
    <t>1 ниво. Задна шийна винтова стабилизация без захващане за черепа</t>
  </si>
  <si>
    <t>N16161040000005</t>
  </si>
  <si>
    <t>2 ниво. Задна шийна винтова стабилизация без захващане за черепа</t>
  </si>
  <si>
    <t>N16161040000024</t>
  </si>
  <si>
    <t>Титаниева плака за напречно стабилизиране в шийния отдел  с размери S, M, L crosslink</t>
  </si>
  <si>
    <t xml:space="preserve">Задна шийна стабилизация с черепно захващане </t>
  </si>
  <si>
    <t>1 ниво. Задна шийна винтова стабилизация със захващане за черепа</t>
  </si>
  <si>
    <t>N16161050000004</t>
  </si>
  <si>
    <t>2 нива. Задна шийна винтова стабилизация със захващане за черепа</t>
  </si>
  <si>
    <t>N16161050000005</t>
  </si>
  <si>
    <t>3 нива. Задна шийна винтова стабилизация със захващане за черепа</t>
  </si>
  <si>
    <t>N16161050000006</t>
  </si>
  <si>
    <t>Титаниева плака за напречно стабилизиране с размери S, M, L crosslink</t>
  </si>
  <si>
    <t>Тораколумбална стабилизация</t>
  </si>
  <si>
    <t>M05053010000016</t>
  </si>
  <si>
    <t>M05053010000029</t>
  </si>
  <si>
    <t>M05053030000094</t>
  </si>
  <si>
    <t>M05053030000095</t>
  </si>
  <si>
    <t>M05053030000096</t>
  </si>
  <si>
    <t>M05053030000097</t>
  </si>
  <si>
    <t>промяна в цената от 01.01.2025г.</t>
  </si>
  <si>
    <t>Анкър 1,8 мм мини</t>
  </si>
  <si>
    <t>изделието е разбито на две според новите списъци от 01.01.2024г., сътветно с два кода по НЗОК</t>
  </si>
  <si>
    <t>Биомонитор - C08083010000001 - реимб. 3300; CardioMessender C08083020000001 - реимб. 1900</t>
  </si>
  <si>
    <t xml:space="preserve">права, L, Y, Z, Т различни отвори, </t>
  </si>
  <si>
    <t>Титаниева заключваща реконструктивна Т-образна плака с 5-10 отвора</t>
  </si>
  <si>
    <t>Титаниева заключваща реконструктивна L-образна плака с 5-10 отвора</t>
  </si>
  <si>
    <t xml:space="preserve">Раменната става с обратен тип </t>
  </si>
  <si>
    <t>M20400000000007</t>
  </si>
  <si>
    <t>Каротидни стендове</t>
  </si>
  <si>
    <t>Каротиден съморазтварящ се стент 6F/135 см</t>
  </si>
  <si>
    <t>PTCA водач 0.014"/190/300см</t>
  </si>
  <si>
    <t>Съшивател кръгов за еднократна употреба 24 мм</t>
  </si>
  <si>
    <t>V24001000100179</t>
  </si>
  <si>
    <t>Съшивател кръгов за еднократна употреба 26 мм</t>
  </si>
  <si>
    <t>Съшивател кръгов за еднократна употреба 29 мм</t>
  </si>
  <si>
    <t>Съшивател кръгов за еднократна употреба 32 мм</t>
  </si>
  <si>
    <t>Съшивател линеен режещ презареждаем 60 мм</t>
  </si>
  <si>
    <t>V24001000100181</t>
  </si>
  <si>
    <t>Съшивател линеен режещ презареждаем 80 мм</t>
  </si>
  <si>
    <t>Съшивател линеен режещ презареждаем 100 мм</t>
  </si>
  <si>
    <t>Пълнител за линеен режещ съшивател 60 мм</t>
  </si>
  <si>
    <t>V24002000000111</t>
  </si>
  <si>
    <t>Пълнител за линеен режещ съшивател 80 мм</t>
  </si>
  <si>
    <t>Пълнител за линеен режещ съшивател 100 мм</t>
  </si>
  <si>
    <t>Съшивател ендоскопски линеен режещ за еднократна употреба 60 мм</t>
  </si>
  <si>
    <t>V24003000000051</t>
  </si>
  <si>
    <t>Съшивател ендоскопски линеен режещ за еднократна употреба 260 мм</t>
  </si>
  <si>
    <t>V24004000000119</t>
  </si>
  <si>
    <t>Съшивател за хемороиди</t>
  </si>
  <si>
    <t>V24001000100182</t>
  </si>
  <si>
    <t>Заключващ титаниев винт Ø1.5 мм; Ø2.0 мм; Ø2.3 мм</t>
  </si>
  <si>
    <t>Хирургични платна за херниопластика</t>
  </si>
  <si>
    <t>Двуизмерно платно за херниопластика с плетен пропилен с големина на порите 1.0х0.60мм, 100g/m², размер 6х11 см, форма -  правоъгълник</t>
  </si>
  <si>
    <t>Двуизмерно платно за херниопластика с плетен пропилен с големина на порите 1.0х0.60мм, 100g/m², размер 7х15 см, форма -  правоъгълник</t>
  </si>
  <si>
    <t>Двуизмерно платно за херниопластика с плетен пропилен с големина на порите 1.0х0.60мм, 100g/m², размер 10х15 см, форма -  правоъгълник</t>
  </si>
  <si>
    <t>Двуизмерно платно за херниопластика с плетен пропилен с големина на порите 1.0х0.60мм, 100g/m², размер 15х30 см, форма -  правоъгълник</t>
  </si>
  <si>
    <t>Двуизмерно платно за херниопластика с плетен пропилен с големина на порите 1.0х0.60мм, 100g/m², размер 25х36 см, форма -  правоъгълник</t>
  </si>
  <si>
    <t>Двуизмерно платно за херниопластика с плетен пропилен с големина на порите 1.0х0.60мм, 100g/m², размер 15х15 см, форма -  квадрат</t>
  </si>
  <si>
    <t>Двуизмерно платно за херниопластика с плетен пропилен с големина на порите 1.0х0.60мм, 100g/m², размер 30х30 см, форма -  квадрат</t>
  </si>
  <si>
    <t>Олекотено платно за херниопластика с плетен пропилен с големина на порите 1.75х1.75мм, 35,8g/m², размер 7х13 см, едностранно заоблено</t>
  </si>
  <si>
    <t>Олекотено платно за херниопластика с плетен пропилен с големина на порите 1.75х1.75мм, 35,8g/m², размер 15х15 см, форма- квадрат</t>
  </si>
  <si>
    <t>Олекотено платно за херниопластика с плетен пропилен с големина на порите 1.75х1.75мм, 35,8g/m², размер 15х30 см, форма- правоъгълник</t>
  </si>
  <si>
    <t>Полурезорбируемо платно за херниопластика, бикомпонентно, състав 75% резорбируема PLLA и 25% нерезорбируем полипропилен, 6х13,5 см., едностранно заоблено</t>
  </si>
  <si>
    <t>Полурезорбируемо платно за херниопластика, бикомпонентно, състав 75% резорбируема PLLA и 25% нерезорбируем полипропилен, 12х15 см., двустранно заоблено</t>
  </si>
  <si>
    <t>Полурезорбируемо платно за херниопластика, бикомпонентно, състав 75% резорбируема PLLA и 25% нерезорбируем полипропилен, 17х17 см., квадратно</t>
  </si>
  <si>
    <t>Полурезорбируемо платно за херниопластика, бикомпонентно, състав 60% резорбируема PLLA и 40% нерезорбируем полипропилен, 15х15 см., квадратно</t>
  </si>
  <si>
    <t>Полурезорбируемо платно за херниопластика, бикомпонентно, състав 60% резорбируема PLLA и 40% нерезорбируем полипропилен, 15х30 см., правоъгълно</t>
  </si>
  <si>
    <t>Титаниеви лигатурни клипси с ромбоидно пирамидално оребряване и триъгълен профил на клипса</t>
  </si>
  <si>
    <t>"Micro" 2,6 мм височина в затворено положение, 3,1 мм ширина, по 9 клипса в пълнител</t>
  </si>
  <si>
    <t>"Small" 3,6 мм височина в затворено положение, 4,2 мм ширина, по 9 клипса в пълнител</t>
  </si>
  <si>
    <t>"Small/Medium" 4,7 мм височина в затворено положение, 4,6 мм ширина, по 9 клипса в пълнител</t>
  </si>
  <si>
    <t>"Medium" 5,6 мм височина в затворено положение, 5,8 мм ширина, по 9 клипса в пълнител</t>
  </si>
  <si>
    <t>"Medium/Large" 9,0 мм височина в затворено положение, 8,8 мм ширина, по 6 клипса в пълнител</t>
  </si>
  <si>
    <t>"Large"12,3 мм височина в затворено положение, 11,3 мм ширина, по 6 клипса в пълнител</t>
  </si>
  <si>
    <t>Комплект анатомично контурирана плака за дистален радиус 2,5 мм</t>
  </si>
  <si>
    <t>Комплект анатомично контурирана плака за фибула 3.5 мм, със заключващо компресионни отвори</t>
  </si>
  <si>
    <t>Заключващ, титаниев, канюлиран, хибриден хумерален пирон Ø 7- Ø 9 мм различни дължини</t>
  </si>
  <si>
    <t>Заключващ, титаниев, канюлиран, хибриден хумерален пирон Ø 3.5 - Ø 4.5 мм различни дължини</t>
  </si>
  <si>
    <t>Интерферентен резорбируем винт, конусовидна резба при възтановяване на кръстни връзки Ø 7-Ø10</t>
  </si>
  <si>
    <t>Кортикален  титаниев ENDO BUTTON с двойна примка  - "TightRope"</t>
  </si>
  <si>
    <t>Кортикален  титаниев ENDO BUTTON с  примка  - ARENA</t>
  </si>
  <si>
    <t>LoopStich -  устройство за изцяло вътрешен шев на менискус</t>
  </si>
  <si>
    <t>ENDO BUTTON с овална форма и яка в комплект с регулеруемо безвъзлово въже за възтановяване на глезенна сисдесмоза чрез статично фиксиране</t>
  </si>
  <si>
    <t>Хирургични Fiber стерилни конци за шев на сухожилия и нерви</t>
  </si>
  <si>
    <t>Стерилни дълги игли с конец за шев на менискус</t>
  </si>
  <si>
    <t>Биорезорбируеми перли 1x6 перли (6x6)</t>
  </si>
  <si>
    <t>Биорезорбируеми перли 2x6 перли (6x6)</t>
  </si>
  <si>
    <t>Биорезорбируеми перли 1x50 перли (6x6)</t>
  </si>
  <si>
    <t>Ортопедични изделия</t>
  </si>
  <si>
    <t>Съшивател за менискус</t>
  </si>
  <si>
    <t>Импланти за реконструкция на кръстни връзки</t>
  </si>
  <si>
    <t>Импланти за реконструкция на кръстни връзки All inside техника</t>
  </si>
  <si>
    <t>Острие за остехондрален трансфер</t>
  </si>
  <si>
    <t>Титаниев анкер 2.8 мм и 3.5 мм</t>
  </si>
  <si>
    <t>Титаниев анкер 4.5, 5.0 мм и 5.5 мм</t>
  </si>
  <si>
    <t>Титаниев анкер 5.5 мм с 3 прикачени към него полимерни, нерезорбируеми конеца</t>
  </si>
  <si>
    <t>Биокомпозитен резорбируем анкер с резба по цялата дължина 5.5 мм x14.7 мм с 2 прикачени към него оплетени  полимерни, нерезорбируеми конеца</t>
  </si>
  <si>
    <t>Безвъзлов PEEK анкер 3.5х19.5 мм</t>
  </si>
  <si>
    <t xml:space="preserve">Биокомпозитен безвъзлов анкер </t>
  </si>
  <si>
    <t>Примка за захващане и извеждане на конец, закривени под различни ъгли</t>
  </si>
  <si>
    <t>Оплетен полимерен нерезорбируем конец с назъбена игла</t>
  </si>
  <si>
    <t>Оплетен полимерен нерезорбируем конец</t>
  </si>
  <si>
    <t>Оплетен полимерен нерезорбируем конец *2-0 или *0</t>
  </si>
  <si>
    <t>Лента за шев с широко компресиране и повишена, устойчивост на тъканното изтегляне</t>
  </si>
  <si>
    <t>Система с плака и примка за фиксация на синдесмозата</t>
  </si>
  <si>
    <t>Система с плака и примка за фиксация на ходилито</t>
  </si>
  <si>
    <t>Система с два титаниеви бутона за фиксация при акромиоклавикуларни луксации</t>
  </si>
  <si>
    <t>Миникопресивен самонарезен титаниев винт без глава</t>
  </si>
  <si>
    <t>Компресивен самонарезен титаниев винт без глава</t>
  </si>
  <si>
    <t>Сет за патела</t>
  </si>
  <si>
    <t>Титаниева плака за ходила</t>
  </si>
  <si>
    <t>на всеки следващ куб. см.  по:</t>
  </si>
  <si>
    <t>03.21.42.</t>
  </si>
  <si>
    <t>03.21.43.</t>
  </si>
  <si>
    <t>03.21.44.</t>
  </si>
  <si>
    <t>03.21.45.</t>
  </si>
  <si>
    <t>Малка по обем и сложност оперативна интервенция</t>
  </si>
  <si>
    <t>Средна по обем и сложност оперативна интервенция</t>
  </si>
  <si>
    <t>Кожно-алергично тестуване /епикутанно/ с 1 алерген</t>
  </si>
  <si>
    <t>03.27.12.</t>
  </si>
  <si>
    <t>03.27.13.</t>
  </si>
  <si>
    <t>03.27.14.</t>
  </si>
  <si>
    <t>Тестуване с Европейска базова серия /32 бр. алергени/</t>
  </si>
  <si>
    <t>Интерпретация на резултати от епикутанен тест</t>
  </si>
  <si>
    <t>Ед. цена  с ДДС в евро при курс</t>
  </si>
  <si>
    <t>Цена заплатена от пациента в евро</t>
  </si>
  <si>
    <t>Стойност до която НЗОК заплаща в евро</t>
  </si>
  <si>
    <t>Ацетабуларна укрепваща мрежа</t>
  </si>
  <si>
    <t>Заден лумбален титаниев кейдж/в опак. от 2 бр./</t>
  </si>
  <si>
    <t>Антиадхезионен гел от 5 мл</t>
  </si>
  <si>
    <t>Дурален силант/лепило/ 5 мл - 5, 10, 15 см.</t>
  </si>
  <si>
    <t>M05053030000259</t>
  </si>
  <si>
    <t>Импланти за Ортопедия</t>
  </si>
  <si>
    <t>Резорбируемо синтетично тъканно лепило с апликатор</t>
  </si>
  <si>
    <t>Резорбируемо синтетично тъканно лепило, състав н - хексил цианоакрилат мономер, осигуряващ гъвкавост след изсъхване, 0,5 мл. с  лапароскопски апликатор с дължина 37 см.</t>
  </si>
  <si>
    <t>Резорбируемо синтетично тъканно лепило, състав н - хексил цианоакрилат мономер, осигуряващ гъвкавост след изсъхване, 0,5 мл. с  къс апликатор с дължина 15 см.</t>
  </si>
  <si>
    <t>Резорбируемо синтетично тъканно лепило, състав н - хексил цианоакрилат мономер, осигуряващ гъвкавост след изсъхване, 1 мл. с  лапароскопски апликатор с дължина 37 см.</t>
  </si>
  <si>
    <t>Резорбируемо синтетично тъканно лепило, състав н - хексил цианоакрилат мономер, осигуряващ гъвкавост след изсъхване, 1 мл. с  къс апликатор с дължина 15 см.</t>
  </si>
  <si>
    <t>Резорбируемо синтетично тъканно лепило, състав н - хексил цианоакрилат мономер, осигуряващ гъвкавост след изсъхване, 1,5 мл. с  лапароскопски апликатор с дължина 37 см.</t>
  </si>
  <si>
    <t>Резорбируемо синтетично тъканно лепило, състав н - хексил цианоакрилат мономер, осигуряващ гъвкавост след изсъхване, 1,5 мл. с  къс апликатор с дължина 15 см.</t>
  </si>
  <si>
    <t>M05055030000101/M05055030000005/M05055030000009/M05055030000099</t>
  </si>
  <si>
    <t xml:space="preserve">Катетър за бъбречна денервация с множество електроди. Symplicity Spyral Multi-electrode Renal denervatin catheter </t>
  </si>
  <si>
    <t xml:space="preserve">B04411010000002 </t>
  </si>
  <si>
    <t>Проф. Д-р Владимир Гончев, д.м.</t>
  </si>
  <si>
    <t xml:space="preserve">Проф. Д-р Владимир Гончев, д.м. </t>
  </si>
  <si>
    <t>Такса за изготвяне на договор по искане на търговски субект или физическо лице</t>
  </si>
  <si>
    <t>01.39.</t>
  </si>
  <si>
    <t>01.40.</t>
  </si>
  <si>
    <t>Такса за разглеждане на договор за клинично проучване</t>
  </si>
  <si>
    <r>
      <t>Такса за  подготовка на документи съгласно действащата нормативна уредба,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Bookman Old Style"/>
        <family val="1"/>
        <charset val="204"/>
      </rPr>
      <t>извън случаите на другите такси за договори и административни такси, посочени в настоящия Ценоразпис</t>
    </r>
  </si>
  <si>
    <t>01.41.</t>
  </si>
  <si>
    <t>03.29.15</t>
  </si>
  <si>
    <t>2.1. Придружители на деца-пациенти до 7 годишна възраст, с изключение престоя във ВИП стая</t>
  </si>
  <si>
    <t>Ползване на ВИП стая</t>
  </si>
  <si>
    <t>LH /Лутеинизиращ хормон/</t>
  </si>
  <si>
    <t>FSH /Фоликулостимулиращ хормон/</t>
  </si>
  <si>
    <t>Пролактин</t>
  </si>
  <si>
    <t>Естрадиол</t>
  </si>
  <si>
    <t>Прогестерон</t>
  </si>
  <si>
    <t>Тестостерон</t>
  </si>
  <si>
    <t>03.1.04.22</t>
  </si>
  <si>
    <t>03.1.04.23</t>
  </si>
  <si>
    <t>03.1.04.24</t>
  </si>
  <si>
    <t>03.1.04.25</t>
  </si>
  <si>
    <t>03.1.04.26</t>
  </si>
  <si>
    <t>03.1.04.27</t>
  </si>
  <si>
    <t>Мед в урина/диуреза/</t>
  </si>
  <si>
    <t>Кортизол в урина</t>
  </si>
  <si>
    <t>03.1.05.7.</t>
  </si>
  <si>
    <t>Манипулацив, обработка, консуматив и екарисаж</t>
  </si>
  <si>
    <r>
      <t xml:space="preserve">Такса за провеждане на практическо обучение по чл.41, ал.6 от Наредба </t>
    </r>
    <r>
      <rPr>
        <sz val="11"/>
        <color theme="1"/>
        <rFont val="Calibri"/>
        <family val="2"/>
        <charset val="204"/>
      </rPr>
      <t>№</t>
    </r>
    <r>
      <rPr>
        <sz val="11"/>
        <color theme="1"/>
        <rFont val="Times New Roman"/>
        <family val="1"/>
        <charset val="204"/>
      </rPr>
      <t xml:space="preserve"> 1/22.01.2015 г. за придобиване на специалност в системата на здравеопазването</t>
    </r>
  </si>
  <si>
    <t>03.12.10.</t>
  </si>
  <si>
    <t>Електромиография ЕМГ</t>
  </si>
  <si>
    <t>Електромиография  иглена  					ЕМГ</t>
  </si>
  <si>
    <t>03.21.46.</t>
  </si>
  <si>
    <t>03.21.47.</t>
  </si>
  <si>
    <t>03.13.09.</t>
  </si>
  <si>
    <t>Горна блефаропластика</t>
  </si>
  <si>
    <t>03.13.10.</t>
  </si>
  <si>
    <t>Долна блефаропластика</t>
  </si>
  <si>
    <t>Ендоларингеална резекция частична фронтолатерална резекция на гласни връзки</t>
  </si>
  <si>
    <t>03.5.76.</t>
  </si>
  <si>
    <t>Изследване на слуха чрез евокирани потенциали (BERA) без анестезия</t>
  </si>
  <si>
    <t>03.30.01.</t>
  </si>
  <si>
    <t>ЦЕНИ НА ОТДЕЛЕНИЕ ПО ВЪТРЕШНИ БОЛЕСТИ 03.30</t>
  </si>
  <si>
    <t>Вливане на хуман албумин</t>
  </si>
  <si>
    <t>03.30.02.</t>
  </si>
  <si>
    <t>Вземане на кръв</t>
  </si>
  <si>
    <t>03.30.03.</t>
  </si>
  <si>
    <t>Проба с антибиотик (АБ)</t>
  </si>
  <si>
    <t xml:space="preserve">Кортизол /серум/ </t>
  </si>
  <si>
    <t>Free PSA /туморен маркер</t>
  </si>
  <si>
    <t>03.1.04.28.</t>
  </si>
  <si>
    <t>РТН (Паратхормон)</t>
  </si>
  <si>
    <t>ЦЕНИ КЛИНИКА ПО УШНО  НОСНИ ГЪРЛЕНИ БОЛЕСТИ
КОД 03.5</t>
  </si>
  <si>
    <t>Клиника по ортопедия и травматология</t>
  </si>
  <si>
    <t>Съхранение за 1 година на генетичен материал в криобанката</t>
  </si>
  <si>
    <t>Изследване на фецес Салмонела, Шигела , ЕПЕК и Кандида</t>
  </si>
  <si>
    <t>Издаване копие на образно изследване на електронен носител</t>
  </si>
  <si>
    <t>tотал PSA</t>
  </si>
  <si>
    <t xml:space="preserve">Поставяне на временен съдов катетър за провеждане на диализна процедура 93,00 eur или 67,00 eur с отделна цена за катетъра      </t>
  </si>
  <si>
    <t xml:space="preserve">Вземане Цитонамазка          </t>
  </si>
  <si>
    <t>Обработка и хистологично изследване на тъканна биопсия (до 3 парафинови блокчета)</t>
  </si>
  <si>
    <t>Преглед с УЗД</t>
  </si>
  <si>
    <t>Гинекологичен преглед от АГ специалист с УЗД</t>
  </si>
  <si>
    <t>Отпаднал</t>
  </si>
  <si>
    <t xml:space="preserve">Интравенозна инжекция </t>
  </si>
  <si>
    <t xml:space="preserve">Интрамускулна инжекция </t>
  </si>
  <si>
    <t>Индивидуален пост от мед.сестра на час</t>
  </si>
  <si>
    <t>Избор на лекар								 хабилитирано лице</t>
  </si>
  <si>
    <t xml:space="preserve">Консултативен преглед от лекар специалист нехабилитиран </t>
  </si>
  <si>
    <t>Консултативен преглед от лекар специалист не хабилитиран контролен в рамките на 30 дни</t>
  </si>
  <si>
    <t xml:space="preserve">Превръзка 						на рана ухо		    </t>
  </si>
  <si>
    <t xml:space="preserve">Провеждане на остра хемодиализна процедура /извън отчета по НЗОК/, с включена консултация </t>
  </si>
  <si>
    <t>бул.</t>
  </si>
  <si>
    <t>03.9.48.1.</t>
  </si>
  <si>
    <t>03.9.48.2.</t>
  </si>
  <si>
    <t>03.9.49.1.</t>
  </si>
  <si>
    <t>03.9.49.2.</t>
  </si>
  <si>
    <t>03.15.03.2.1.</t>
  </si>
  <si>
    <t>03.15.03.2.2.</t>
  </si>
  <si>
    <t>03.21.40.1.</t>
  </si>
  <si>
    <t>ЦЕНИ НА КЛИНИКА ПО ОРТОПЕДИЯ И ТРАВМАТОЛОГИЯ КОД 03.26</t>
  </si>
  <si>
    <t xml:space="preserve">03.27.06.1. 	</t>
  </si>
  <si>
    <t xml:space="preserve">03.27.06.2. 	</t>
  </si>
  <si>
    <t>03.27.07.2.</t>
  </si>
  <si>
    <t xml:space="preserve">03.27.07.1.	</t>
  </si>
  <si>
    <t>M20300010000006</t>
  </si>
  <si>
    <t>Раменна ендопротеза обърната, за постдегенеративно ендопротезиране с хумерален спейсър</t>
  </si>
  <si>
    <t>Раменна ендопротеза - нова</t>
  </si>
  <si>
    <t>Колянна ревизионна става Sigma с първични компоненти и стем и аугмент</t>
  </si>
  <si>
    <t>Коленни стави - нова</t>
  </si>
  <si>
    <t>Безциментен ацетабуларен аугмент за ревизионен ацетабулум титан</t>
  </si>
  <si>
    <t>Тапа за ацетабуларна капсула</t>
  </si>
  <si>
    <t>Спонгиозен винт за ацетабуларна капсула</t>
  </si>
  <si>
    <t>Кортикален винт за ацетабуларна капсула</t>
  </si>
  <si>
    <t xml:space="preserve">                     </t>
  </si>
  <si>
    <t>Тазобедрено модулно ревизионно безциментно стебло с безциментна капсула 32 мм</t>
  </si>
  <si>
    <t>Тазобедрено модулно ревизионно безциментно стебло с безциментна ревизионна капсула</t>
  </si>
  <si>
    <t>M05055040000031</t>
  </si>
  <si>
    <t xml:space="preserve">Тазобедрено модулно ревизионно безциментно стебло с безциментна капсула </t>
  </si>
  <si>
    <t>M05053020000083</t>
  </si>
  <si>
    <t>Тазобедрени стави с RECLAIM</t>
  </si>
  <si>
    <t>M05055040000035</t>
  </si>
  <si>
    <t xml:space="preserve">Тазобедрено ревизионно безциментно стебло с безциментна ревизионна капсула </t>
  </si>
  <si>
    <t>M05055040000029</t>
  </si>
  <si>
    <t>Тазобедрено ревизионно безциментно стебло с безциментна капсула 32 мм и аугмент</t>
  </si>
  <si>
    <t>M05055040000034</t>
  </si>
  <si>
    <t>Тазобедрено ревизионно безциментно стебло с Multihole капсула 32 мм глава, заключващ</t>
  </si>
  <si>
    <t>Тазобедрено ревизионно безциментно стебло с безциментна капсула 32 мм и заключваща глава</t>
  </si>
  <si>
    <t>M05055020000012</t>
  </si>
  <si>
    <t>Тазобедрено ревизионно безциментно стебло с безциментна капсула 32 мм</t>
  </si>
  <si>
    <t>Тазобедрено ревизионно безциментно стебло с еднополюсна глава</t>
  </si>
  <si>
    <t>Тазобедрено ревизионно безциментно стебло с безциментна капсула 36 мм</t>
  </si>
  <si>
    <t>M050520100000123</t>
  </si>
  <si>
    <t>M05052010000047</t>
  </si>
  <si>
    <t>Тазобедрени стави - нови</t>
  </si>
  <si>
    <t>Феморален аугмент</t>
  </si>
  <si>
    <t>Тибиален аугмент</t>
  </si>
  <si>
    <t>Модулен безциментен стем</t>
  </si>
  <si>
    <t>Допълнителни елементи</t>
  </si>
  <si>
    <t>M06064020000003/ M06064010000008</t>
  </si>
  <si>
    <t>M06062020000017</t>
  </si>
  <si>
    <t>Колянна става Attune с безциментно закрепване и мобилна подложка</t>
  </si>
  <si>
    <t>M06061040000006</t>
  </si>
  <si>
    <t>Колянна става Attune с циментно закрепване и фиксирана  подложка с цимент с антибиотик</t>
  </si>
  <si>
    <t>M05053030000250</t>
  </si>
  <si>
    <t>Тазобедрена безциментна става 36мм метална глава</t>
  </si>
  <si>
    <t>Тазобедрени стави - нова</t>
  </si>
  <si>
    <t>Хумерален аугмент от +10 мм за повдигане на гленоидна база</t>
  </si>
  <si>
    <t>Мед. изделия за Ортопедия /в техн. Спецификация/</t>
  </si>
  <si>
    <t>Cytroflex Elastic Nail</t>
  </si>
  <si>
    <t>Locking Cancellouse Screws Ø2.7-Ø3.0-Ø3.5-Ø3.8-Ø6.0-Ø7.3mm</t>
  </si>
  <si>
    <t>Cancellouse Screws Ø4.0-Ø6.0-Ø6.5mm</t>
  </si>
  <si>
    <r>
      <t xml:space="preserve">Locking Cortical  Screws </t>
    </r>
    <r>
      <rPr>
        <sz val="12"/>
        <rFont val="Calibri"/>
        <family val="2"/>
        <charset val="204"/>
      </rPr>
      <t>Ø2</t>
    </r>
    <r>
      <rPr>
        <sz val="12"/>
        <rFont val="Times New Roman"/>
        <family val="1"/>
        <charset val="204"/>
      </rPr>
      <t xml:space="preserve">.0 - </t>
    </r>
    <r>
      <rPr>
        <sz val="12"/>
        <rFont val="Calibri"/>
        <family val="2"/>
        <charset val="204"/>
      </rPr>
      <t>Ø2</t>
    </r>
    <r>
      <rPr>
        <sz val="12"/>
        <rFont val="Times New Roman"/>
        <family val="1"/>
        <charset val="204"/>
      </rPr>
      <t>.4-Ø2.7-Ø3.5-Ø4.5mm</t>
    </r>
  </si>
  <si>
    <r>
      <t xml:space="preserve">Cortical  Screws </t>
    </r>
    <r>
      <rPr>
        <sz val="12"/>
        <rFont val="Calibri"/>
        <family val="2"/>
        <charset val="204"/>
      </rPr>
      <t>Ø2</t>
    </r>
    <r>
      <rPr>
        <sz val="12"/>
        <rFont val="Times New Roman"/>
        <family val="1"/>
        <charset val="204"/>
      </rPr>
      <t xml:space="preserve">.0 - </t>
    </r>
    <r>
      <rPr>
        <sz val="12"/>
        <rFont val="Calibri"/>
        <family val="2"/>
        <charset val="204"/>
      </rPr>
      <t>Ø2</t>
    </r>
    <r>
      <rPr>
        <sz val="12"/>
        <rFont val="Times New Roman"/>
        <family val="1"/>
        <charset val="204"/>
      </rPr>
      <t>.4-Ø2.7-Ø3.5-Ø4.5mm</t>
    </r>
  </si>
  <si>
    <r>
      <t xml:space="preserve">Herbert Compression Screws </t>
    </r>
    <r>
      <rPr>
        <sz val="12"/>
        <rFont val="Calibri"/>
        <family val="2"/>
        <charset val="204"/>
      </rPr>
      <t>Ø2</t>
    </r>
    <r>
      <rPr>
        <sz val="12"/>
        <rFont val="Times New Roman"/>
        <family val="1"/>
        <charset val="204"/>
      </rPr>
      <t xml:space="preserve">.7 - </t>
    </r>
    <r>
      <rPr>
        <sz val="12"/>
        <rFont val="Calibri"/>
        <family val="2"/>
        <charset val="204"/>
      </rPr>
      <t>Ø3</t>
    </r>
    <r>
      <rPr>
        <sz val="12"/>
        <rFont val="Times New Roman"/>
        <family val="1"/>
        <charset val="204"/>
      </rPr>
      <t>.5-Ø4.5mm</t>
    </r>
  </si>
  <si>
    <r>
      <t xml:space="preserve">Compression Screws </t>
    </r>
    <r>
      <rPr>
        <sz val="12"/>
        <rFont val="Calibri"/>
        <family val="2"/>
        <charset val="204"/>
      </rPr>
      <t>Ø2</t>
    </r>
    <r>
      <rPr>
        <sz val="12"/>
        <rFont val="Times New Roman"/>
        <family val="1"/>
        <charset val="204"/>
      </rPr>
      <t xml:space="preserve">.2 - </t>
    </r>
    <r>
      <rPr>
        <sz val="12"/>
        <rFont val="Calibri"/>
        <family val="2"/>
        <charset val="204"/>
      </rPr>
      <t>Ø2</t>
    </r>
    <r>
      <rPr>
        <sz val="12"/>
        <rFont val="Times New Roman"/>
        <family val="1"/>
        <charset val="204"/>
      </rPr>
      <t>.8-Ø3.2-Ø3.6-Ø3.8 - Ø4.3-Ø5.0-Ø5.5mm</t>
    </r>
  </si>
  <si>
    <t>Ø4.5 Malleolar Screws</t>
  </si>
  <si>
    <r>
      <t xml:space="preserve">Cannulated Screws </t>
    </r>
    <r>
      <rPr>
        <sz val="12"/>
        <rFont val="Calibri"/>
        <family val="2"/>
        <charset val="204"/>
      </rPr>
      <t>Ø</t>
    </r>
    <r>
      <rPr>
        <sz val="12"/>
        <rFont val="Times New Roman"/>
        <family val="1"/>
        <charset val="204"/>
      </rPr>
      <t xml:space="preserve">3.0 - </t>
    </r>
    <r>
      <rPr>
        <sz val="12"/>
        <rFont val="Calibri"/>
        <family val="2"/>
        <charset val="204"/>
      </rPr>
      <t>Ø</t>
    </r>
    <r>
      <rPr>
        <sz val="12"/>
        <rFont val="Times New Roman"/>
        <family val="1"/>
        <charset val="204"/>
      </rPr>
      <t>4.0-Ø4.5-Ø6.5-Ø7.3 mm</t>
    </r>
  </si>
  <si>
    <t>J-Reconstruction Pelvic Locking Plates and Screws</t>
  </si>
  <si>
    <t>Reconstruction Pelvic Plates and Screws</t>
  </si>
  <si>
    <t>Reconstruction  Plates and Screws</t>
  </si>
  <si>
    <t>Distal Anatomic Locking Fibula Plates, Combiholes Plates and Screws</t>
  </si>
  <si>
    <t>Proximal Tibia L Type Locking Plates and Screws</t>
  </si>
  <si>
    <t>Proximal Tibia T Type Locking Plates and Screws</t>
  </si>
  <si>
    <t>Proximal Tibia Locking Plates and Screws</t>
  </si>
  <si>
    <t>Distal Medial-Lateral Locking Tibia Plates and Screws</t>
  </si>
  <si>
    <t>Tibia Narrow Locking Plates, Diaphysis and Screws</t>
  </si>
  <si>
    <t>Proximal Femur Locking Plates and Screws</t>
  </si>
  <si>
    <t>Distal Femur Locking Plates and Screws</t>
  </si>
  <si>
    <t>Femur Wide Flat Locking Plates and Screws</t>
  </si>
  <si>
    <t>Small Plate titanum and Screws</t>
  </si>
  <si>
    <t>3.5 T-plates and T-Oblique Locking Plates and Screws</t>
  </si>
  <si>
    <t>Distal Radius Volar Locking Plates and Screws</t>
  </si>
  <si>
    <t>2.4 DistalRadius Dorsal L-plate and T- plate and Screws</t>
  </si>
  <si>
    <t>Distal Ulna/Radius Dorsal  Plates and Screws</t>
  </si>
  <si>
    <t>One-Third Locking Tubular Plates and Screws</t>
  </si>
  <si>
    <t>Small Locking Ulna and Radius  Plates and Screws</t>
  </si>
  <si>
    <t>Straight Humerus Locking Plates and Screws</t>
  </si>
  <si>
    <t>Proximal humerus Locking Plates, Proximal univesal Humerus Locking Plates and Screws</t>
  </si>
  <si>
    <t>Olecrenon Locking Plates with combiholes, titanium and screws</t>
  </si>
  <si>
    <t>Distal Humerus Medialq Lateral and Y locking plates and screws</t>
  </si>
  <si>
    <t>Calcaneus Locking Plates and Screws, CytroPess Foot repair</t>
  </si>
  <si>
    <t>Clavicle Locking Plates and Screws</t>
  </si>
  <si>
    <r>
      <t xml:space="preserve">Кортикални винтове </t>
    </r>
    <r>
      <rPr>
        <sz val="12"/>
        <rFont val="Calibri"/>
        <family val="2"/>
        <charset val="204"/>
      </rPr>
      <t>Ø</t>
    </r>
    <r>
      <rPr>
        <sz val="12"/>
        <rFont val="Times New Roman"/>
        <family val="1"/>
        <charset val="204"/>
      </rPr>
      <t>3.5, дължина 10-110 мм</t>
    </r>
  </si>
  <si>
    <r>
      <t xml:space="preserve">Полурезорбируемо екстраперитонеално платно за лапароскопска хирургия - </t>
    </r>
    <r>
      <rPr>
        <b/>
        <sz val="12"/>
        <rFont val="Times New Roman"/>
        <family val="1"/>
        <charset val="204"/>
      </rPr>
      <t>ляво</t>
    </r>
    <r>
      <rPr>
        <sz val="12"/>
        <rFont val="Times New Roman"/>
        <family val="1"/>
        <charset val="204"/>
      </rPr>
      <t>, състав 75% резорбируема PLLA и 25% нерезорбируем полипропилен, 12х17 см.</t>
    </r>
  </si>
  <si>
    <r>
      <t>Полурезорбируемо екстраперитонеално платно за лапароскопска хирургия -</t>
    </r>
    <r>
      <rPr>
        <b/>
        <sz val="12"/>
        <rFont val="Times New Roman"/>
        <family val="1"/>
        <charset val="204"/>
      </rPr>
      <t xml:space="preserve"> дясно</t>
    </r>
    <r>
      <rPr>
        <sz val="12"/>
        <rFont val="Times New Roman"/>
        <family val="1"/>
        <charset val="204"/>
      </rPr>
      <t>, състав 75% резорбируема PLLA и 25% нерезорбируем полипропилен, 12х17 см.</t>
    </r>
  </si>
  <si>
    <r>
      <t xml:space="preserve">Полурезорбируемо екстраперитонеално платно за лапароскопска хирургия - </t>
    </r>
    <r>
      <rPr>
        <b/>
        <sz val="12"/>
        <rFont val="Times New Roman"/>
        <family val="1"/>
        <charset val="204"/>
      </rPr>
      <t>ляво</t>
    </r>
    <r>
      <rPr>
        <sz val="12"/>
        <rFont val="Times New Roman"/>
        <family val="1"/>
        <charset val="204"/>
      </rPr>
      <t>, състав 75% резорбируема PLLA и 25% нерезорбируем полипропилен, 12х15 см.</t>
    </r>
  </si>
  <si>
    <r>
      <t>Полурезорбируемо екстраперитонеално платно за лапароскопска хирургия -</t>
    </r>
    <r>
      <rPr>
        <b/>
        <sz val="12"/>
        <rFont val="Times New Roman"/>
        <family val="1"/>
        <charset val="204"/>
      </rPr>
      <t xml:space="preserve"> дясно</t>
    </r>
    <r>
      <rPr>
        <sz val="12"/>
        <rFont val="Times New Roman"/>
        <family val="1"/>
        <charset val="204"/>
      </rPr>
      <t>, състав 75% резорбируема PLLA и 25% нерезорбируем полипропилен, 12х15 см.</t>
    </r>
  </si>
  <si>
    <r>
      <t xml:space="preserve">Полурезорбируемо екстраперитонеално платно за лапароскопска хирургия - </t>
    </r>
    <r>
      <rPr>
        <b/>
        <sz val="12"/>
        <rFont val="Times New Roman"/>
        <family val="1"/>
        <charset val="204"/>
      </rPr>
      <t>ляво</t>
    </r>
    <r>
      <rPr>
        <sz val="12"/>
        <rFont val="Times New Roman"/>
        <family val="1"/>
        <charset val="204"/>
      </rPr>
      <t>, състав 75% резорбируема PLLA и 25% нерезорбируем полипропилен, 10,5х14 см.</t>
    </r>
  </si>
  <si>
    <r>
      <t>Полурезорбируемо екстраперитонеално платно за лапароскопска хирургия -</t>
    </r>
    <r>
      <rPr>
        <b/>
        <sz val="12"/>
        <rFont val="Times New Roman"/>
        <family val="1"/>
        <charset val="204"/>
      </rPr>
      <t xml:space="preserve"> дясно</t>
    </r>
    <r>
      <rPr>
        <sz val="12"/>
        <rFont val="Times New Roman"/>
        <family val="1"/>
        <charset val="204"/>
      </rPr>
      <t>, състав 75% резорбируема PLLA и 25% нерезорбируем полипропилен, 10,5х14 см.</t>
    </r>
  </si>
  <si>
    <r>
      <t xml:space="preserve">Кортикален титаниев самонарезен винт </t>
    </r>
    <r>
      <rPr>
        <sz val="12"/>
        <rFont val="Calibri"/>
        <family val="2"/>
        <charset val="204"/>
      </rPr>
      <t>Ø</t>
    </r>
    <r>
      <rPr>
        <sz val="12"/>
        <rFont val="Times New Roman"/>
        <family val="1"/>
        <charset val="204"/>
      </rPr>
      <t xml:space="preserve">1.5 мм; </t>
    </r>
    <r>
      <rPr>
        <sz val="12"/>
        <rFont val="Calibri"/>
        <family val="2"/>
        <charset val="204"/>
      </rPr>
      <t>Ø</t>
    </r>
    <r>
      <rPr>
        <sz val="12"/>
        <rFont val="Times New Roman"/>
        <family val="1"/>
        <charset val="204"/>
      </rPr>
      <t>2.0 мм; Ø2.3 мм</t>
    </r>
  </si>
  <si>
    <t>реимбурсация до 613,55 euro, при онкоболни</t>
  </si>
  <si>
    <r>
      <t xml:space="preserve">Пълнител за ендоскопски линеен режещ съшивател 30, 45 мм. Линейно зашиване с </t>
    </r>
    <r>
      <rPr>
        <b/>
        <sz val="12"/>
        <rFont val="Times New Roman"/>
        <family val="1"/>
        <charset val="204"/>
      </rPr>
      <t>извит връх</t>
    </r>
  </si>
  <si>
    <r>
      <t xml:space="preserve">Пълнител за ендоскопски линеен режещ съшивател 30, 45 и 60 мм. </t>
    </r>
    <r>
      <rPr>
        <b/>
        <sz val="12"/>
        <rFont val="Times New Roman"/>
        <family val="1"/>
        <charset val="204"/>
      </rPr>
      <t>Различна</t>
    </r>
    <r>
      <rPr>
        <sz val="12"/>
        <rFont val="Times New Roman"/>
        <family val="1"/>
        <charset val="204"/>
      </rPr>
      <t xml:space="preserve"> височина на отворените скъби и различна височина на затворените</t>
    </r>
  </si>
  <si>
    <r>
      <t>Пълнител за ендоскопски линеен режещ съшивател 30, 45 и 60 мм.</t>
    </r>
    <r>
      <rPr>
        <b/>
        <sz val="12"/>
        <rFont val="Times New Roman"/>
        <family val="1"/>
        <charset val="204"/>
      </rPr>
      <t xml:space="preserve"> Еднаква</t>
    </r>
    <r>
      <rPr>
        <sz val="12"/>
        <rFont val="Times New Roman"/>
        <family val="1"/>
        <charset val="204"/>
      </rPr>
      <t xml:space="preserve"> височина на отворените скъби и на затворените</t>
    </r>
  </si>
  <si>
    <t>Биологична колагенова мембрана за заместване или подсилване на дура матер по време на краниални и спинални хирургически процедури 60x80 mm, 75х75 мм, 40x100mm</t>
  </si>
  <si>
    <t>Биологична колагенова мембрана за заместване или подсилване на дура матер по време на краниални и спинални хирургически процедури 20x100 mm, 50х50 мм</t>
  </si>
  <si>
    <r>
      <t>Интерферентен винт PLDLA+</t>
    </r>
    <r>
      <rPr>
        <sz val="12"/>
        <rFont val="Calibri"/>
        <family val="2"/>
        <charset val="204"/>
      </rPr>
      <t>β</t>
    </r>
    <r>
      <rPr>
        <sz val="12"/>
        <rFont val="Times New Roman"/>
        <family val="1"/>
        <charset val="204"/>
      </rPr>
      <t xml:space="preserve">-TCP за пластика на ПКВ. </t>
    </r>
  </si>
  <si>
    <t>Фиксирана регулируема примка с плака за пластика на ПКВ 12/14/10 до 12/14/35 мм през 5 мм</t>
  </si>
  <si>
    <t>При пациенти неусигурени в Европейския съюз /пациенти които заплащат изделието Реимбурсирането е по друг договор 342,57 euro. B04041030000014</t>
  </si>
  <si>
    <t>При пациенти неусигурени в Европейския съюз /пациенти които заплащат изделието Реимбурсирането е по друг договор - 229,06 euro. B04041020000075</t>
  </si>
  <si>
    <r>
      <t xml:space="preserve">Xience Pro </t>
    </r>
    <r>
      <rPr>
        <b/>
        <sz val="12"/>
        <rFont val="Times New Roman"/>
        <family val="1"/>
        <charset val="204"/>
      </rPr>
      <t xml:space="preserve">S </t>
    </r>
    <r>
      <rPr>
        <sz val="12"/>
        <rFont val="Times New Roman"/>
        <family val="1"/>
        <charset val="204"/>
      </rPr>
      <t>Everolimus Eluting Coronary Stent Sysytems - Премоториран медикамент -  излъчващ стент</t>
    </r>
  </si>
  <si>
    <t>Marrow-Steam Bone marrow mesenchymal stem cells aspiration kit - без центрофугиране 11g/10 см</t>
  </si>
  <si>
    <t>M06061030000040</t>
  </si>
  <si>
    <t>M06061030000034</t>
  </si>
  <si>
    <t>M05053030000135</t>
  </si>
  <si>
    <t>M05053030000134</t>
  </si>
  <si>
    <t>M05051030000094</t>
  </si>
  <si>
    <t>M05051010000028</t>
  </si>
  <si>
    <t>M05053010000026</t>
  </si>
  <si>
    <t xml:space="preserve">Tазобедрена ендопротеза CAPTIV DM; DM Insert;Ceramic Head; Stem STEMSYS Безциментно </t>
  </si>
  <si>
    <t>M20300010000003/ M20400000000007</t>
  </si>
  <si>
    <r>
      <t xml:space="preserve">Система за ревизионно ендопротезиране на тазобедрена става с механично ревизионно стебло, </t>
    </r>
    <r>
      <rPr>
        <b/>
        <sz val="12"/>
        <rFont val="Times New Roman"/>
        <family val="1"/>
        <charset val="204"/>
      </rPr>
      <t>керамична глава</t>
    </r>
    <r>
      <rPr>
        <sz val="12"/>
        <rFont val="Times New Roman"/>
        <family val="1"/>
        <charset val="204"/>
      </rPr>
      <t xml:space="preserve"> 32/36 мм.</t>
    </r>
  </si>
  <si>
    <r>
      <t xml:space="preserve">Система за ревизионно ендопротезиране на тазобедрена става с механично ревизионно стебло, </t>
    </r>
    <r>
      <rPr>
        <b/>
        <sz val="12"/>
        <rFont val="Times New Roman"/>
        <family val="1"/>
        <charset val="204"/>
      </rPr>
      <t>метална глава</t>
    </r>
    <r>
      <rPr>
        <sz val="12"/>
        <rFont val="Times New Roman"/>
        <family val="1"/>
        <charset val="204"/>
      </rPr>
      <t xml:space="preserve"> 32 мм.</t>
    </r>
  </si>
  <si>
    <r>
      <t xml:space="preserve">Безциментна протеза с оребрено стебло с удължен офсет на шийката вкл. безциментна с увеличена подвижност на ацетабуларна капсула, </t>
    </r>
    <r>
      <rPr>
        <b/>
        <sz val="12"/>
        <rFont val="Times New Roman"/>
        <family val="1"/>
        <charset val="204"/>
      </rPr>
      <t>керамична глава</t>
    </r>
    <r>
      <rPr>
        <sz val="12"/>
        <rFont val="Times New Roman"/>
        <family val="1"/>
        <charset val="204"/>
      </rPr>
      <t xml:space="preserve"> 28 мм</t>
    </r>
  </si>
  <si>
    <r>
      <t xml:space="preserve">Безциментна протеза с оребрено стебло с удължен офсет на шийката вкл. безциментна с увеличена подвижност на ацетабуларна капсула, </t>
    </r>
    <r>
      <rPr>
        <b/>
        <sz val="12"/>
        <rFont val="Times New Roman"/>
        <family val="1"/>
        <charset val="204"/>
      </rPr>
      <t>метална глава</t>
    </r>
    <r>
      <rPr>
        <sz val="12"/>
        <rFont val="Times New Roman"/>
        <family val="1"/>
        <charset val="204"/>
      </rPr>
      <t xml:space="preserve"> 28 мм</t>
    </r>
  </si>
  <si>
    <r>
      <t xml:space="preserve">Безциментна протеза със стебло с оребрен дизайн с удължен офсет на шийката и прес-фит капсула, </t>
    </r>
    <r>
      <rPr>
        <b/>
        <sz val="12"/>
        <rFont val="Times New Roman"/>
        <family val="1"/>
        <charset val="204"/>
      </rPr>
      <t>керамична глава</t>
    </r>
    <r>
      <rPr>
        <sz val="12"/>
        <rFont val="Times New Roman"/>
        <family val="1"/>
        <charset val="204"/>
      </rPr>
      <t xml:space="preserve"> 32/36 мм</t>
    </r>
  </si>
  <si>
    <r>
      <t xml:space="preserve">Безциментна протеза със стебло с оребрен дизайн с удължен офсет на шийката и прес-фит капсула, </t>
    </r>
    <r>
      <rPr>
        <b/>
        <sz val="12"/>
        <rFont val="Times New Roman"/>
        <family val="1"/>
        <charset val="204"/>
      </rPr>
      <t>метална глава</t>
    </r>
    <r>
      <rPr>
        <sz val="12"/>
        <rFont val="Times New Roman"/>
        <family val="1"/>
        <charset val="204"/>
      </rPr>
      <t xml:space="preserve"> 32 мм</t>
    </r>
  </si>
  <si>
    <t>Полиаксиален заключващ винт за заключване с девиация +-15 градуса, дължина 10-40 мм</t>
  </si>
  <si>
    <r>
      <t xml:space="preserve">Колагенова мембрана за дуропластика </t>
    </r>
    <r>
      <rPr>
        <b/>
        <sz val="12"/>
        <rFont val="Times New Roman"/>
        <family val="1"/>
        <charset val="204"/>
      </rPr>
      <t>4*8</t>
    </r>
    <r>
      <rPr>
        <sz val="12"/>
        <rFont val="Times New Roman"/>
        <family val="1"/>
        <charset val="204"/>
      </rPr>
      <t xml:space="preserve"> см.</t>
    </r>
  </si>
  <si>
    <r>
      <t xml:space="preserve">Колагенова мембрана за дуропластика </t>
    </r>
    <r>
      <rPr>
        <b/>
        <sz val="12"/>
        <rFont val="Times New Roman"/>
        <family val="1"/>
        <charset val="204"/>
      </rPr>
      <t>4*6</t>
    </r>
    <r>
      <rPr>
        <sz val="12"/>
        <rFont val="Times New Roman"/>
        <family val="1"/>
        <charset val="204"/>
      </rPr>
      <t xml:space="preserve"> см.</t>
    </r>
  </si>
  <si>
    <r>
      <t xml:space="preserve">Колагенова мембрана за дуропластика </t>
    </r>
    <r>
      <rPr>
        <b/>
        <sz val="12"/>
        <rFont val="Times New Roman"/>
        <family val="1"/>
        <charset val="204"/>
      </rPr>
      <t>3*5</t>
    </r>
    <r>
      <rPr>
        <sz val="12"/>
        <rFont val="Times New Roman"/>
        <family val="1"/>
        <charset val="204"/>
      </rPr>
      <t xml:space="preserve"> см.</t>
    </r>
  </si>
  <si>
    <t>Комплект ТИТАНИЕВИ заключваща плака с до 6, 12/шест, дванадесет/ бр. заключващи или кортикални Ø 1.5;2.0;2.3 мм самонарезни винтове, за фиксация при фактури на ръка и ходило</t>
  </si>
  <si>
    <r>
      <t xml:space="preserve">Заключваща плака за </t>
    </r>
    <r>
      <rPr>
        <b/>
        <sz val="12"/>
        <rFont val="Times New Roman"/>
        <family val="1"/>
        <charset val="204"/>
      </rPr>
      <t>патела</t>
    </r>
    <r>
      <rPr>
        <sz val="12"/>
        <rFont val="Times New Roman"/>
        <family val="1"/>
        <charset val="204"/>
      </rPr>
      <t xml:space="preserve"> в комплект със заключващи или обикновени 2,4/2,7 мм кортикални винтове</t>
    </r>
  </si>
  <si>
    <t>M05056010000011/M05055020000010</t>
  </si>
  <si>
    <t>договора е за цена 3714</t>
  </si>
  <si>
    <t>Игла за вертебропластика за инжектиране на костен цимент в тялото на прешлена</t>
  </si>
  <si>
    <t>30,68 euro - серклажно въже</t>
  </si>
  <si>
    <t>Реимбурсация има само при онкоболни пациенти върху пироните, няма значение дали е феморален или тибиален 347,68 euro</t>
  </si>
  <si>
    <t>Филтриращ имплант при глаукома от имплантируема неръждаема стомана,  инжектор- големина 2,8 мм, дебелина до 0,4 мм, с отвор 50 микрона</t>
  </si>
  <si>
    <t>Офталмогично, диспергивно-кохезивно  високохирургично средство - 1,7% Натриев хиалуронат +4% Хондроитин сулфат - спринцовка 1 мл.</t>
  </si>
  <si>
    <t>Високохирургично средство - HPMC 2% хидпроксипропил метилцелулоза- спринцовка 2 мл.</t>
  </si>
  <si>
    <t>Преднокамерна /твърда/, монофокална леща , с UV филтър, полиметилметакрилат Cilco/PMMA/. Тип на оптиката - конвексноплан.</t>
  </si>
  <si>
    <r>
      <t xml:space="preserve">Тораколумбална гръбначна стабилизация за три нива - </t>
    </r>
    <r>
      <rPr>
        <b/>
        <sz val="12"/>
        <rFont val="Times New Roman"/>
        <family val="1"/>
        <charset val="204"/>
      </rPr>
      <t>Средна транспедикуларна /8 винта/</t>
    </r>
  </si>
  <si>
    <r>
      <t xml:space="preserve">Тораколумбална гръбначна стабилизация за две нива - </t>
    </r>
    <r>
      <rPr>
        <b/>
        <sz val="12"/>
        <rFont val="Times New Roman"/>
        <family val="1"/>
        <charset val="204"/>
      </rPr>
      <t>Средна транспедикуларна /6 винта/</t>
    </r>
  </si>
  <si>
    <r>
      <t xml:space="preserve">Тораколумбална гръбначна стабилизация за едно ниво - </t>
    </r>
    <r>
      <rPr>
        <b/>
        <sz val="12"/>
        <rFont val="Times New Roman"/>
        <family val="1"/>
        <charset val="204"/>
      </rPr>
      <t>Къса транспедикуларна /4 винта/</t>
    </r>
  </si>
  <si>
    <t>М05053010000099/ М05053020000080</t>
  </si>
  <si>
    <t>M05051030000002/ M05051030000004</t>
  </si>
  <si>
    <t>Цена в евро от 05.03.2026</t>
  </si>
  <si>
    <t>Електростимулация:</t>
  </si>
  <si>
    <t>03.15.01.7.</t>
  </si>
  <si>
    <t>Процедура VR (Virtual Reality)</t>
  </si>
  <si>
    <t>03.11.04.</t>
  </si>
  <si>
    <t>03.11.04.1</t>
  </si>
  <si>
    <t>03.11.04.2</t>
  </si>
  <si>
    <t>03.11.04.3</t>
  </si>
  <si>
    <t>03.11.04.4</t>
  </si>
  <si>
    <t>в сила от 13.03.2026 г.</t>
  </si>
  <si>
    <r>
      <t xml:space="preserve">последно изменение със Заповед </t>
    </r>
    <r>
      <rPr>
        <i/>
        <sz val="10"/>
        <rFont val="Calibri"/>
        <family val="2"/>
        <charset val="204"/>
      </rPr>
      <t>№</t>
    </r>
    <r>
      <rPr>
        <i/>
        <sz val="10"/>
        <rFont val="Times New Roman"/>
        <family val="1"/>
        <charset val="204"/>
      </rPr>
      <t xml:space="preserve"> РД-05-199/12.03.2026  г. на Изпълнителния директор на УМБАЛ-Бургас АД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</si>
</sst>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лв&quot;_-;\-* #,##0.00\ &quot;лв&quot;_-;_-* &quot;-&quot;??\ &quot;лв&quot;_-;_-@_-"/>
    <numFmt numFmtId="43" formatCode="_-* #,##0.00\ _л_в_-;\-* #,##0.00\ _л_в_-;_-* &quot;-&quot;??\ _л_в_-;_-@_-"/>
    <numFmt numFmtId="164" formatCode="_-* #,##0.00\ &quot;лв.&quot;_-;\-* #,##0.00\ &quot;лв.&quot;_-;_-* &quot;-&quot;??\ &quot;лв.&quot;_-;_-@_-"/>
    <numFmt numFmtId="165" formatCode="_-* #,##0.00_-;\-* #,##0.00_-;_-* &quot;-&quot;??_-;_-@_-"/>
    <numFmt numFmtId="166" formatCode="#,##0.00\ &quot;лв.&quot;"/>
    <numFmt numFmtId="167" formatCode="_-* #,##0\ &quot;лв.&quot;_-;\-* #,##0\ &quot;лв.&quot;_-;_-* &quot;-&quot;??\ &quot;лв.&quot;_-;_-@_-"/>
    <numFmt numFmtId="168" formatCode="0.00_ ;\-0.00\ "/>
    <numFmt numFmtId="169" formatCode="#,##0.00\ [$€-1]"/>
  </numFmts>
  <fonts count="80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8"/>
      <name val="宋体"/>
      <charset val="134"/>
    </font>
    <font>
      <i/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Bookman Old Style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3" tint="0.59999389629810485"/>
      <name val="Arial"/>
      <family val="2"/>
      <charset val="204"/>
    </font>
    <font>
      <sz val="12"/>
      <name val="Arial"/>
      <family val="2"/>
      <charset val="204"/>
    </font>
    <font>
      <sz val="12"/>
      <color theme="2" tint="-0.749992370372631"/>
      <name val="Times New Roman"/>
      <family val="1"/>
      <charset val="204"/>
    </font>
    <font>
      <sz val="12"/>
      <color theme="2" tint="-0.749992370372631"/>
      <name val="Arial"/>
      <family val="2"/>
      <charset val="204"/>
    </font>
    <font>
      <sz val="12"/>
      <name val="Calibri"/>
      <family val="2"/>
      <charset val="204"/>
    </font>
    <font>
      <sz val="12"/>
      <color theme="3" tint="0.59999389629810485"/>
      <name val="Times New Roman"/>
      <family val="1"/>
      <charset val="204"/>
    </font>
    <font>
      <b/>
      <sz val="12"/>
      <color theme="2" tint="-0.74999237037263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3" tint="0.59999389629810485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Arial Narrow"/>
      <family val="2"/>
      <charset val="204"/>
    </font>
    <font>
      <sz val="12"/>
      <color theme="4" tint="0.3999755851924192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2"/>
      <color theme="6" tint="-0.249977111117893"/>
      <name val="Times New Roman"/>
      <family val="1"/>
      <charset val="204"/>
    </font>
    <font>
      <sz val="12"/>
      <color theme="4" tint="0.39997558519241921"/>
      <name val="Arial"/>
      <family val="2"/>
      <charset val="204"/>
    </font>
    <font>
      <sz val="12"/>
      <color rgb="FF92D050"/>
      <name val="Arial"/>
      <family val="2"/>
      <charset val="204"/>
    </font>
    <font>
      <sz val="12"/>
      <color theme="6" tint="-0.499984740745262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6" tint="0.39997558519241921"/>
      <name val="Arial"/>
      <family val="2"/>
      <charset val="204"/>
    </font>
    <font>
      <sz val="12"/>
      <color theme="4" tint="-0.499984740745262"/>
      <name val="Arial"/>
      <family val="2"/>
      <charset val="204"/>
    </font>
    <font>
      <b/>
      <sz val="12"/>
      <color theme="4" tint="-0.49998474074526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B050"/>
      <name val="Arial"/>
      <family val="2"/>
      <charset val="204"/>
    </font>
    <font>
      <b/>
      <sz val="12"/>
      <color rgb="FF00B050"/>
      <name val="Times New Roman"/>
      <family val="1"/>
      <charset val="204"/>
    </font>
    <font>
      <sz val="12"/>
      <color theme="6" tint="-0.499984740745262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color theme="6" tint="0.59999389629810485"/>
      <name val="Arial"/>
      <family val="2"/>
      <charset val="204"/>
    </font>
    <font>
      <b/>
      <sz val="12"/>
      <color theme="6" tint="0.39997558519241921"/>
      <name val="Times New Roman"/>
      <family val="1"/>
      <charset val="204"/>
    </font>
    <font>
      <sz val="12"/>
      <color theme="6" tint="0.39997558519241921"/>
      <name val="Times New Roman"/>
      <family val="1"/>
      <charset val="204"/>
    </font>
    <font>
      <i/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57">
    <xf numFmtId="0" fontId="0" fillId="0" borderId="0"/>
    <xf numFmtId="0" fontId="7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35" fillId="0" borderId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44" fontId="26" fillId="0" borderId="0" applyFont="0" applyFill="0" applyBorder="0" applyAlignment="0" applyProtection="0"/>
    <xf numFmtId="0" fontId="31" fillId="0" borderId="0"/>
    <xf numFmtId="0" fontId="34" fillId="0" borderId="0"/>
    <xf numFmtId="0" fontId="26" fillId="0" borderId="0"/>
    <xf numFmtId="0" fontId="36" fillId="0" borderId="0"/>
    <xf numFmtId="165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0" borderId="0"/>
    <xf numFmtId="0" fontId="41" fillId="0" borderId="0" applyNumberFormat="0" applyFill="0" applyBorder="0" applyAlignment="0" applyProtection="0"/>
    <xf numFmtId="43" fontId="39" fillId="0" borderId="0" applyFont="0" applyFill="0" applyBorder="0" applyAlignment="0" applyProtection="0"/>
    <xf numFmtId="165" fontId="40" fillId="0" borderId="0" applyFont="0" applyFill="0" applyBorder="0" applyAlignment="0" applyProtection="0"/>
    <xf numFmtId="44" fontId="39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40" fillId="0" borderId="0"/>
    <xf numFmtId="0" fontId="43" fillId="0" borderId="0"/>
    <xf numFmtId="0" fontId="44" fillId="0" borderId="0"/>
    <xf numFmtId="44" fontId="39" fillId="0" borderId="0" applyFont="0" applyFill="0" applyBorder="0" applyAlignment="0" applyProtection="0"/>
    <xf numFmtId="0" fontId="39" fillId="0" borderId="0"/>
    <xf numFmtId="0" fontId="39" fillId="0" borderId="0"/>
    <xf numFmtId="0" fontId="45" fillId="0" borderId="0"/>
    <xf numFmtId="0" fontId="45" fillId="0" borderId="0"/>
    <xf numFmtId="0" fontId="39" fillId="0" borderId="0"/>
    <xf numFmtId="0" fontId="39" fillId="0" borderId="0"/>
    <xf numFmtId="0" fontId="38" fillId="0" borderId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</cellStyleXfs>
  <cellXfs count="42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4" fontId="12" fillId="0" borderId="15" xfId="0" applyNumberFormat="1" applyFont="1" applyBorder="1" applyAlignment="1">
      <alignment vertical="center"/>
    </xf>
    <xf numFmtId="4" fontId="12" fillId="0" borderId="17" xfId="0" applyNumberFormat="1" applyFont="1" applyBorder="1" applyAlignment="1">
      <alignment vertical="center"/>
    </xf>
    <xf numFmtId="4" fontId="12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7" fillId="0" borderId="14" xfId="0" applyFont="1" applyBorder="1"/>
    <xf numFmtId="0" fontId="17" fillId="0" borderId="14" xfId="0" applyFont="1" applyBorder="1" applyAlignment="1">
      <alignment vertical="distributed"/>
    </xf>
    <xf numFmtId="2" fontId="17" fillId="0" borderId="14" xfId="0" applyNumberFormat="1" applyFont="1" applyBorder="1"/>
    <xf numFmtId="0" fontId="18" fillId="0" borderId="14" xfId="0" applyFont="1" applyBorder="1"/>
    <xf numFmtId="0" fontId="18" fillId="0" borderId="14" xfId="0" applyFont="1" applyBorder="1" applyAlignment="1">
      <alignment vertical="distributed"/>
    </xf>
    <xf numFmtId="0" fontId="17" fillId="0" borderId="14" xfId="0" applyFont="1" applyFill="1" applyBorder="1"/>
    <xf numFmtId="14" fontId="18" fillId="0" borderId="14" xfId="0" applyNumberFormat="1" applyFont="1" applyBorder="1"/>
    <xf numFmtId="0" fontId="18" fillId="0" borderId="14" xfId="0" applyFont="1" applyFill="1" applyBorder="1"/>
    <xf numFmtId="0" fontId="17" fillId="0" borderId="14" xfId="0" applyFont="1" applyFill="1" applyBorder="1" applyAlignment="1">
      <alignment vertical="distributed"/>
    </xf>
    <xf numFmtId="0" fontId="19" fillId="0" borderId="14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1" fillId="0" borderId="14" xfId="0" applyFont="1" applyBorder="1"/>
    <xf numFmtId="0" fontId="17" fillId="0" borderId="14" xfId="0" applyFont="1" applyBorder="1" applyAlignment="1">
      <alignment horizontal="left"/>
    </xf>
    <xf numFmtId="0" fontId="22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17" fillId="0" borderId="14" xfId="0" applyFont="1" applyBorder="1" applyAlignment="1"/>
    <xf numFmtId="0" fontId="22" fillId="0" borderId="14" xfId="0" applyFont="1" applyBorder="1" applyAlignment="1">
      <alignment vertical="center"/>
    </xf>
    <xf numFmtId="0" fontId="18" fillId="0" borderId="14" xfId="0" applyFont="1" applyBorder="1" applyAlignment="1">
      <alignment vertical="center" wrapText="1"/>
    </xf>
    <xf numFmtId="2" fontId="5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 wrapText="1"/>
    </xf>
    <xf numFmtId="0" fontId="17" fillId="0" borderId="18" xfId="0" applyFont="1" applyBorder="1"/>
    <xf numFmtId="49" fontId="2" fillId="0" borderId="1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vertical="center"/>
    </xf>
    <xf numFmtId="0" fontId="17" fillId="0" borderId="14" xfId="0" applyFont="1" applyBorder="1" applyAlignment="1">
      <alignment horizontal="center" vertical="distributed"/>
    </xf>
    <xf numFmtId="0" fontId="13" fillId="0" borderId="0" xfId="0" applyFont="1" applyAlignment="1">
      <alignment horizontal="center" vertical="center"/>
    </xf>
    <xf numFmtId="0" fontId="19" fillId="0" borderId="14" xfId="0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4" fontId="17" fillId="0" borderId="14" xfId="0" applyNumberFormat="1" applyFont="1" applyBorder="1"/>
    <xf numFmtId="0" fontId="2" fillId="0" borderId="14" xfId="0" applyFont="1" applyBorder="1"/>
    <xf numFmtId="0" fontId="22" fillId="0" borderId="14" xfId="0" applyFont="1" applyFill="1" applyBorder="1" applyAlignment="1">
      <alignment horizontal="left" vertical="center"/>
    </xf>
    <xf numFmtId="0" fontId="14" fillId="0" borderId="14" xfId="0" applyFont="1" applyBorder="1" applyAlignment="1">
      <alignment vertical="center"/>
    </xf>
    <xf numFmtId="0" fontId="17" fillId="2" borderId="14" xfId="0" applyFont="1" applyFill="1" applyBorder="1"/>
    <xf numFmtId="2" fontId="17" fillId="2" borderId="14" xfId="0" applyNumberFormat="1" applyFont="1" applyFill="1" applyBorder="1"/>
    <xf numFmtId="0" fontId="17" fillId="0" borderId="14" xfId="0" applyNumberFormat="1" applyFont="1" applyBorder="1"/>
    <xf numFmtId="0" fontId="6" fillId="0" borderId="14" xfId="0" applyFont="1" applyBorder="1" applyAlignment="1">
      <alignment vertical="center"/>
    </xf>
    <xf numFmtId="4" fontId="12" fillId="0" borderId="23" xfId="0" applyNumberFormat="1" applyFont="1" applyBorder="1" applyAlignment="1">
      <alignment vertical="center"/>
    </xf>
    <xf numFmtId="4" fontId="12" fillId="0" borderId="24" xfId="0" applyNumberFormat="1" applyFont="1" applyBorder="1" applyAlignment="1">
      <alignment vertical="center"/>
    </xf>
    <xf numFmtId="4" fontId="12" fillId="0" borderId="25" xfId="0" applyNumberFormat="1" applyFont="1" applyBorder="1" applyAlignment="1">
      <alignment vertical="center"/>
    </xf>
    <xf numFmtId="4" fontId="12" fillId="0" borderId="19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17" fillId="0" borderId="19" xfId="0" applyFont="1" applyBorder="1"/>
    <xf numFmtId="0" fontId="11" fillId="0" borderId="14" xfId="0" applyFont="1" applyBorder="1" applyAlignment="1">
      <alignment vertical="center" wrapText="1"/>
    </xf>
    <xf numFmtId="169" fontId="10" fillId="0" borderId="14" xfId="0" applyNumberFormat="1" applyFont="1" applyBorder="1" applyAlignment="1">
      <alignment vertical="center"/>
    </xf>
    <xf numFmtId="169" fontId="4" fillId="0" borderId="14" xfId="0" applyNumberFormat="1" applyFont="1" applyBorder="1" applyAlignment="1">
      <alignment vertical="center"/>
    </xf>
    <xf numFmtId="169" fontId="10" fillId="0" borderId="14" xfId="0" applyNumberFormat="1" applyFont="1" applyBorder="1" applyAlignment="1"/>
    <xf numFmtId="0" fontId="4" fillId="0" borderId="14" xfId="0" applyFont="1" applyBorder="1"/>
    <xf numFmtId="2" fontId="4" fillId="0" borderId="14" xfId="0" applyNumberFormat="1" applyFont="1" applyBorder="1"/>
    <xf numFmtId="0" fontId="15" fillId="0" borderId="14" xfId="0" applyFont="1" applyBorder="1"/>
    <xf numFmtId="0" fontId="4" fillId="0" borderId="14" xfId="0" applyFont="1" applyBorder="1" applyAlignment="1">
      <alignment vertical="distributed"/>
    </xf>
    <xf numFmtId="0" fontId="2" fillId="0" borderId="1" xfId="0" applyFont="1" applyBorder="1" applyAlignment="1">
      <alignment horizontal="left" vertical="center"/>
    </xf>
    <xf numFmtId="0" fontId="25" fillId="0" borderId="0" xfId="0" applyFont="1" applyFill="1" applyAlignment="1">
      <alignment vertical="center"/>
    </xf>
    <xf numFmtId="4" fontId="12" fillId="0" borderId="15" xfId="0" applyNumberFormat="1" applyFont="1" applyFill="1" applyBorder="1" applyAlignment="1">
      <alignment vertical="center"/>
    </xf>
    <xf numFmtId="4" fontId="12" fillId="0" borderId="23" xfId="0" applyNumberFormat="1" applyFont="1" applyFill="1" applyBorder="1" applyAlignment="1">
      <alignment vertical="center"/>
    </xf>
    <xf numFmtId="169" fontId="10" fillId="0" borderId="14" xfId="0" applyNumberFormat="1" applyFont="1" applyFill="1" applyBorder="1" applyAlignment="1"/>
    <xf numFmtId="0" fontId="9" fillId="0" borderId="14" xfId="0" applyFont="1" applyBorder="1" applyAlignment="1">
      <alignment vertical="center"/>
    </xf>
    <xf numFmtId="0" fontId="22" fillId="0" borderId="14" xfId="0" applyFont="1" applyBorder="1" applyAlignment="1">
      <alignment horizontal="left" wrapText="1"/>
    </xf>
    <xf numFmtId="169" fontId="10" fillId="0" borderId="14" xfId="0" applyNumberFormat="1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14" xfId="0" applyFont="1" applyFill="1" applyBorder="1"/>
    <xf numFmtId="0" fontId="4" fillId="0" borderId="14" xfId="0" applyFont="1" applyFill="1" applyBorder="1" applyAlignment="1">
      <alignment vertical="distributed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/>
    <xf numFmtId="14" fontId="4" fillId="0" borderId="14" xfId="0" applyNumberFormat="1" applyFont="1" applyBorder="1"/>
    <xf numFmtId="0" fontId="17" fillId="2" borderId="14" xfId="0" applyFont="1" applyFill="1" applyBorder="1" applyAlignment="1">
      <alignment vertical="distributed"/>
    </xf>
    <xf numFmtId="0" fontId="4" fillId="2" borderId="19" xfId="0" applyFont="1" applyFill="1" applyBorder="1" applyAlignment="1">
      <alignment vertical="center"/>
    </xf>
    <xf numFmtId="169" fontId="10" fillId="2" borderId="14" xfId="0" applyNumberFormat="1" applyFont="1" applyFill="1" applyBorder="1" applyAlignment="1"/>
    <xf numFmtId="0" fontId="47" fillId="0" borderId="0" xfId="0" applyFont="1" applyAlignment="1">
      <alignment wrapText="1" shrinkToFit="1"/>
    </xf>
    <xf numFmtId="0" fontId="48" fillId="0" borderId="0" xfId="0" applyFont="1" applyAlignment="1">
      <alignment wrapText="1" shrinkToFit="1"/>
    </xf>
    <xf numFmtId="0" fontId="49" fillId="0" borderId="0" xfId="0" applyFont="1" applyAlignment="1">
      <alignment wrapText="1" shrinkToFit="1"/>
    </xf>
    <xf numFmtId="0" fontId="47" fillId="0" borderId="0" xfId="0" applyFont="1" applyAlignment="1">
      <alignment horizontal="right" wrapText="1" shrinkToFit="1"/>
    </xf>
    <xf numFmtId="0" fontId="49" fillId="0" borderId="0" xfId="0" applyFont="1" applyAlignment="1">
      <alignment horizontal="right" wrapText="1" shrinkToFit="1"/>
    </xf>
    <xf numFmtId="2" fontId="50" fillId="2" borderId="14" xfId="0" applyNumberFormat="1" applyFont="1" applyFill="1" applyBorder="1" applyAlignment="1">
      <alignment wrapText="1" shrinkToFit="1"/>
    </xf>
    <xf numFmtId="0" fontId="50" fillId="2" borderId="14" xfId="0" applyFont="1" applyFill="1" applyBorder="1" applyAlignment="1">
      <alignment wrapText="1" shrinkToFit="1"/>
    </xf>
    <xf numFmtId="0" fontId="15" fillId="0" borderId="14" xfId="0" applyFont="1" applyBorder="1" applyAlignment="1">
      <alignment wrapText="1" shrinkToFit="1"/>
    </xf>
    <xf numFmtId="0" fontId="15" fillId="0" borderId="14" xfId="0" applyFont="1" applyBorder="1" applyAlignment="1">
      <alignment horizontal="right" wrapText="1" shrinkToFit="1"/>
    </xf>
    <xf numFmtId="0" fontId="15" fillId="0" borderId="14" xfId="0" applyFont="1" applyBorder="1" applyAlignment="1">
      <alignment horizontal="center" wrapText="1" shrinkToFit="1"/>
    </xf>
    <xf numFmtId="2" fontId="50" fillId="3" borderId="14" xfId="0" applyNumberFormat="1" applyFont="1" applyFill="1" applyBorder="1" applyAlignment="1">
      <alignment wrapText="1" shrinkToFit="1"/>
    </xf>
    <xf numFmtId="0" fontId="50" fillId="3" borderId="14" xfId="0" applyFont="1" applyFill="1" applyBorder="1" applyAlignment="1">
      <alignment wrapText="1" shrinkToFit="1"/>
    </xf>
    <xf numFmtId="0" fontId="15" fillId="3" borderId="14" xfId="0" applyFont="1" applyFill="1" applyBorder="1" applyAlignment="1">
      <alignment wrapText="1" shrinkToFit="1"/>
    </xf>
    <xf numFmtId="0" fontId="15" fillId="3" borderId="14" xfId="0" applyFont="1" applyFill="1" applyBorder="1" applyAlignment="1">
      <alignment horizontal="right" wrapText="1" shrinkToFit="1"/>
    </xf>
    <xf numFmtId="0" fontId="24" fillId="3" borderId="14" xfId="0" applyFont="1" applyFill="1" applyBorder="1" applyAlignment="1">
      <alignment wrapText="1" shrinkToFit="1"/>
    </xf>
    <xf numFmtId="0" fontId="15" fillId="3" borderId="14" xfId="0" applyFont="1" applyFill="1" applyBorder="1" applyAlignment="1">
      <alignment horizontal="center" wrapText="1" shrinkToFit="1"/>
    </xf>
    <xf numFmtId="0" fontId="51" fillId="2" borderId="14" xfId="0" applyFont="1" applyFill="1" applyBorder="1" applyAlignment="1">
      <alignment wrapText="1" shrinkToFit="1"/>
    </xf>
    <xf numFmtId="0" fontId="47" fillId="0" borderId="14" xfId="0" applyFont="1" applyBorder="1" applyAlignment="1">
      <alignment wrapText="1" shrinkToFit="1"/>
    </xf>
    <xf numFmtId="0" fontId="47" fillId="0" borderId="14" xfId="0" applyFont="1" applyBorder="1" applyAlignment="1">
      <alignment horizontal="right" wrapText="1" shrinkToFit="1"/>
    </xf>
    <xf numFmtId="0" fontId="49" fillId="0" borderId="14" xfId="0" applyFont="1" applyBorder="1" applyAlignment="1">
      <alignment horizontal="right" wrapText="1" shrinkToFit="1"/>
    </xf>
    <xf numFmtId="0" fontId="51" fillId="0" borderId="14" xfId="0" applyFont="1" applyBorder="1" applyAlignment="1">
      <alignment horizontal="right" wrapText="1" shrinkToFit="1"/>
    </xf>
    <xf numFmtId="4" fontId="50" fillId="2" borderId="14" xfId="0" applyNumberFormat="1" applyFont="1" applyFill="1" applyBorder="1" applyAlignment="1">
      <alignment wrapText="1" shrinkToFit="1"/>
    </xf>
    <xf numFmtId="2" fontId="15" fillId="0" borderId="14" xfId="0" applyNumberFormat="1" applyFont="1" applyBorder="1" applyAlignment="1">
      <alignment horizontal="right" wrapText="1" shrinkToFit="1"/>
    </xf>
    <xf numFmtId="2" fontId="15" fillId="2" borderId="14" xfId="0" applyNumberFormat="1" applyFont="1" applyFill="1" applyBorder="1" applyAlignment="1">
      <alignment horizontal="right" wrapText="1" shrinkToFit="1"/>
    </xf>
    <xf numFmtId="4" fontId="15" fillId="0" borderId="14" xfId="0" applyNumberFormat="1" applyFont="1" applyBorder="1" applyAlignment="1">
      <alignment wrapText="1" shrinkToFit="1"/>
    </xf>
    <xf numFmtId="4" fontId="50" fillId="3" borderId="14" xfId="0" applyNumberFormat="1" applyFont="1" applyFill="1" applyBorder="1" applyAlignment="1">
      <alignment wrapText="1" shrinkToFit="1"/>
    </xf>
    <xf numFmtId="2" fontId="15" fillId="3" borderId="14" xfId="0" applyNumberFormat="1" applyFont="1" applyFill="1" applyBorder="1" applyAlignment="1">
      <alignment horizontal="right" wrapText="1" shrinkToFit="1"/>
    </xf>
    <xf numFmtId="4" fontId="15" fillId="3" borderId="14" xfId="0" applyNumberFormat="1" applyFont="1" applyFill="1" applyBorder="1" applyAlignment="1">
      <alignment wrapText="1" shrinkToFit="1"/>
    </xf>
    <xf numFmtId="2" fontId="50" fillId="4" borderId="14" xfId="0" applyNumberFormat="1" applyFont="1" applyFill="1" applyBorder="1" applyAlignment="1">
      <alignment wrapText="1" shrinkToFit="1"/>
    </xf>
    <xf numFmtId="4" fontId="50" fillId="4" borderId="14" xfId="0" applyNumberFormat="1" applyFont="1" applyFill="1" applyBorder="1" applyAlignment="1">
      <alignment wrapText="1" shrinkToFit="1"/>
    </xf>
    <xf numFmtId="0" fontId="15" fillId="4" borderId="14" xfId="0" applyFont="1" applyFill="1" applyBorder="1" applyAlignment="1">
      <alignment wrapText="1" shrinkToFit="1"/>
    </xf>
    <xf numFmtId="0" fontId="15" fillId="4" borderId="14" xfId="0" applyFont="1" applyFill="1" applyBorder="1" applyAlignment="1">
      <alignment horizontal="right" wrapText="1" shrinkToFit="1"/>
    </xf>
    <xf numFmtId="2" fontId="15" fillId="4" borderId="14" xfId="0" applyNumberFormat="1" applyFont="1" applyFill="1" applyBorder="1" applyAlignment="1">
      <alignment horizontal="right" wrapText="1" shrinkToFit="1"/>
    </xf>
    <xf numFmtId="4" fontId="15" fillId="4" borderId="14" xfId="0" applyNumberFormat="1" applyFont="1" applyFill="1" applyBorder="1" applyAlignment="1">
      <alignment wrapText="1" shrinkToFit="1"/>
    </xf>
    <xf numFmtId="0" fontId="24" fillId="4" borderId="14" xfId="0" applyFont="1" applyFill="1" applyBorder="1" applyAlignment="1">
      <alignment wrapText="1" shrinkToFit="1"/>
    </xf>
    <xf numFmtId="0" fontId="15" fillId="4" borderId="14" xfId="0" applyFont="1" applyFill="1" applyBorder="1" applyAlignment="1">
      <alignment horizontal="center" wrapText="1" shrinkToFit="1"/>
    </xf>
    <xf numFmtId="2" fontId="15" fillId="3" borderId="14" xfId="0" applyNumberFormat="1" applyFont="1" applyFill="1" applyBorder="1" applyAlignment="1">
      <alignment wrapText="1" shrinkToFit="1"/>
    </xf>
    <xf numFmtId="2" fontId="15" fillId="2" borderId="14" xfId="0" applyNumberFormat="1" applyFont="1" applyFill="1" applyBorder="1" applyAlignment="1">
      <alignment wrapText="1" shrinkToFit="1"/>
    </xf>
    <xf numFmtId="2" fontId="53" fillId="8" borderId="14" xfId="0" applyNumberFormat="1" applyFont="1" applyFill="1" applyBorder="1" applyAlignment="1">
      <alignment wrapText="1" shrinkToFit="1"/>
    </xf>
    <xf numFmtId="2" fontId="15" fillId="8" borderId="14" xfId="0" applyNumberFormat="1" applyFont="1" applyFill="1" applyBorder="1" applyAlignment="1">
      <alignment wrapText="1" shrinkToFit="1"/>
    </xf>
    <xf numFmtId="4" fontId="53" fillId="8" borderId="14" xfId="0" applyNumberFormat="1" applyFont="1" applyFill="1" applyBorder="1" applyAlignment="1">
      <alignment wrapText="1" shrinkToFit="1"/>
    </xf>
    <xf numFmtId="0" fontId="15" fillId="8" borderId="14" xfId="0" applyFont="1" applyFill="1" applyBorder="1" applyAlignment="1">
      <alignment wrapText="1" shrinkToFit="1"/>
    </xf>
    <xf numFmtId="0" fontId="15" fillId="8" borderId="14" xfId="0" applyFont="1" applyFill="1" applyBorder="1" applyAlignment="1">
      <alignment horizontal="right" wrapText="1" shrinkToFit="1"/>
    </xf>
    <xf numFmtId="2" fontId="15" fillId="8" borderId="14" xfId="0" applyNumberFormat="1" applyFont="1" applyFill="1" applyBorder="1" applyAlignment="1">
      <alignment horizontal="right" wrapText="1" shrinkToFit="1"/>
    </xf>
    <xf numFmtId="4" fontId="53" fillId="8" borderId="14" xfId="0" applyNumberFormat="1" applyFont="1" applyFill="1" applyBorder="1" applyAlignment="1">
      <alignment horizontal="right" wrapText="1" shrinkToFit="1"/>
    </xf>
    <xf numFmtId="4" fontId="15" fillId="8" borderId="14" xfId="0" applyNumberFormat="1" applyFont="1" applyFill="1" applyBorder="1" applyAlignment="1">
      <alignment wrapText="1" shrinkToFit="1"/>
    </xf>
    <xf numFmtId="0" fontId="15" fillId="8" borderId="14" xfId="0" applyFont="1" applyFill="1" applyBorder="1" applyAlignment="1">
      <alignment horizontal="center" wrapText="1" shrinkToFit="1"/>
    </xf>
    <xf numFmtId="2" fontId="53" fillId="7" borderId="14" xfId="0" applyNumberFormat="1" applyFont="1" applyFill="1" applyBorder="1" applyAlignment="1">
      <alignment wrapText="1" shrinkToFit="1"/>
    </xf>
    <xf numFmtId="2" fontId="15" fillId="7" borderId="14" xfId="0" applyNumberFormat="1" applyFont="1" applyFill="1" applyBorder="1" applyAlignment="1">
      <alignment wrapText="1" shrinkToFit="1"/>
    </xf>
    <xf numFmtId="4" fontId="53" fillId="7" borderId="14" xfId="0" applyNumberFormat="1" applyFont="1" applyFill="1" applyBorder="1" applyAlignment="1">
      <alignment wrapText="1" shrinkToFit="1"/>
    </xf>
    <xf numFmtId="0" fontId="15" fillId="7" borderId="14" xfId="0" applyFont="1" applyFill="1" applyBorder="1" applyAlignment="1">
      <alignment wrapText="1" shrinkToFit="1"/>
    </xf>
    <xf numFmtId="0" fontId="15" fillId="7" borderId="14" xfId="0" applyFont="1" applyFill="1" applyBorder="1" applyAlignment="1">
      <alignment horizontal="right" wrapText="1" shrinkToFit="1"/>
    </xf>
    <xf numFmtId="2" fontId="15" fillId="7" borderId="14" xfId="0" applyNumberFormat="1" applyFont="1" applyFill="1" applyBorder="1" applyAlignment="1">
      <alignment horizontal="right" wrapText="1" shrinkToFit="1"/>
    </xf>
    <xf numFmtId="4" fontId="53" fillId="7" borderId="14" xfId="0" applyNumberFormat="1" applyFont="1" applyFill="1" applyBorder="1" applyAlignment="1">
      <alignment horizontal="right" wrapText="1" shrinkToFit="1"/>
    </xf>
    <xf numFmtId="4" fontId="15" fillId="7" borderId="14" xfId="0" applyNumberFormat="1" applyFont="1" applyFill="1" applyBorder="1" applyAlignment="1">
      <alignment wrapText="1" shrinkToFit="1"/>
    </xf>
    <xf numFmtId="0" fontId="15" fillId="7" borderId="14" xfId="0" applyFont="1" applyFill="1" applyBorder="1" applyAlignment="1">
      <alignment horizontal="center" wrapText="1" shrinkToFit="1"/>
    </xf>
    <xf numFmtId="0" fontId="24" fillId="8" borderId="14" xfId="0" applyFont="1" applyFill="1" applyBorder="1" applyAlignment="1">
      <alignment wrapText="1" shrinkToFit="1"/>
    </xf>
    <xf numFmtId="4" fontId="50" fillId="8" borderId="14" xfId="0" applyNumberFormat="1" applyFont="1" applyFill="1" applyBorder="1" applyAlignment="1">
      <alignment wrapText="1" shrinkToFit="1"/>
    </xf>
    <xf numFmtId="4" fontId="50" fillId="8" borderId="14" xfId="0" applyNumberFormat="1" applyFont="1" applyFill="1" applyBorder="1" applyAlignment="1">
      <alignment horizontal="right" wrapText="1" shrinkToFit="1"/>
    </xf>
    <xf numFmtId="0" fontId="24" fillId="8" borderId="14" xfId="0" applyFont="1" applyFill="1" applyBorder="1" applyAlignment="1">
      <alignment horizontal="center" wrapText="1" shrinkToFit="1"/>
    </xf>
    <xf numFmtId="2" fontId="53" fillId="7" borderId="14" xfId="0" applyNumberFormat="1" applyFont="1" applyFill="1" applyBorder="1" applyAlignment="1">
      <alignment horizontal="right" wrapText="1" shrinkToFit="1"/>
    </xf>
    <xf numFmtId="0" fontId="24" fillId="7" borderId="14" xfId="0" applyFont="1" applyFill="1" applyBorder="1" applyAlignment="1">
      <alignment wrapText="1" shrinkToFit="1"/>
    </xf>
    <xf numFmtId="2" fontId="15" fillId="0" borderId="14" xfId="0" applyNumberFormat="1" applyFont="1" applyBorder="1" applyAlignment="1">
      <alignment wrapText="1" shrinkToFit="1"/>
    </xf>
    <xf numFmtId="0" fontId="53" fillId="7" borderId="14" xfId="0" applyFont="1" applyFill="1" applyBorder="1" applyAlignment="1">
      <alignment wrapText="1" shrinkToFit="1"/>
    </xf>
    <xf numFmtId="0" fontId="53" fillId="7" borderId="14" xfId="0" applyFont="1" applyFill="1" applyBorder="1" applyAlignment="1">
      <alignment horizontal="right" wrapText="1" shrinkToFit="1"/>
    </xf>
    <xf numFmtId="0" fontId="50" fillId="0" borderId="14" xfId="0" applyFont="1" applyBorder="1" applyAlignment="1">
      <alignment horizontal="right" wrapText="1" shrinkToFit="1"/>
    </xf>
    <xf numFmtId="0" fontId="15" fillId="2" borderId="14" xfId="0" applyFont="1" applyFill="1" applyBorder="1" applyAlignment="1">
      <alignment wrapText="1" shrinkToFit="1"/>
    </xf>
    <xf numFmtId="0" fontId="50" fillId="9" borderId="14" xfId="0" applyFont="1" applyFill="1" applyBorder="1" applyAlignment="1">
      <alignment horizontal="right" wrapText="1" shrinkToFit="1"/>
    </xf>
    <xf numFmtId="4" fontId="15" fillId="7" borderId="14" xfId="0" applyNumberFormat="1" applyFont="1" applyFill="1" applyBorder="1" applyAlignment="1">
      <alignment horizontal="right" wrapText="1" shrinkToFit="1"/>
    </xf>
    <xf numFmtId="0" fontId="24" fillId="7" borderId="14" xfId="0" applyFont="1" applyFill="1" applyBorder="1" applyAlignment="1">
      <alignment horizontal="center" wrapText="1" shrinkToFit="1"/>
    </xf>
    <xf numFmtId="2" fontId="53" fillId="4" borderId="14" xfId="0" applyNumberFormat="1" applyFont="1" applyFill="1" applyBorder="1" applyAlignment="1">
      <alignment wrapText="1" shrinkToFit="1"/>
    </xf>
    <xf numFmtId="2" fontId="15" fillId="4" borderId="14" xfId="0" applyNumberFormat="1" applyFont="1" applyFill="1" applyBorder="1" applyAlignment="1">
      <alignment wrapText="1" shrinkToFit="1"/>
    </xf>
    <xf numFmtId="2" fontId="53" fillId="4" borderId="14" xfId="0" applyNumberFormat="1" applyFont="1" applyFill="1" applyBorder="1" applyAlignment="1">
      <alignment horizontal="right" wrapText="1" shrinkToFit="1"/>
    </xf>
    <xf numFmtId="2" fontId="54" fillId="2" borderId="14" xfId="0" applyNumberFormat="1" applyFont="1" applyFill="1" applyBorder="1" applyAlignment="1">
      <alignment wrapText="1" shrinkToFit="1"/>
    </xf>
    <xf numFmtId="2" fontId="55" fillId="2" borderId="14" xfId="0" applyNumberFormat="1" applyFont="1" applyFill="1" applyBorder="1" applyAlignment="1">
      <alignment horizontal="right" wrapText="1" shrinkToFit="1"/>
    </xf>
    <xf numFmtId="0" fontId="24" fillId="4" borderId="14" xfId="0" applyFont="1" applyFill="1" applyBorder="1" applyAlignment="1">
      <alignment horizontal="center" wrapText="1" shrinkToFit="1"/>
    </xf>
    <xf numFmtId="2" fontId="53" fillId="2" borderId="14" xfId="0" applyNumberFormat="1" applyFont="1" applyFill="1" applyBorder="1" applyAlignment="1">
      <alignment wrapText="1" shrinkToFit="1"/>
    </xf>
    <xf numFmtId="168" fontId="53" fillId="4" borderId="14" xfId="0" applyNumberFormat="1" applyFont="1" applyFill="1" applyBorder="1" applyAlignment="1">
      <alignment wrapText="1" shrinkToFit="1"/>
    </xf>
    <xf numFmtId="168" fontId="53" fillId="4" borderId="14" xfId="0" applyNumberFormat="1" applyFont="1" applyFill="1" applyBorder="1" applyAlignment="1">
      <alignment horizontal="right" wrapText="1" shrinkToFit="1"/>
    </xf>
    <xf numFmtId="168" fontId="15" fillId="4" borderId="14" xfId="0" applyNumberFormat="1" applyFont="1" applyFill="1" applyBorder="1" applyAlignment="1">
      <alignment wrapText="1" shrinkToFit="1"/>
    </xf>
    <xf numFmtId="168" fontId="15" fillId="0" borderId="14" xfId="0" applyNumberFormat="1" applyFont="1" applyBorder="1" applyAlignment="1">
      <alignment wrapText="1" shrinkToFit="1"/>
    </xf>
    <xf numFmtId="2" fontId="15" fillId="0" borderId="14" xfId="55" applyNumberFormat="1" applyFont="1" applyBorder="1" applyAlignment="1">
      <alignment wrapText="1" shrinkToFit="1"/>
    </xf>
    <xf numFmtId="0" fontId="2" fillId="0" borderId="14" xfId="0" applyFont="1" applyBorder="1" applyAlignment="1">
      <alignment horizontal="right" wrapText="1" shrinkToFit="1"/>
    </xf>
    <xf numFmtId="2" fontId="24" fillId="4" borderId="14" xfId="0" applyNumberFormat="1" applyFont="1" applyFill="1" applyBorder="1" applyAlignment="1">
      <alignment horizontal="center" wrapText="1" shrinkToFit="1"/>
    </xf>
    <xf numFmtId="2" fontId="15" fillId="0" borderId="14" xfId="0" applyNumberFormat="1" applyFont="1" applyBorder="1" applyAlignment="1">
      <alignment horizontal="left" wrapText="1" shrinkToFit="1"/>
    </xf>
    <xf numFmtId="167" fontId="48" fillId="4" borderId="14" xfId="55" applyNumberFormat="1" applyFont="1" applyFill="1" applyBorder="1" applyAlignment="1">
      <alignment wrapText="1" shrinkToFit="1"/>
    </xf>
    <xf numFmtId="0" fontId="49" fillId="4" borderId="14" xfId="0" applyFont="1" applyFill="1" applyBorder="1" applyAlignment="1">
      <alignment horizontal="right" wrapText="1" shrinkToFit="1"/>
    </xf>
    <xf numFmtId="167" fontId="48" fillId="4" borderId="14" xfId="55" applyNumberFormat="1" applyFont="1" applyFill="1" applyBorder="1" applyAlignment="1">
      <alignment horizontal="right" wrapText="1" shrinkToFit="1"/>
    </xf>
    <xf numFmtId="167" fontId="49" fillId="4" borderId="14" xfId="55" applyNumberFormat="1" applyFont="1" applyFill="1" applyBorder="1" applyAlignment="1">
      <alignment wrapText="1" shrinkToFit="1"/>
    </xf>
    <xf numFmtId="168" fontId="50" fillId="2" borderId="14" xfId="55" applyNumberFormat="1" applyFont="1" applyFill="1" applyBorder="1" applyAlignment="1">
      <alignment wrapText="1" shrinkToFit="1"/>
    </xf>
    <xf numFmtId="168" fontId="15" fillId="0" borderId="14" xfId="55" applyNumberFormat="1" applyFont="1" applyBorder="1" applyAlignment="1">
      <alignment wrapText="1" shrinkToFit="1"/>
    </xf>
    <xf numFmtId="2" fontId="50" fillId="7" borderId="14" xfId="0" applyNumberFormat="1" applyFont="1" applyFill="1" applyBorder="1" applyAlignment="1">
      <alignment wrapText="1" shrinkToFit="1"/>
    </xf>
    <xf numFmtId="2" fontId="50" fillId="7" borderId="14" xfId="0" applyNumberFormat="1" applyFont="1" applyFill="1" applyBorder="1" applyAlignment="1">
      <alignment horizontal="right" wrapText="1" shrinkToFit="1"/>
    </xf>
    <xf numFmtId="0" fontId="47" fillId="2" borderId="0" xfId="0" applyFont="1" applyFill="1" applyAlignment="1">
      <alignment wrapText="1" shrinkToFit="1"/>
    </xf>
    <xf numFmtId="0" fontId="15" fillId="2" borderId="14" xfId="0" applyFont="1" applyFill="1" applyBorder="1" applyAlignment="1">
      <alignment horizontal="right" wrapText="1" shrinkToFit="1"/>
    </xf>
    <xf numFmtId="0" fontId="15" fillId="2" borderId="14" xfId="0" applyFont="1" applyFill="1" applyBorder="1" applyAlignment="1">
      <alignment horizontal="center" wrapText="1" shrinkToFit="1"/>
    </xf>
    <xf numFmtId="2" fontId="15" fillId="9" borderId="14" xfId="0" applyNumberFormat="1" applyFont="1" applyFill="1" applyBorder="1" applyAlignment="1">
      <alignment horizontal="right" wrapText="1" shrinkToFit="1"/>
    </xf>
    <xf numFmtId="0" fontId="15" fillId="7" borderId="14" xfId="0" applyFont="1" applyFill="1" applyBorder="1" applyAlignment="1">
      <alignment horizontal="left" wrapText="1" shrinkToFit="1"/>
    </xf>
    <xf numFmtId="0" fontId="15" fillId="0" borderId="14" xfId="0" applyFont="1" applyBorder="1" applyAlignment="1">
      <alignment horizontal="left" wrapText="1" shrinkToFit="1"/>
    </xf>
    <xf numFmtId="2" fontId="56" fillId="7" borderId="14" xfId="0" applyNumberFormat="1" applyFont="1" applyFill="1" applyBorder="1" applyAlignment="1">
      <alignment wrapText="1" shrinkToFit="1"/>
    </xf>
    <xf numFmtId="2" fontId="55" fillId="7" borderId="14" xfId="0" applyNumberFormat="1" applyFont="1" applyFill="1" applyBorder="1" applyAlignment="1">
      <alignment horizontal="right" wrapText="1" shrinkToFit="1"/>
    </xf>
    <xf numFmtId="0" fontId="15" fillId="2" borderId="14" xfId="4" applyFont="1" applyFill="1" applyBorder="1" applyAlignment="1">
      <alignment horizontal="right" vertical="center" wrapText="1" shrinkToFit="1"/>
    </xf>
    <xf numFmtId="2" fontId="53" fillId="3" borderId="14" xfId="0" applyNumberFormat="1" applyFont="1" applyFill="1" applyBorder="1" applyAlignment="1">
      <alignment wrapText="1" shrinkToFit="1"/>
    </xf>
    <xf numFmtId="2" fontId="53" fillId="3" borderId="14" xfId="0" applyNumberFormat="1" applyFont="1" applyFill="1" applyBorder="1" applyAlignment="1">
      <alignment horizontal="right" wrapText="1" shrinkToFit="1"/>
    </xf>
    <xf numFmtId="0" fontId="24" fillId="3" borderId="14" xfId="0" applyFont="1" applyFill="1" applyBorder="1" applyAlignment="1">
      <alignment horizontal="left" wrapText="1" shrinkToFit="1"/>
    </xf>
    <xf numFmtId="0" fontId="24" fillId="4" borderId="14" xfId="0" applyFont="1" applyFill="1" applyBorder="1" applyAlignment="1">
      <alignment horizontal="left" wrapText="1" shrinkToFit="1"/>
    </xf>
    <xf numFmtId="0" fontId="49" fillId="2" borderId="0" xfId="0" applyFont="1" applyFill="1" applyAlignment="1">
      <alignment wrapText="1" shrinkToFit="1"/>
    </xf>
    <xf numFmtId="0" fontId="49" fillId="0" borderId="14" xfId="0" applyFont="1" applyBorder="1" applyAlignment="1">
      <alignment wrapText="1" shrinkToFit="1"/>
    </xf>
    <xf numFmtId="0" fontId="47" fillId="4" borderId="14" xfId="0" applyFont="1" applyFill="1" applyBorder="1" applyAlignment="1">
      <alignment wrapText="1" shrinkToFit="1"/>
    </xf>
    <xf numFmtId="2" fontId="50" fillId="2" borderId="14" xfId="0" applyNumberFormat="1" applyFont="1" applyFill="1" applyBorder="1" applyAlignment="1">
      <alignment horizontal="right" wrapText="1" shrinkToFit="1"/>
    </xf>
    <xf numFmtId="2" fontId="24" fillId="2" borderId="14" xfId="0" applyNumberFormat="1" applyFont="1" applyFill="1" applyBorder="1" applyAlignment="1">
      <alignment horizontal="right" wrapText="1" shrinkToFit="1"/>
    </xf>
    <xf numFmtId="0" fontId="5" fillId="0" borderId="14" xfId="0" applyFont="1" applyBorder="1" applyAlignment="1">
      <alignment wrapText="1" shrinkToFit="1"/>
    </xf>
    <xf numFmtId="0" fontId="24" fillId="3" borderId="14" xfId="0" applyFont="1" applyFill="1" applyBorder="1" applyAlignment="1">
      <alignment horizontal="center" wrapText="1" shrinkToFit="1"/>
    </xf>
    <xf numFmtId="2" fontId="5" fillId="4" borderId="14" xfId="0" applyNumberFormat="1" applyFont="1" applyFill="1" applyBorder="1" applyAlignment="1">
      <alignment wrapText="1" shrinkToFit="1"/>
    </xf>
    <xf numFmtId="0" fontId="57" fillId="4" borderId="14" xfId="0" applyFont="1" applyFill="1" applyBorder="1" applyAlignment="1">
      <alignment horizontal="right" wrapText="1" shrinkToFit="1"/>
    </xf>
    <xf numFmtId="2" fontId="50" fillId="3" borderId="14" xfId="0" applyNumberFormat="1" applyFont="1" applyFill="1" applyBorder="1" applyAlignment="1">
      <alignment horizontal="right" wrapText="1" shrinkToFit="1"/>
    </xf>
    <xf numFmtId="0" fontId="58" fillId="4" borderId="22" xfId="4" applyFont="1" applyFill="1" applyBorder="1" applyAlignment="1">
      <alignment horizontal="left" vertical="center" wrapText="1" shrinkToFit="1"/>
    </xf>
    <xf numFmtId="0" fontId="58" fillId="0" borderId="22" xfId="4" applyFont="1" applyBorder="1" applyAlignment="1">
      <alignment horizontal="left" vertical="center" wrapText="1" shrinkToFit="1"/>
    </xf>
    <xf numFmtId="2" fontId="53" fillId="7" borderId="14" xfId="14" applyNumberFormat="1" applyFont="1" applyFill="1" applyBorder="1" applyAlignment="1">
      <alignment wrapText="1" shrinkToFit="1"/>
    </xf>
    <xf numFmtId="0" fontId="47" fillId="7" borderId="14" xfId="0" applyFont="1" applyFill="1" applyBorder="1" applyAlignment="1">
      <alignment wrapText="1" shrinkToFit="1"/>
    </xf>
    <xf numFmtId="0" fontId="47" fillId="7" borderId="14" xfId="0" applyFont="1" applyFill="1" applyBorder="1" applyAlignment="1">
      <alignment horizontal="right" wrapText="1" shrinkToFit="1"/>
    </xf>
    <xf numFmtId="2" fontId="53" fillId="7" borderId="14" xfId="14" applyNumberFormat="1" applyFont="1" applyFill="1" applyBorder="1" applyAlignment="1">
      <alignment horizontal="right" wrapText="1" shrinkToFit="1"/>
    </xf>
    <xf numFmtId="2" fontId="15" fillId="7" borderId="14" xfId="14" applyNumberFormat="1" applyFont="1" applyFill="1" applyBorder="1" applyAlignment="1">
      <alignment wrapText="1" shrinkToFit="1"/>
    </xf>
    <xf numFmtId="0" fontId="15" fillId="7" borderId="14" xfId="14" applyFont="1" applyFill="1" applyBorder="1" applyAlignment="1">
      <alignment wrapText="1" shrinkToFit="1"/>
    </xf>
    <xf numFmtId="0" fontId="24" fillId="7" borderId="14" xfId="14" applyFont="1" applyFill="1" applyBorder="1" applyAlignment="1">
      <alignment wrapText="1" shrinkToFit="1"/>
    </xf>
    <xf numFmtId="2" fontId="15" fillId="0" borderId="14" xfId="14" applyNumberFormat="1" applyFont="1" applyBorder="1" applyAlignment="1">
      <alignment wrapText="1" shrinkToFit="1"/>
    </xf>
    <xf numFmtId="0" fontId="15" fillId="0" borderId="14" xfId="14" applyFont="1" applyBorder="1" applyAlignment="1">
      <alignment wrapText="1" shrinkToFit="1"/>
    </xf>
    <xf numFmtId="2" fontId="15" fillId="2" borderId="14" xfId="0" applyNumberFormat="1" applyFont="1" applyFill="1" applyBorder="1" applyAlignment="1">
      <alignment horizontal="center" wrapText="1" shrinkToFit="1"/>
    </xf>
    <xf numFmtId="0" fontId="47" fillId="3" borderId="14" xfId="0" applyFont="1" applyFill="1" applyBorder="1" applyAlignment="1">
      <alignment wrapText="1" shrinkToFit="1"/>
    </xf>
    <xf numFmtId="0" fontId="47" fillId="3" borderId="14" xfId="0" applyFont="1" applyFill="1" applyBorder="1" applyAlignment="1">
      <alignment horizontal="right" wrapText="1" shrinkToFit="1"/>
    </xf>
    <xf numFmtId="2" fontId="53" fillId="2" borderId="14" xfId="0" applyNumberFormat="1" applyFont="1" applyFill="1" applyBorder="1" applyAlignment="1">
      <alignment horizontal="right" wrapText="1" shrinkToFit="1"/>
    </xf>
    <xf numFmtId="0" fontId="59" fillId="0" borderId="14" xfId="0" applyFont="1" applyBorder="1" applyAlignment="1">
      <alignment horizontal="right" wrapText="1" shrinkToFit="1"/>
    </xf>
    <xf numFmtId="0" fontId="60" fillId="0" borderId="14" xfId="0" applyFont="1" applyBorder="1" applyAlignment="1">
      <alignment wrapText="1" shrinkToFit="1"/>
    </xf>
    <xf numFmtId="2" fontId="51" fillId="2" borderId="14" xfId="0" applyNumberFormat="1" applyFont="1" applyFill="1" applyBorder="1" applyAlignment="1">
      <alignment wrapText="1" shrinkToFit="1"/>
    </xf>
    <xf numFmtId="0" fontId="47" fillId="4" borderId="14" xfId="0" applyFont="1" applyFill="1" applyBorder="1" applyAlignment="1">
      <alignment horizontal="center" wrapText="1" shrinkToFit="1"/>
    </xf>
    <xf numFmtId="0" fontId="47" fillId="0" borderId="14" xfId="0" applyFont="1" applyBorder="1" applyAlignment="1">
      <alignment horizontal="center" wrapText="1" shrinkToFit="1"/>
    </xf>
    <xf numFmtId="4" fontId="15" fillId="2" borderId="14" xfId="0" applyNumberFormat="1" applyFont="1" applyFill="1" applyBorder="1" applyAlignment="1">
      <alignment wrapText="1" shrinkToFit="1"/>
    </xf>
    <xf numFmtId="0" fontId="61" fillId="0" borderId="14" xfId="0" applyFont="1" applyBorder="1" applyAlignment="1">
      <alignment wrapText="1" shrinkToFit="1"/>
    </xf>
    <xf numFmtId="4" fontId="15" fillId="2" borderId="14" xfId="0" applyNumberFormat="1" applyFont="1" applyFill="1" applyBorder="1" applyAlignment="1">
      <alignment horizontal="right" wrapText="1" shrinkToFit="1"/>
    </xf>
    <xf numFmtId="4" fontId="53" fillId="3" borderId="14" xfId="0" applyNumberFormat="1" applyFont="1" applyFill="1" applyBorder="1" applyAlignment="1">
      <alignment wrapText="1" shrinkToFit="1"/>
    </xf>
    <xf numFmtId="4" fontId="15" fillId="3" borderId="14" xfId="0" applyNumberFormat="1" applyFont="1" applyFill="1" applyBorder="1" applyAlignment="1">
      <alignment horizontal="right" wrapText="1" shrinkToFit="1"/>
    </xf>
    <xf numFmtId="4" fontId="15" fillId="0" borderId="14" xfId="0" applyNumberFormat="1" applyFont="1" applyBorder="1" applyAlignment="1">
      <alignment horizontal="right" wrapText="1" shrinkToFit="1"/>
    </xf>
    <xf numFmtId="0" fontId="53" fillId="3" borderId="14" xfId="0" applyFont="1" applyFill="1" applyBorder="1" applyAlignment="1">
      <alignment wrapText="1" shrinkToFit="1"/>
    </xf>
    <xf numFmtId="0" fontId="53" fillId="3" borderId="14" xfId="0" applyFont="1" applyFill="1" applyBorder="1" applyAlignment="1">
      <alignment horizontal="right" wrapText="1" shrinkToFit="1"/>
    </xf>
    <xf numFmtId="0" fontId="62" fillId="0" borderId="0" xfId="0" applyFont="1" applyAlignment="1">
      <alignment wrapText="1" shrinkToFit="1"/>
    </xf>
    <xf numFmtId="0" fontId="47" fillId="4" borderId="0" xfId="0" applyFont="1" applyFill="1" applyAlignment="1">
      <alignment wrapText="1" shrinkToFit="1"/>
    </xf>
    <xf numFmtId="4" fontId="53" fillId="4" borderId="14" xfId="0" applyNumberFormat="1" applyFont="1" applyFill="1" applyBorder="1" applyAlignment="1">
      <alignment wrapText="1" shrinkToFit="1"/>
    </xf>
    <xf numFmtId="4" fontId="15" fillId="4" borderId="14" xfId="0" applyNumberFormat="1" applyFont="1" applyFill="1" applyBorder="1" applyAlignment="1">
      <alignment horizontal="right" wrapText="1" shrinkToFit="1"/>
    </xf>
    <xf numFmtId="0" fontId="15" fillId="4" borderId="14" xfId="0" applyFont="1" applyFill="1" applyBorder="1" applyAlignment="1">
      <alignment horizontal="left" wrapText="1" shrinkToFit="1"/>
    </xf>
    <xf numFmtId="0" fontId="59" fillId="0" borderId="14" xfId="0" applyFont="1" applyBorder="1" applyAlignment="1">
      <alignment wrapText="1" shrinkToFit="1"/>
    </xf>
    <xf numFmtId="0" fontId="15" fillId="2" borderId="14" xfId="0" applyFont="1" applyFill="1" applyBorder="1" applyAlignment="1">
      <alignment horizontal="left" wrapText="1" shrinkToFit="1"/>
    </xf>
    <xf numFmtId="0" fontId="59" fillId="3" borderId="14" xfId="0" applyFont="1" applyFill="1" applyBorder="1" applyAlignment="1">
      <alignment wrapText="1" shrinkToFit="1"/>
    </xf>
    <xf numFmtId="0" fontId="59" fillId="3" borderId="14" xfId="0" applyFont="1" applyFill="1" applyBorder="1" applyAlignment="1">
      <alignment horizontal="right" wrapText="1" shrinkToFit="1"/>
    </xf>
    <xf numFmtId="0" fontId="15" fillId="3" borderId="14" xfId="0" applyFont="1" applyFill="1" applyBorder="1" applyAlignment="1">
      <alignment horizontal="left" wrapText="1" shrinkToFit="1"/>
    </xf>
    <xf numFmtId="0" fontId="59" fillId="2" borderId="14" xfId="0" applyFont="1" applyFill="1" applyBorder="1" applyAlignment="1">
      <alignment horizontal="left" wrapText="1" shrinkToFit="1"/>
    </xf>
    <xf numFmtId="0" fontId="15" fillId="0" borderId="14" xfId="56" applyNumberFormat="1" applyFont="1" applyBorder="1" applyAlignment="1">
      <alignment horizontal="center" wrapText="1" shrinkToFit="1"/>
    </xf>
    <xf numFmtId="14" fontId="15" fillId="2" borderId="14" xfId="0" applyNumberFormat="1" applyFont="1" applyFill="1" applyBorder="1" applyAlignment="1">
      <alignment wrapText="1" shrinkToFit="1"/>
    </xf>
    <xf numFmtId="14" fontId="15" fillId="2" borderId="14" xfId="0" applyNumberFormat="1" applyFont="1" applyFill="1" applyBorder="1" applyAlignment="1">
      <alignment horizontal="right" wrapText="1" shrinkToFit="1"/>
    </xf>
    <xf numFmtId="4" fontId="2" fillId="2" borderId="14" xfId="0" applyNumberFormat="1" applyFont="1" applyFill="1" applyBorder="1" applyAlignment="1">
      <alignment horizontal="right" wrapText="1" shrinkToFit="1"/>
    </xf>
    <xf numFmtId="0" fontId="54" fillId="2" borderId="14" xfId="0" applyFont="1" applyFill="1" applyBorder="1" applyAlignment="1">
      <alignment wrapText="1" shrinkToFit="1"/>
    </xf>
    <xf numFmtId="0" fontId="55" fillId="2" borderId="14" xfId="0" applyFont="1" applyFill="1" applyBorder="1" applyAlignment="1">
      <alignment horizontal="right" wrapText="1" shrinkToFit="1"/>
    </xf>
    <xf numFmtId="166" fontId="2" fillId="2" borderId="14" xfId="0" applyNumberFormat="1" applyFont="1" applyFill="1" applyBorder="1" applyAlignment="1">
      <alignment horizontal="right" wrapText="1" shrinkToFit="1"/>
    </xf>
    <xf numFmtId="0" fontId="2" fillId="2" borderId="14" xfId="0" applyFont="1" applyFill="1" applyBorder="1" applyAlignment="1">
      <alignment horizontal="right" wrapText="1" shrinkToFit="1"/>
    </xf>
    <xf numFmtId="166" fontId="2" fillId="3" borderId="14" xfId="0" applyNumberFormat="1" applyFont="1" applyFill="1" applyBorder="1" applyAlignment="1">
      <alignment horizontal="right" wrapText="1" shrinkToFit="1"/>
    </xf>
    <xf numFmtId="0" fontId="2" fillId="3" borderId="14" xfId="0" applyFont="1" applyFill="1" applyBorder="1" applyAlignment="1">
      <alignment horizontal="right" wrapText="1" shrinkToFit="1"/>
    </xf>
    <xf numFmtId="14" fontId="15" fillId="0" borderId="14" xfId="0" applyNumberFormat="1" applyFont="1" applyBorder="1" applyAlignment="1">
      <alignment wrapText="1" shrinkToFit="1"/>
    </xf>
    <xf numFmtId="0" fontId="2" fillId="2" borderId="14" xfId="4" applyFont="1" applyFill="1" applyBorder="1" applyAlignment="1">
      <alignment horizontal="right" wrapText="1" shrinkToFit="1"/>
    </xf>
    <xf numFmtId="2" fontId="2" fillId="2" borderId="14" xfId="0" applyNumberFormat="1" applyFont="1" applyFill="1" applyBorder="1" applyAlignment="1">
      <alignment horizontal="right" wrapText="1" shrinkToFit="1"/>
    </xf>
    <xf numFmtId="166" fontId="50" fillId="2" borderId="14" xfId="0" applyNumberFormat="1" applyFont="1" applyFill="1" applyBorder="1" applyAlignment="1">
      <alignment horizontal="right" wrapText="1" shrinkToFit="1"/>
    </xf>
    <xf numFmtId="2" fontId="2" fillId="3" borderId="14" xfId="0" applyNumberFormat="1" applyFont="1" applyFill="1" applyBorder="1" applyAlignment="1">
      <alignment horizontal="right" wrapText="1" shrinkToFit="1"/>
    </xf>
    <xf numFmtId="0" fontId="2" fillId="3" borderId="14" xfId="4" applyFont="1" applyFill="1" applyBorder="1" applyAlignment="1">
      <alignment horizontal="right" wrapText="1" shrinkToFit="1"/>
    </xf>
    <xf numFmtId="2" fontId="50" fillId="2" borderId="14" xfId="13" applyNumberFormat="1" applyFont="1" applyFill="1" applyBorder="1" applyAlignment="1">
      <alignment wrapText="1" shrinkToFit="1"/>
    </xf>
    <xf numFmtId="0" fontId="15" fillId="2" borderId="14" xfId="4" applyFont="1" applyFill="1" applyBorder="1" applyAlignment="1">
      <alignment horizontal="right" wrapText="1" shrinkToFit="1"/>
    </xf>
    <xf numFmtId="2" fontId="15" fillId="2" borderId="14" xfId="13" applyNumberFormat="1" applyFont="1" applyFill="1" applyBorder="1" applyAlignment="1">
      <alignment horizontal="right" wrapText="1" shrinkToFit="1"/>
    </xf>
    <xf numFmtId="2" fontId="15" fillId="0" borderId="14" xfId="13" applyNumberFormat="1" applyFont="1" applyBorder="1" applyAlignment="1">
      <alignment wrapText="1" shrinkToFit="1"/>
    </xf>
    <xf numFmtId="0" fontId="15" fillId="0" borderId="14" xfId="13" applyFont="1" applyBorder="1" applyAlignment="1">
      <alignment wrapText="1" shrinkToFit="1"/>
    </xf>
    <xf numFmtId="0" fontId="63" fillId="0" borderId="0" xfId="0" applyFont="1" applyAlignment="1">
      <alignment wrapText="1" shrinkToFit="1"/>
    </xf>
    <xf numFmtId="14" fontId="15" fillId="4" borderId="14" xfId="0" applyNumberFormat="1" applyFont="1" applyFill="1" applyBorder="1" applyAlignment="1">
      <alignment wrapText="1" shrinkToFit="1"/>
    </xf>
    <xf numFmtId="0" fontId="15" fillId="4" borderId="14" xfId="4" applyFont="1" applyFill="1" applyBorder="1" applyAlignment="1">
      <alignment horizontal="right" wrapText="1" shrinkToFit="1"/>
    </xf>
    <xf numFmtId="4" fontId="2" fillId="4" borderId="14" xfId="0" applyNumberFormat="1" applyFont="1" applyFill="1" applyBorder="1" applyAlignment="1">
      <alignment horizontal="right" wrapText="1" shrinkToFit="1"/>
    </xf>
    <xf numFmtId="0" fontId="2" fillId="4" borderId="14" xfId="4" applyFont="1" applyFill="1" applyBorder="1" applyAlignment="1">
      <alignment horizontal="right" wrapText="1" shrinkToFit="1"/>
    </xf>
    <xf numFmtId="4" fontId="50" fillId="2" borderId="14" xfId="0" applyNumberFormat="1" applyFont="1" applyFill="1" applyBorder="1" applyAlignment="1">
      <alignment horizontal="right" wrapText="1" shrinkToFit="1"/>
    </xf>
    <xf numFmtId="1" fontId="15" fillId="0" borderId="14" xfId="0" applyNumberFormat="1" applyFont="1" applyBorder="1" applyAlignment="1">
      <alignment horizontal="center" wrapText="1" shrinkToFit="1"/>
    </xf>
    <xf numFmtId="4" fontId="53" fillId="3" borderId="14" xfId="0" applyNumberFormat="1" applyFont="1" applyFill="1" applyBorder="1" applyAlignment="1">
      <alignment horizontal="right" wrapText="1" shrinkToFit="1"/>
    </xf>
    <xf numFmtId="1" fontId="15" fillId="3" borderId="14" xfId="0" applyNumberFormat="1" applyFont="1" applyFill="1" applyBorder="1" applyAlignment="1">
      <alignment horizontal="center" wrapText="1" shrinkToFit="1"/>
    </xf>
    <xf numFmtId="0" fontId="64" fillId="0" borderId="14" xfId="0" applyFont="1" applyBorder="1" applyAlignment="1">
      <alignment horizontal="right" wrapText="1" shrinkToFit="1"/>
    </xf>
    <xf numFmtId="4" fontId="50" fillId="3" borderId="14" xfId="0" applyNumberFormat="1" applyFont="1" applyFill="1" applyBorder="1" applyAlignment="1">
      <alignment horizontal="right" wrapText="1" shrinkToFit="1"/>
    </xf>
    <xf numFmtId="4" fontId="2" fillId="0" borderId="14" xfId="0" applyNumberFormat="1" applyFont="1" applyBorder="1" applyAlignment="1">
      <alignment horizontal="right" wrapText="1" shrinkToFit="1"/>
    </xf>
    <xf numFmtId="4" fontId="56" fillId="3" borderId="14" xfId="0" applyNumberFormat="1" applyFont="1" applyFill="1" applyBorder="1" applyAlignment="1">
      <alignment wrapText="1" shrinkToFit="1"/>
    </xf>
    <xf numFmtId="4" fontId="24" fillId="3" borderId="14" xfId="0" applyNumberFormat="1" applyFont="1" applyFill="1" applyBorder="1" applyAlignment="1">
      <alignment horizontal="right" wrapText="1" shrinkToFit="1"/>
    </xf>
    <xf numFmtId="4" fontId="56" fillId="3" borderId="14" xfId="0" applyNumberFormat="1" applyFont="1" applyFill="1" applyBorder="1" applyAlignment="1">
      <alignment horizontal="right" wrapText="1" shrinkToFit="1"/>
    </xf>
    <xf numFmtId="4" fontId="24" fillId="3" borderId="14" xfId="0" applyNumberFormat="1" applyFont="1" applyFill="1" applyBorder="1" applyAlignment="1">
      <alignment wrapText="1" shrinkToFit="1"/>
    </xf>
    <xf numFmtId="0" fontId="65" fillId="4" borderId="14" xfId="0" applyFont="1" applyFill="1" applyBorder="1" applyAlignment="1">
      <alignment wrapText="1" shrinkToFit="1"/>
    </xf>
    <xf numFmtId="4" fontId="65" fillId="4" borderId="14" xfId="0" applyNumberFormat="1" applyFont="1" applyFill="1" applyBorder="1" applyAlignment="1">
      <alignment horizontal="right" wrapText="1" shrinkToFit="1"/>
    </xf>
    <xf numFmtId="4" fontId="53" fillId="4" borderId="14" xfId="0" applyNumberFormat="1" applyFont="1" applyFill="1" applyBorder="1" applyAlignment="1">
      <alignment horizontal="right" wrapText="1" shrinkToFit="1"/>
    </xf>
    <xf numFmtId="4" fontId="65" fillId="4" borderId="14" xfId="0" applyNumberFormat="1" applyFont="1" applyFill="1" applyBorder="1" applyAlignment="1">
      <alignment wrapText="1" shrinkToFit="1"/>
    </xf>
    <xf numFmtId="0" fontId="65" fillId="4" borderId="14" xfId="0" applyFont="1" applyFill="1" applyBorder="1" applyAlignment="1">
      <alignment horizontal="left" wrapText="1" shrinkToFit="1"/>
    </xf>
    <xf numFmtId="0" fontId="65" fillId="4" borderId="14" xfId="0" applyFont="1" applyFill="1" applyBorder="1" applyAlignment="1">
      <alignment horizontal="center" wrapText="1" shrinkToFit="1"/>
    </xf>
    <xf numFmtId="4" fontId="24" fillId="2" borderId="14" xfId="0" applyNumberFormat="1" applyFont="1" applyFill="1" applyBorder="1" applyAlignment="1">
      <alignment horizontal="right" wrapText="1" shrinkToFit="1"/>
    </xf>
    <xf numFmtId="0" fontId="66" fillId="2" borderId="14" xfId="0" applyFont="1" applyFill="1" applyBorder="1" applyAlignment="1">
      <alignment horizontal="left" wrapText="1" shrinkToFit="1"/>
    </xf>
    <xf numFmtId="0" fontId="64" fillId="0" borderId="14" xfId="0" applyFont="1" applyBorder="1" applyAlignment="1">
      <alignment wrapText="1" shrinkToFit="1"/>
    </xf>
    <xf numFmtId="4" fontId="64" fillId="0" borderId="14" xfId="0" applyNumberFormat="1" applyFont="1" applyBorder="1" applyAlignment="1">
      <alignment horizontal="right" wrapText="1" shrinkToFit="1"/>
    </xf>
    <xf numFmtId="0" fontId="64" fillId="2" borderId="14" xfId="0" applyFont="1" applyFill="1" applyBorder="1" applyAlignment="1">
      <alignment wrapText="1" shrinkToFit="1"/>
    </xf>
    <xf numFmtId="0" fontId="64" fillId="2" borderId="14" xfId="0" applyFont="1" applyFill="1" applyBorder="1" applyAlignment="1">
      <alignment horizontal="right" wrapText="1" shrinkToFit="1"/>
    </xf>
    <xf numFmtId="0" fontId="67" fillId="0" borderId="0" xfId="0" applyFont="1" applyAlignment="1">
      <alignment wrapText="1" shrinkToFit="1"/>
    </xf>
    <xf numFmtId="2" fontId="49" fillId="0" borderId="0" xfId="0" applyNumberFormat="1" applyFont="1" applyAlignment="1">
      <alignment wrapText="1" shrinkToFit="1"/>
    </xf>
    <xf numFmtId="0" fontId="2" fillId="0" borderId="14" xfId="0" applyFont="1" applyBorder="1" applyAlignment="1">
      <alignment wrapText="1" shrinkToFit="1"/>
    </xf>
    <xf numFmtId="4" fontId="2" fillId="0" borderId="14" xfId="0" applyNumberFormat="1" applyFont="1" applyBorder="1" applyAlignment="1">
      <alignment wrapText="1" shrinkToFit="1"/>
    </xf>
    <xf numFmtId="0" fontId="2" fillId="0" borderId="14" xfId="0" applyFont="1" applyBorder="1" applyAlignment="1">
      <alignment horizontal="left" wrapText="1" shrinkToFit="1"/>
    </xf>
    <xf numFmtId="0" fontId="2" fillId="0" borderId="14" xfId="0" applyFont="1" applyBorder="1" applyAlignment="1">
      <alignment horizontal="center" wrapText="1" shrinkToFit="1"/>
    </xf>
    <xf numFmtId="14" fontId="24" fillId="0" borderId="14" xfId="0" applyNumberFormat="1" applyFont="1" applyBorder="1" applyAlignment="1">
      <alignment horizontal="center" wrapText="1" shrinkToFit="1"/>
    </xf>
    <xf numFmtId="14" fontId="24" fillId="2" borderId="14" xfId="0" applyNumberFormat="1" applyFont="1" applyFill="1" applyBorder="1" applyAlignment="1">
      <alignment vertical="center" wrapText="1" shrinkToFit="1"/>
    </xf>
    <xf numFmtId="0" fontId="68" fillId="0" borderId="0" xfId="0" applyFont="1" applyAlignment="1">
      <alignment wrapText="1" shrinkToFit="1"/>
    </xf>
    <xf numFmtId="14" fontId="69" fillId="2" borderId="14" xfId="0" applyNumberFormat="1" applyFont="1" applyFill="1" applyBorder="1" applyAlignment="1">
      <alignment vertical="center" wrapText="1" shrinkToFit="1"/>
    </xf>
    <xf numFmtId="0" fontId="53" fillId="4" borderId="14" xfId="0" applyFont="1" applyFill="1" applyBorder="1" applyAlignment="1">
      <alignment horizontal="right" wrapText="1" shrinkToFit="1"/>
    </xf>
    <xf numFmtId="0" fontId="70" fillId="4" borderId="14" xfId="0" applyFont="1" applyFill="1" applyBorder="1" applyAlignment="1">
      <alignment horizontal="left" wrapText="1" shrinkToFit="1"/>
    </xf>
    <xf numFmtId="14" fontId="15" fillId="3" borderId="14" xfId="0" applyNumberFormat="1" applyFont="1" applyFill="1" applyBorder="1" applyAlignment="1">
      <alignment wrapText="1" shrinkToFit="1"/>
    </xf>
    <xf numFmtId="2" fontId="71" fillId="3" borderId="14" xfId="0" applyNumberFormat="1" applyFont="1" applyFill="1" applyBorder="1" applyAlignment="1">
      <alignment horizontal="right" wrapText="1" shrinkToFit="1"/>
    </xf>
    <xf numFmtId="4" fontId="24" fillId="3" borderId="14" xfId="0" applyNumberFormat="1" applyFont="1" applyFill="1" applyBorder="1" applyAlignment="1">
      <alignment vertical="center" wrapText="1" shrinkToFit="1"/>
    </xf>
    <xf numFmtId="0" fontId="70" fillId="3" borderId="14" xfId="0" applyFont="1" applyFill="1" applyBorder="1" applyAlignment="1">
      <alignment horizontal="center" wrapText="1" shrinkToFit="1"/>
    </xf>
    <xf numFmtId="4" fontId="24" fillId="2" borderId="14" xfId="0" applyNumberFormat="1" applyFont="1" applyFill="1" applyBorder="1" applyAlignment="1">
      <alignment vertical="center" wrapText="1" shrinkToFit="1"/>
    </xf>
    <xf numFmtId="2" fontId="71" fillId="2" borderId="14" xfId="0" applyNumberFormat="1" applyFont="1" applyFill="1" applyBorder="1" applyAlignment="1">
      <alignment horizontal="right" wrapText="1" shrinkToFit="1"/>
    </xf>
    <xf numFmtId="0" fontId="71" fillId="2" borderId="14" xfId="0" applyFont="1" applyFill="1" applyBorder="1" applyAlignment="1">
      <alignment horizontal="left" wrapText="1" shrinkToFit="1"/>
    </xf>
    <xf numFmtId="4" fontId="71" fillId="6" borderId="14" xfId="0" applyNumberFormat="1" applyFont="1" applyFill="1" applyBorder="1" applyAlignment="1">
      <alignment horizontal="right" wrapText="1" shrinkToFit="1"/>
    </xf>
    <xf numFmtId="0" fontId="71" fillId="4" borderId="14" xfId="0" applyFont="1" applyFill="1" applyBorder="1" applyAlignment="1">
      <alignment horizontal="right" wrapText="1" shrinkToFit="1"/>
    </xf>
    <xf numFmtId="0" fontId="15" fillId="4" borderId="14" xfId="0" applyFont="1" applyFill="1" applyBorder="1" applyAlignment="1">
      <alignment vertical="center" wrapText="1" shrinkToFit="1"/>
    </xf>
    <xf numFmtId="0" fontId="71" fillId="4" borderId="14" xfId="0" applyFont="1" applyFill="1" applyBorder="1" applyAlignment="1">
      <alignment horizontal="center" wrapText="1" shrinkToFit="1"/>
    </xf>
    <xf numFmtId="4" fontId="50" fillId="2" borderId="18" xfId="0" applyNumberFormat="1" applyFont="1" applyFill="1" applyBorder="1" applyAlignment="1">
      <alignment horizontal="right" wrapText="1" shrinkToFit="1"/>
    </xf>
    <xf numFmtId="0" fontId="15" fillId="2" borderId="18" xfId="0" applyFont="1" applyFill="1" applyBorder="1" applyAlignment="1">
      <alignment horizontal="right" wrapText="1" shrinkToFit="1"/>
    </xf>
    <xf numFmtId="4" fontId="15" fillId="2" borderId="18" xfId="0" applyNumberFormat="1" applyFont="1" applyFill="1" applyBorder="1" applyAlignment="1">
      <alignment vertical="center" wrapText="1" shrinkToFit="1"/>
    </xf>
    <xf numFmtId="4" fontId="15" fillId="2" borderId="18" xfId="0" applyNumberFormat="1" applyFont="1" applyFill="1" applyBorder="1" applyAlignment="1">
      <alignment horizontal="right" wrapText="1" shrinkToFit="1"/>
    </xf>
    <xf numFmtId="0" fontId="15" fillId="2" borderId="18" xfId="0" applyFont="1" applyFill="1" applyBorder="1" applyAlignment="1">
      <alignment horizontal="left" wrapText="1" shrinkToFit="1"/>
    </xf>
    <xf numFmtId="0" fontId="15" fillId="2" borderId="18" xfId="0" applyFont="1" applyFill="1" applyBorder="1" applyAlignment="1">
      <alignment horizontal="center" wrapText="1" shrinkToFit="1"/>
    </xf>
    <xf numFmtId="0" fontId="53" fillId="3" borderId="14" xfId="0" applyFont="1" applyFill="1" applyBorder="1" applyAlignment="1">
      <alignment vertical="center" wrapText="1" shrinkToFit="1"/>
    </xf>
    <xf numFmtId="0" fontId="15" fillId="3" borderId="0" xfId="0" applyFont="1" applyFill="1" applyAlignment="1">
      <alignment vertical="center" wrapText="1" shrinkToFit="1"/>
    </xf>
    <xf numFmtId="3" fontId="53" fillId="3" borderId="0" xfId="0" applyNumberFormat="1" applyFont="1" applyFill="1" applyAlignment="1">
      <alignment horizontal="right" vertical="center" wrapText="1" shrinkToFit="1"/>
    </xf>
    <xf numFmtId="0" fontId="15" fillId="3" borderId="14" xfId="0" applyFont="1" applyFill="1" applyBorder="1" applyAlignment="1">
      <alignment vertical="center" wrapText="1" shrinkToFit="1"/>
    </xf>
    <xf numFmtId="0" fontId="15" fillId="3" borderId="14" xfId="0" applyFont="1" applyFill="1" applyBorder="1" applyAlignment="1">
      <alignment horizontal="right" vertical="center" wrapText="1" shrinkToFit="1"/>
    </xf>
    <xf numFmtId="3" fontId="15" fillId="3" borderId="14" xfId="0" applyNumberFormat="1" applyFont="1" applyFill="1" applyBorder="1" applyAlignment="1">
      <alignment horizontal="right" vertical="center" wrapText="1" shrinkToFit="1"/>
    </xf>
    <xf numFmtId="0" fontId="72" fillId="0" borderId="0" xfId="0" applyFont="1" applyAlignment="1">
      <alignment wrapText="1" shrinkToFit="1"/>
    </xf>
    <xf numFmtId="0" fontId="50" fillId="2" borderId="14" xfId="0" applyFont="1" applyFill="1" applyBorder="1" applyAlignment="1">
      <alignment horizontal="center" vertical="center" wrapText="1" shrinkToFit="1"/>
    </xf>
    <xf numFmtId="0" fontId="15" fillId="2" borderId="14" xfId="0" applyFont="1" applyFill="1" applyBorder="1" applyAlignment="1">
      <alignment horizontal="right" vertical="center" wrapText="1" shrinkToFit="1"/>
    </xf>
    <xf numFmtId="4" fontId="15" fillId="3" borderId="14" xfId="0" applyNumberFormat="1" applyFont="1" applyFill="1" applyBorder="1" applyAlignment="1">
      <alignment horizontal="center" vertical="center" wrapText="1" shrinkToFit="1"/>
    </xf>
    <xf numFmtId="4" fontId="21" fillId="3" borderId="14" xfId="0" applyNumberFormat="1" applyFont="1" applyFill="1" applyBorder="1" applyAlignment="1">
      <alignment wrapText="1" shrinkToFit="1"/>
    </xf>
    <xf numFmtId="4" fontId="21" fillId="3" borderId="14" xfId="0" applyNumberFormat="1" applyFont="1" applyFill="1" applyBorder="1" applyAlignment="1">
      <alignment horizontal="right" wrapText="1" shrinkToFit="1"/>
    </xf>
    <xf numFmtId="4" fontId="2" fillId="3" borderId="14" xfId="0" applyNumberFormat="1" applyFont="1" applyFill="1" applyBorder="1" applyAlignment="1">
      <alignment horizontal="right" wrapText="1" shrinkToFit="1"/>
    </xf>
    <xf numFmtId="4" fontId="2" fillId="3" borderId="14" xfId="0" applyNumberFormat="1" applyFont="1" applyFill="1" applyBorder="1" applyAlignment="1">
      <alignment wrapText="1" shrinkToFit="1"/>
    </xf>
    <xf numFmtId="49" fontId="15" fillId="3" borderId="14" xfId="0" applyNumberFormat="1" applyFont="1" applyFill="1" applyBorder="1" applyAlignment="1">
      <alignment horizontal="center" wrapText="1" shrinkToFit="1"/>
    </xf>
    <xf numFmtId="0" fontId="15" fillId="2" borderId="22" xfId="0" applyFont="1" applyFill="1" applyBorder="1" applyAlignment="1">
      <alignment horizontal="left" wrapText="1" shrinkToFit="1"/>
    </xf>
    <xf numFmtId="4" fontId="50" fillId="2" borderId="14" xfId="0" applyNumberFormat="1" applyFont="1" applyFill="1" applyBorder="1" applyAlignment="1">
      <alignment horizontal="center" vertical="center" wrapText="1" shrinkToFit="1"/>
    </xf>
    <xf numFmtId="4" fontId="15" fillId="2" borderId="14" xfId="0" applyNumberFormat="1" applyFont="1" applyFill="1" applyBorder="1" applyAlignment="1">
      <alignment horizontal="right" vertical="center" wrapText="1" shrinkToFit="1"/>
    </xf>
    <xf numFmtId="4" fontId="24" fillId="0" borderId="14" xfId="0" applyNumberFormat="1" applyFont="1" applyBorder="1" applyAlignment="1">
      <alignment wrapText="1" shrinkToFit="1"/>
    </xf>
    <xf numFmtId="4" fontId="73" fillId="0" borderId="14" xfId="0" applyNumberFormat="1" applyFont="1" applyBorder="1" applyAlignment="1">
      <alignment wrapText="1" shrinkToFit="1"/>
    </xf>
    <xf numFmtId="4" fontId="73" fillId="3" borderId="14" xfId="0" applyNumberFormat="1" applyFont="1" applyFill="1" applyBorder="1" applyAlignment="1">
      <alignment wrapText="1" shrinkToFit="1"/>
    </xf>
    <xf numFmtId="4" fontId="24" fillId="0" borderId="14" xfId="0" applyNumberFormat="1" applyFont="1" applyBorder="1" applyAlignment="1">
      <alignment horizontal="center" wrapText="1" shrinkToFit="1"/>
    </xf>
    <xf numFmtId="4" fontId="56" fillId="3" borderId="14" xfId="0" applyNumberFormat="1" applyFont="1" applyFill="1" applyBorder="1" applyAlignment="1">
      <alignment horizontal="center" vertical="center" wrapText="1" shrinkToFit="1"/>
    </xf>
    <xf numFmtId="0" fontId="56" fillId="3" borderId="14" xfId="0" applyFont="1" applyFill="1" applyBorder="1" applyAlignment="1">
      <alignment horizontal="center" vertical="center" wrapText="1" shrinkToFit="1"/>
    </xf>
    <xf numFmtId="4" fontId="24" fillId="3" borderId="14" xfId="0" applyNumberFormat="1" applyFont="1" applyFill="1" applyBorder="1" applyAlignment="1">
      <alignment horizontal="right" vertical="center" wrapText="1" shrinkToFit="1"/>
    </xf>
    <xf numFmtId="0" fontId="56" fillId="3" borderId="14" xfId="0" applyFont="1" applyFill="1" applyBorder="1" applyAlignment="1">
      <alignment horizontal="right" vertical="center" wrapText="1" shrinkToFit="1"/>
    </xf>
    <xf numFmtId="0" fontId="24" fillId="3" borderId="14" xfId="0" applyFont="1" applyFill="1" applyBorder="1" applyAlignment="1">
      <alignment horizontal="center" vertical="center" wrapText="1" shrinkToFit="1"/>
    </xf>
    <xf numFmtId="0" fontId="24" fillId="2" borderId="14" xfId="0" applyFont="1" applyFill="1" applyBorder="1" applyAlignment="1">
      <alignment horizontal="center" wrapText="1" shrinkToFit="1"/>
    </xf>
    <xf numFmtId="0" fontId="15" fillId="2" borderId="14" xfId="3" applyFont="1" applyFill="1" applyBorder="1" applyAlignment="1">
      <alignment horizontal="left" wrapText="1" shrinkToFit="1"/>
    </xf>
    <xf numFmtId="0" fontId="15" fillId="4" borderId="14" xfId="3" applyFont="1" applyFill="1" applyBorder="1" applyAlignment="1">
      <alignment horizontal="left" wrapText="1" shrinkToFit="1"/>
    </xf>
    <xf numFmtId="0" fontId="24" fillId="4" borderId="14" xfId="3" applyFont="1" applyFill="1" applyBorder="1" applyAlignment="1">
      <alignment horizontal="left" wrapText="1" shrinkToFit="1"/>
    </xf>
    <xf numFmtId="0" fontId="15" fillId="3" borderId="14" xfId="3" applyFont="1" applyFill="1" applyBorder="1" applyAlignment="1">
      <alignment horizontal="left" wrapText="1" shrinkToFit="1"/>
    </xf>
    <xf numFmtId="0" fontId="24" fillId="3" borderId="14" xfId="3" applyFont="1" applyFill="1" applyBorder="1" applyAlignment="1">
      <alignment horizontal="left" wrapText="1" shrinkToFit="1"/>
    </xf>
    <xf numFmtId="0" fontId="56" fillId="2" borderId="14" xfId="0" applyFont="1" applyFill="1" applyBorder="1" applyAlignment="1">
      <alignment horizontal="center" wrapText="1" shrinkToFit="1"/>
    </xf>
    <xf numFmtId="0" fontId="74" fillId="0" borderId="0" xfId="0" applyFont="1" applyAlignment="1">
      <alignment wrapText="1" shrinkToFit="1"/>
    </xf>
    <xf numFmtId="14" fontId="15" fillId="0" borderId="14" xfId="0" applyNumberFormat="1" applyFont="1" applyBorder="1" applyAlignment="1">
      <alignment horizontal="right" wrapText="1" shrinkToFit="1"/>
    </xf>
    <xf numFmtId="0" fontId="24" fillId="3" borderId="14" xfId="0" applyFont="1" applyFill="1" applyBorder="1" applyAlignment="1">
      <alignment horizontal="right" wrapText="1" shrinkToFit="1"/>
    </xf>
    <xf numFmtId="0" fontId="15" fillId="5" borderId="14" xfId="0" applyFont="1" applyFill="1" applyBorder="1" applyAlignment="1">
      <alignment horizontal="center" wrapText="1" shrinkToFit="1"/>
    </xf>
    <xf numFmtId="0" fontId="75" fillId="0" borderId="0" xfId="0" applyFont="1" applyAlignment="1">
      <alignment wrapText="1" shrinkToFit="1"/>
    </xf>
    <xf numFmtId="14" fontId="15" fillId="0" borderId="14" xfId="0" applyNumberFormat="1" applyFont="1" applyBorder="1" applyAlignment="1">
      <alignment horizontal="left" wrapText="1" shrinkToFit="1"/>
    </xf>
    <xf numFmtId="0" fontId="76" fillId="0" borderId="0" xfId="0" applyFont="1" applyAlignment="1">
      <alignment wrapText="1" shrinkToFit="1"/>
    </xf>
    <xf numFmtId="0" fontId="77" fillId="0" borderId="14" xfId="0" applyFont="1" applyBorder="1" applyAlignment="1">
      <alignment horizontal="center" wrapText="1" shrinkToFit="1"/>
    </xf>
    <xf numFmtId="0" fontId="78" fillId="0" borderId="14" xfId="0" applyFont="1" applyBorder="1" applyAlignment="1">
      <alignment horizontal="right" wrapText="1" shrinkToFit="1"/>
    </xf>
    <xf numFmtId="14" fontId="64" fillId="0" borderId="14" xfId="0" applyNumberFormat="1" applyFont="1" applyBorder="1" applyAlignment="1">
      <alignment horizontal="right" wrapText="1" shrinkToFit="1"/>
    </xf>
    <xf numFmtId="14" fontId="5" fillId="0" borderId="14" xfId="0" applyNumberFormat="1" applyFont="1" applyBorder="1" applyAlignment="1">
      <alignment horizontal="right" wrapText="1" shrinkToFit="1"/>
    </xf>
    <xf numFmtId="0" fontId="24" fillId="0" borderId="14" xfId="0" applyFont="1" applyBorder="1" applyAlignment="1">
      <alignment horizontal="center" wrapText="1" shrinkToFit="1"/>
    </xf>
    <xf numFmtId="0" fontId="2" fillId="0" borderId="14" xfId="26" applyFont="1" applyBorder="1" applyAlignment="1">
      <alignment wrapText="1" shrinkToFit="1"/>
    </xf>
    <xf numFmtId="0" fontId="15" fillId="0" borderId="14" xfId="26" applyFont="1" applyBorder="1" applyAlignment="1">
      <alignment horizontal="center" vertical="center" wrapText="1" shrinkToFit="1"/>
    </xf>
    <xf numFmtId="166" fontId="15" fillId="0" borderId="14" xfId="26" applyNumberFormat="1" applyFont="1" applyBorder="1" applyAlignment="1">
      <alignment horizontal="center" vertical="center" wrapText="1" shrinkToFit="1"/>
    </xf>
    <xf numFmtId="0" fontId="15" fillId="0" borderId="14" xfId="26" applyFont="1" applyBorder="1" applyAlignment="1">
      <alignment horizontal="center" wrapText="1" shrinkToFit="1"/>
    </xf>
    <xf numFmtId="0" fontId="15" fillId="0" borderId="14" xfId="26" applyFont="1" applyBorder="1" applyAlignment="1">
      <alignment horizontal="left" wrapText="1" shrinkToFit="1"/>
    </xf>
    <xf numFmtId="0" fontId="79" fillId="0" borderId="0" xfId="0" applyFont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distributed"/>
    </xf>
    <xf numFmtId="0" fontId="5" fillId="0" borderId="11" xfId="0" applyFont="1" applyBorder="1" applyAlignment="1">
      <alignment horizontal="left" vertical="distributed"/>
    </xf>
    <xf numFmtId="0" fontId="5" fillId="0" borderId="12" xfId="0" applyFont="1" applyBorder="1" applyAlignment="1">
      <alignment horizontal="left" vertical="distributed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7" fillId="0" borderId="19" xfId="0" applyFont="1" applyBorder="1" applyAlignment="1">
      <alignment horizontal="left" vertical="distributed"/>
    </xf>
    <xf numFmtId="0" fontId="17" fillId="0" borderId="20" xfId="0" applyFont="1" applyBorder="1" applyAlignment="1">
      <alignment horizontal="left" vertical="distributed"/>
    </xf>
    <xf numFmtId="0" fontId="17" fillId="0" borderId="21" xfId="0" applyFont="1" applyBorder="1" applyAlignment="1">
      <alignment horizontal="left" vertical="distributed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4" fillId="0" borderId="18" xfId="0" applyFont="1" applyBorder="1"/>
  </cellXfs>
  <cellStyles count="57">
    <cellStyle name="Comma 2" xfId="17"/>
    <cellStyle name="Comma 2 2" xfId="31"/>
    <cellStyle name="Comma 3" xfId="27"/>
    <cellStyle name="Comma 3 2" xfId="32"/>
    <cellStyle name="Comma 4" xfId="56"/>
    <cellStyle name="Currency 2" xfId="18"/>
    <cellStyle name="Currency 2 2" xfId="33"/>
    <cellStyle name="Currency 3" xfId="28"/>
    <cellStyle name="Currency 3 2" xfId="34"/>
    <cellStyle name="Currency 4" xfId="55"/>
    <cellStyle name="Hyperlink" xfId="1" builtinId="8"/>
    <cellStyle name="Hyperlink 2" xfId="30"/>
    <cellStyle name="Normal" xfId="0" builtinId="0"/>
    <cellStyle name="Normal 2" xfId="3"/>
    <cellStyle name="Normal 2 2" xfId="5"/>
    <cellStyle name="Normal 2 2 2" xfId="19"/>
    <cellStyle name="Normal 2 2 2 2" xfId="37"/>
    <cellStyle name="Normal 2 2 3" xfId="36"/>
    <cellStyle name="Normal 2 3" xfId="20"/>
    <cellStyle name="Normal 2 3 2" xfId="38"/>
    <cellStyle name="Normal 2 4" xfId="35"/>
    <cellStyle name="Normal 3" xfId="6"/>
    <cellStyle name="Normal 3 2" xfId="21"/>
    <cellStyle name="Normal 3 2 2" xfId="40"/>
    <cellStyle name="Normal 3 3" xfId="39"/>
    <cellStyle name="Normal 4" xfId="7"/>
    <cellStyle name="Normal 4 2" xfId="41"/>
    <cellStyle name="Normal 5" xfId="16"/>
    <cellStyle name="Normal 5 2" xfId="25"/>
    <cellStyle name="Normal 5 2 2" xfId="43"/>
    <cellStyle name="Normal 5 3" xfId="42"/>
    <cellStyle name="Normal 6" xfId="26"/>
    <cellStyle name="Normal 6 2" xfId="44"/>
    <cellStyle name="Normal 7" xfId="8"/>
    <cellStyle name="Normal 7 2" xfId="45"/>
    <cellStyle name="Normal 8" xfId="29"/>
    <cellStyle name="Normal_Sheet1" xfId="4"/>
    <cellStyle name="Normale_LISTIN97" xfId="9"/>
    <cellStyle name="Standard 3" xfId="10"/>
    <cellStyle name="Standard 3 2" xfId="46"/>
    <cellStyle name="Валута 2" xfId="22"/>
    <cellStyle name="Валута 2 2" xfId="47"/>
    <cellStyle name="Нормален 2" xfId="2"/>
    <cellStyle name="Нормален 2 2" xfId="15"/>
    <cellStyle name="Нормален 2 2 2" xfId="49"/>
    <cellStyle name="Нормален 2 3" xfId="48"/>
    <cellStyle name="Нормален 3" xfId="11"/>
    <cellStyle name="Нормален 3 2" xfId="23"/>
    <cellStyle name="Нормален 3 2 2" xfId="51"/>
    <cellStyle name="Нормален 3 3" xfId="50"/>
    <cellStyle name="Нормален 4" xfId="14"/>
    <cellStyle name="Нормален 4 2" xfId="52"/>
    <cellStyle name="Нормален 5" xfId="13"/>
    <cellStyle name="Нормален 5 2" xfId="53"/>
    <cellStyle name="Нормален 6" xfId="24"/>
    <cellStyle name="Нормален 6 2" xfId="54"/>
    <cellStyle name="常规 2 2" xfId="1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012_2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012_3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balburgas.com/" TargetMode="External"/><Relationship Id="rId1" Type="http://schemas.openxmlformats.org/officeDocument/2006/relationships/hyperlink" Target="mailto:DIRMBAL@ABV.B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110" zoomScaleNormal="100" zoomScaleSheetLayoutView="110" workbookViewId="0">
      <selection activeCell="B8" sqref="B8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392" t="s">
        <v>22</v>
      </c>
      <c r="B1" s="393"/>
      <c r="C1" s="393"/>
      <c r="D1" s="393"/>
      <c r="E1" s="393"/>
      <c r="F1" s="394"/>
    </row>
    <row r="2" spans="1:6" ht="15.75">
      <c r="A2" s="389" t="s">
        <v>1</v>
      </c>
      <c r="B2" s="390"/>
      <c r="C2" s="390"/>
      <c r="D2" s="390"/>
      <c r="E2" s="390"/>
      <c r="F2" s="391"/>
    </row>
    <row r="3" spans="1:6" ht="15.75">
      <c r="A3" s="3" t="s">
        <v>4</v>
      </c>
      <c r="B3" s="8">
        <v>102274111</v>
      </c>
      <c r="C3" s="84" t="s">
        <v>5</v>
      </c>
      <c r="D3" s="55" t="s">
        <v>1253</v>
      </c>
      <c r="E3" s="4" t="s">
        <v>6</v>
      </c>
      <c r="F3" s="26">
        <v>2</v>
      </c>
    </row>
    <row r="4" spans="1:6" ht="15.75">
      <c r="A4" s="395" t="s">
        <v>3044</v>
      </c>
      <c r="B4" s="396"/>
      <c r="C4" s="396"/>
      <c r="D4" s="396"/>
      <c r="E4" s="396"/>
      <c r="F4" s="397"/>
    </row>
    <row r="5" spans="1:6" ht="15.75">
      <c r="A5" s="389" t="s">
        <v>0</v>
      </c>
      <c r="B5" s="390"/>
      <c r="C5" s="390"/>
      <c r="D5" s="390"/>
      <c r="E5" s="390"/>
      <c r="F5" s="391"/>
    </row>
    <row r="6" spans="1:6" ht="15.75">
      <c r="A6" s="3" t="s">
        <v>7</v>
      </c>
      <c r="B6" s="8" t="s">
        <v>23</v>
      </c>
      <c r="C6" s="4" t="s">
        <v>8</v>
      </c>
      <c r="D6" s="8" t="s">
        <v>23</v>
      </c>
      <c r="E6" s="4" t="s">
        <v>9</v>
      </c>
      <c r="F6" s="26" t="s">
        <v>23</v>
      </c>
    </row>
    <row r="7" spans="1:6" ht="15.75">
      <c r="A7" s="389" t="s">
        <v>10</v>
      </c>
      <c r="B7" s="390"/>
      <c r="C7" s="390"/>
      <c r="D7" s="390"/>
      <c r="E7" s="390"/>
      <c r="F7" s="391"/>
    </row>
    <row r="8" spans="1:6" ht="15.75">
      <c r="A8" s="3" t="s">
        <v>3114</v>
      </c>
      <c r="B8" s="27" t="s">
        <v>24</v>
      </c>
      <c r="C8" s="4" t="s">
        <v>13</v>
      </c>
      <c r="D8" s="27">
        <v>73</v>
      </c>
      <c r="E8" s="4" t="s">
        <v>12</v>
      </c>
      <c r="F8" s="7"/>
    </row>
    <row r="9" spans="1:6" ht="15.75">
      <c r="A9" s="398" t="s">
        <v>10</v>
      </c>
      <c r="B9" s="399"/>
      <c r="C9" s="399"/>
      <c r="D9" s="399"/>
      <c r="E9" s="399"/>
      <c r="F9" s="400"/>
    </row>
    <row r="10" spans="1:6" ht="15.75">
      <c r="A10" s="395" t="s">
        <v>3043</v>
      </c>
      <c r="B10" s="396"/>
      <c r="C10" s="396"/>
      <c r="D10" s="396"/>
      <c r="E10" s="396"/>
      <c r="F10" s="397"/>
    </row>
    <row r="11" spans="1:6" ht="15.75">
      <c r="A11" s="389" t="s">
        <v>11</v>
      </c>
      <c r="B11" s="390"/>
      <c r="C11" s="390"/>
      <c r="D11" s="390"/>
      <c r="E11" s="390"/>
      <c r="F11" s="391"/>
    </row>
    <row r="12" spans="1:6" ht="16.5" thickBot="1">
      <c r="A12" s="5" t="s">
        <v>2</v>
      </c>
      <c r="B12" s="20" t="s">
        <v>25</v>
      </c>
      <c r="C12" s="6" t="s">
        <v>3</v>
      </c>
      <c r="D12" s="9">
        <v>56810794</v>
      </c>
      <c r="E12" s="10"/>
      <c r="F12" s="11"/>
    </row>
    <row r="13" spans="1:6" ht="19.5" customHeight="1" thickBot="1">
      <c r="A13" s="1"/>
    </row>
    <row r="14" spans="1:6" ht="19.5" customHeight="1">
      <c r="A14" s="407" t="s">
        <v>26</v>
      </c>
      <c r="B14" s="408"/>
      <c r="C14" s="408"/>
      <c r="D14" s="408"/>
      <c r="E14" s="408"/>
      <c r="F14" s="409"/>
    </row>
    <row r="15" spans="1:6" ht="23.25" customHeight="1">
      <c r="A15" s="410" t="s">
        <v>15</v>
      </c>
      <c r="B15" s="411"/>
      <c r="C15" s="411"/>
      <c r="D15" s="411"/>
      <c r="E15" s="411"/>
      <c r="F15" s="412"/>
    </row>
    <row r="16" spans="1:6" ht="15.75">
      <c r="A16" s="413"/>
      <c r="B16" s="414"/>
      <c r="C16" s="414"/>
      <c r="D16" s="414"/>
      <c r="E16" s="414"/>
      <c r="F16" s="415"/>
    </row>
    <row r="17" spans="1:6" ht="42.75" customHeight="1">
      <c r="A17" s="416" t="s">
        <v>1252</v>
      </c>
      <c r="B17" s="417"/>
      <c r="C17" s="417"/>
      <c r="D17" s="417"/>
      <c r="E17" s="417"/>
      <c r="F17" s="418"/>
    </row>
    <row r="18" spans="1:6" ht="59.25" customHeight="1">
      <c r="A18" s="404" t="s">
        <v>1361</v>
      </c>
      <c r="B18" s="405"/>
      <c r="C18" s="405"/>
      <c r="D18" s="405"/>
      <c r="E18" s="405"/>
      <c r="F18" s="406"/>
    </row>
    <row r="19" spans="1:6" ht="42.75" customHeight="1">
      <c r="A19" s="401" t="s">
        <v>16</v>
      </c>
      <c r="B19" s="402"/>
      <c r="C19" s="402"/>
      <c r="D19" s="402"/>
      <c r="E19" s="402"/>
      <c r="F19" s="40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7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4"/>
  <sheetViews>
    <sheetView tabSelected="1" zoomScale="110" zoomScaleNormal="110" workbookViewId="0">
      <pane xSplit="1" ySplit="10" topLeftCell="B862" activePane="bottomRight" state="frozen"/>
      <selection pane="topRight" activeCell="B1" sqref="B1"/>
      <selection pane="bottomLeft" activeCell="A11" sqref="A11"/>
      <selection pane="bottomRight" activeCell="G869" sqref="G869"/>
    </sheetView>
  </sheetViews>
  <sheetFormatPr defaultColWidth="9.140625" defaultRowHeight="15"/>
  <cols>
    <col min="1" max="1" width="12.28515625" style="13" customWidth="1"/>
    <col min="2" max="2" width="63.28515625" style="13" customWidth="1"/>
    <col min="3" max="3" width="10.28515625" style="13" customWidth="1"/>
    <col min="4" max="4" width="10.28515625" style="51" customWidth="1"/>
    <col min="5" max="5" width="10.28515625" style="13" customWidth="1"/>
    <col min="6" max="6" width="10" style="13" customWidth="1"/>
    <col min="7" max="7" width="11.5703125" style="13" customWidth="1"/>
    <col min="8" max="16384" width="9.140625" style="13"/>
  </cols>
  <sheetData>
    <row r="1" spans="1:7">
      <c r="A1" s="60"/>
    </row>
    <row r="2" spans="1:7" s="12" customFormat="1" ht="19.5" customHeight="1">
      <c r="A2" s="422" t="s">
        <v>1375</v>
      </c>
      <c r="B2" s="422"/>
      <c r="C2" s="422"/>
      <c r="D2" s="422"/>
      <c r="E2" s="422"/>
      <c r="F2" s="422"/>
    </row>
    <row r="3" spans="1:7" ht="18.75">
      <c r="A3" s="423" t="s">
        <v>3269</v>
      </c>
      <c r="B3" s="423"/>
      <c r="C3" s="423"/>
      <c r="D3" s="423"/>
      <c r="E3" s="423"/>
      <c r="F3" s="423"/>
    </row>
    <row r="4" spans="1:7" ht="15" customHeight="1">
      <c r="A4" s="424" t="str">
        <f>InfoHospital!A1</f>
        <v>УМБАЛ БУРГАС АД</v>
      </c>
      <c r="B4" s="424"/>
      <c r="C4" s="424"/>
      <c r="D4" s="424"/>
      <c r="E4" s="424"/>
      <c r="F4" s="424"/>
    </row>
    <row r="5" spans="1:7" ht="10.5" customHeight="1">
      <c r="A5" s="58" t="s">
        <v>4</v>
      </c>
      <c r="B5" s="25">
        <f>InfoHospital!B3</f>
        <v>102274111</v>
      </c>
      <c r="C5" s="19"/>
      <c r="D5" s="48"/>
      <c r="E5" s="19"/>
      <c r="F5" s="19"/>
    </row>
    <row r="6" spans="1:7" ht="15" customHeight="1">
      <c r="A6" s="58"/>
      <c r="B6" s="25"/>
      <c r="C6" s="19"/>
      <c r="D6" s="48"/>
      <c r="E6" s="19"/>
      <c r="F6" s="19"/>
    </row>
    <row r="7" spans="1:7">
      <c r="A7" s="14"/>
      <c r="B7" s="14"/>
      <c r="C7" s="14"/>
      <c r="D7" s="49"/>
      <c r="E7" s="14"/>
      <c r="F7" s="14"/>
    </row>
    <row r="8" spans="1:7" s="16" customFormat="1" ht="54.75" customHeight="1">
      <c r="A8" s="425" t="s">
        <v>18</v>
      </c>
      <c r="B8" s="425" t="s">
        <v>14</v>
      </c>
      <c r="C8" s="425" t="s">
        <v>21</v>
      </c>
      <c r="D8" s="425" t="s">
        <v>1212</v>
      </c>
      <c r="E8" s="425"/>
      <c r="F8" s="427"/>
      <c r="G8" s="52" t="s">
        <v>3260</v>
      </c>
    </row>
    <row r="9" spans="1:7" s="17" customFormat="1" ht="44.25" customHeight="1">
      <c r="A9" s="426"/>
      <c r="B9" s="426"/>
      <c r="C9" s="426"/>
      <c r="D9" s="50" t="s">
        <v>19</v>
      </c>
      <c r="E9" s="92" t="s">
        <v>17</v>
      </c>
      <c r="F9" s="93" t="s">
        <v>20</v>
      </c>
      <c r="G9" s="89">
        <v>1.95583</v>
      </c>
    </row>
    <row r="10" spans="1:7" s="17" customFormat="1" ht="28.5">
      <c r="A10" s="28"/>
      <c r="B10" s="34" t="s">
        <v>635</v>
      </c>
      <c r="C10" s="52"/>
      <c r="D10" s="53"/>
      <c r="E10" s="29"/>
      <c r="F10" s="93"/>
      <c r="G10" s="76"/>
    </row>
    <row r="11" spans="1:7" s="15" customFormat="1">
      <c r="A11" s="30" t="s">
        <v>27</v>
      </c>
      <c r="B11" s="30" t="s">
        <v>28</v>
      </c>
      <c r="C11" s="30" t="s">
        <v>584</v>
      </c>
      <c r="D11" s="32">
        <f>G11*1.95583</f>
        <v>13.495227</v>
      </c>
      <c r="E11" s="21"/>
      <c r="F11" s="70"/>
      <c r="G11" s="77">
        <v>6.9</v>
      </c>
    </row>
    <row r="12" spans="1:7" s="18" customFormat="1">
      <c r="A12" s="30" t="s">
        <v>29</v>
      </c>
      <c r="B12" s="30" t="s">
        <v>30</v>
      </c>
      <c r="C12" s="30" t="s">
        <v>584</v>
      </c>
      <c r="D12" s="32">
        <f t="shared" ref="D12:D75" si="0">G12*1.95583</f>
        <v>13.495227</v>
      </c>
      <c r="E12" s="21"/>
      <c r="F12" s="70"/>
      <c r="G12" s="77">
        <v>6.9</v>
      </c>
    </row>
    <row r="13" spans="1:7" s="18" customFormat="1">
      <c r="A13" s="30" t="s">
        <v>31</v>
      </c>
      <c r="B13" s="30" t="s">
        <v>32</v>
      </c>
      <c r="C13" s="30" t="s">
        <v>584</v>
      </c>
      <c r="D13" s="32">
        <f t="shared" si="0"/>
        <v>26.990454</v>
      </c>
      <c r="E13" s="21"/>
      <c r="F13" s="70"/>
      <c r="G13" s="77">
        <v>13.8</v>
      </c>
    </row>
    <row r="14" spans="1:7" s="18" customFormat="1">
      <c r="A14" s="30" t="s">
        <v>33</v>
      </c>
      <c r="B14" s="30" t="s">
        <v>3105</v>
      </c>
      <c r="C14" s="30"/>
      <c r="D14" s="32"/>
      <c r="E14" s="21"/>
      <c r="F14" s="70"/>
      <c r="G14" s="77"/>
    </row>
    <row r="15" spans="1:7" s="18" customFormat="1">
      <c r="A15" s="30" t="s">
        <v>34</v>
      </c>
      <c r="B15" s="30" t="s">
        <v>35</v>
      </c>
      <c r="C15" s="30" t="s">
        <v>584</v>
      </c>
      <c r="D15" s="32">
        <f t="shared" si="0"/>
        <v>0.1369081</v>
      </c>
      <c r="E15" s="21"/>
      <c r="F15" s="70"/>
      <c r="G15" s="77">
        <v>7.0000000000000007E-2</v>
      </c>
    </row>
    <row r="16" spans="1:7" s="18" customFormat="1">
      <c r="A16" s="30" t="s">
        <v>36</v>
      </c>
      <c r="B16" s="30" t="s">
        <v>37</v>
      </c>
      <c r="C16" s="30" t="s">
        <v>584</v>
      </c>
      <c r="D16" s="32">
        <f t="shared" si="0"/>
        <v>0.23469959999999998</v>
      </c>
      <c r="E16" s="21"/>
      <c r="F16" s="70"/>
      <c r="G16" s="77">
        <v>0.12</v>
      </c>
    </row>
    <row r="17" spans="1:7" s="18" customFormat="1">
      <c r="A17" s="30" t="s">
        <v>38</v>
      </c>
      <c r="B17" s="30" t="s">
        <v>39</v>
      </c>
      <c r="C17" s="30" t="s">
        <v>584</v>
      </c>
      <c r="D17" s="32">
        <f t="shared" si="0"/>
        <v>24.643457999999999</v>
      </c>
      <c r="E17" s="21"/>
      <c r="F17" s="70"/>
      <c r="G17" s="77">
        <v>12.6</v>
      </c>
    </row>
    <row r="18" spans="1:7" s="15" customFormat="1">
      <c r="A18" s="35" t="s">
        <v>40</v>
      </c>
      <c r="B18" s="35" t="s">
        <v>3098</v>
      </c>
      <c r="C18" s="35" t="s">
        <v>584</v>
      </c>
      <c r="D18" s="32">
        <f t="shared" si="0"/>
        <v>16.820138</v>
      </c>
      <c r="E18" s="86"/>
      <c r="F18" s="87"/>
      <c r="G18" s="91">
        <v>8.6</v>
      </c>
    </row>
    <row r="19" spans="1:7" s="15" customFormat="1">
      <c r="A19" s="30" t="s">
        <v>41</v>
      </c>
      <c r="B19" s="30" t="s">
        <v>42</v>
      </c>
      <c r="C19" s="30" t="s">
        <v>584</v>
      </c>
      <c r="D19" s="32">
        <f t="shared" si="0"/>
        <v>24.643457999999999</v>
      </c>
      <c r="E19" s="21"/>
      <c r="F19" s="70"/>
      <c r="G19" s="77">
        <v>12.6</v>
      </c>
    </row>
    <row r="20" spans="1:7" s="18" customFormat="1">
      <c r="A20" s="30" t="s">
        <v>43</v>
      </c>
      <c r="B20" s="30" t="s">
        <v>44</v>
      </c>
      <c r="C20" s="30" t="s">
        <v>584</v>
      </c>
      <c r="D20" s="32">
        <f t="shared" si="0"/>
        <v>135.147853</v>
      </c>
      <c r="E20" s="21"/>
      <c r="F20" s="70"/>
      <c r="G20" s="77">
        <v>69.099999999999994</v>
      </c>
    </row>
    <row r="21" spans="1:7" s="18" customFormat="1">
      <c r="A21" s="30" t="s">
        <v>45</v>
      </c>
      <c r="B21" s="30" t="s">
        <v>46</v>
      </c>
      <c r="C21" s="30" t="s">
        <v>584</v>
      </c>
      <c r="D21" s="32">
        <f t="shared" si="0"/>
        <v>24.643457999999999</v>
      </c>
      <c r="E21" s="21"/>
      <c r="F21" s="70"/>
      <c r="G21" s="77">
        <v>12.6</v>
      </c>
    </row>
    <row r="22" spans="1:7" s="18" customFormat="1">
      <c r="A22" s="30" t="s">
        <v>47</v>
      </c>
      <c r="B22" s="30" t="s">
        <v>48</v>
      </c>
      <c r="C22" s="30" t="s">
        <v>584</v>
      </c>
      <c r="D22" s="32">
        <f t="shared" si="0"/>
        <v>37.160769999999999</v>
      </c>
      <c r="E22" s="21"/>
      <c r="F22" s="70"/>
      <c r="G22" s="77">
        <v>19</v>
      </c>
    </row>
    <row r="23" spans="1:7" s="15" customFormat="1">
      <c r="A23" s="30" t="s">
        <v>49</v>
      </c>
      <c r="B23" s="30" t="s">
        <v>50</v>
      </c>
      <c r="C23" s="30" t="s">
        <v>585</v>
      </c>
      <c r="D23" s="32">
        <f t="shared" si="0"/>
        <v>39.116599999999998</v>
      </c>
      <c r="E23" s="21"/>
      <c r="F23" s="70"/>
      <c r="G23" s="77">
        <v>20</v>
      </c>
    </row>
    <row r="24" spans="1:7" s="15" customFormat="1">
      <c r="A24" s="30" t="s">
        <v>51</v>
      </c>
      <c r="B24" s="30" t="s">
        <v>52</v>
      </c>
      <c r="C24" s="30" t="s">
        <v>585</v>
      </c>
      <c r="D24" s="32">
        <f t="shared" si="0"/>
        <v>39.116599999999998</v>
      </c>
      <c r="E24" s="21"/>
      <c r="F24" s="70"/>
      <c r="G24" s="77">
        <v>20</v>
      </c>
    </row>
    <row r="25" spans="1:7" s="15" customFormat="1">
      <c r="A25" s="31" t="s">
        <v>53</v>
      </c>
      <c r="B25" s="30" t="s">
        <v>54</v>
      </c>
      <c r="C25" s="30" t="s">
        <v>584</v>
      </c>
      <c r="D25" s="32">
        <f t="shared" si="0"/>
        <v>675.93484799999999</v>
      </c>
      <c r="E25" s="21"/>
      <c r="F25" s="70"/>
      <c r="G25" s="77">
        <v>345.6</v>
      </c>
    </row>
    <row r="26" spans="1:7" s="15" customFormat="1">
      <c r="A26" s="30" t="s">
        <v>55</v>
      </c>
      <c r="B26" s="30" t="s">
        <v>56</v>
      </c>
      <c r="C26" s="30" t="s">
        <v>584</v>
      </c>
      <c r="D26" s="32">
        <f t="shared" si="0"/>
        <v>901.24646399999995</v>
      </c>
      <c r="E26" s="21"/>
      <c r="F26" s="70"/>
      <c r="G26" s="77">
        <v>460.8</v>
      </c>
    </row>
    <row r="27" spans="1:7" s="15" customFormat="1" ht="60">
      <c r="A27" s="31" t="s">
        <v>57</v>
      </c>
      <c r="B27" s="31" t="s">
        <v>1346</v>
      </c>
      <c r="C27" s="31" t="s">
        <v>584</v>
      </c>
      <c r="D27" s="32">
        <f t="shared" si="0"/>
        <v>112.65580799999999</v>
      </c>
      <c r="E27" s="21"/>
      <c r="F27" s="70"/>
      <c r="G27" s="79">
        <v>57.6</v>
      </c>
    </row>
    <row r="28" spans="1:7" s="15" customFormat="1" ht="30">
      <c r="A28" s="30" t="s">
        <v>58</v>
      </c>
      <c r="B28" s="31" t="s">
        <v>1836</v>
      </c>
      <c r="C28" s="30"/>
      <c r="D28" s="32"/>
      <c r="E28" s="21"/>
      <c r="F28" s="70"/>
      <c r="G28" s="77"/>
    </row>
    <row r="29" spans="1:7" s="15" customFormat="1" ht="30">
      <c r="A29" s="30" t="s">
        <v>1834</v>
      </c>
      <c r="B29" s="31" t="s">
        <v>1837</v>
      </c>
      <c r="C29" s="30"/>
      <c r="D29" s="32">
        <f t="shared" si="0"/>
        <v>2028.000127</v>
      </c>
      <c r="E29" s="21"/>
      <c r="F29" s="70"/>
      <c r="G29" s="79">
        <v>1036.9000000000001</v>
      </c>
    </row>
    <row r="30" spans="1:7" s="15" customFormat="1" ht="30">
      <c r="A30" s="30" t="s">
        <v>1835</v>
      </c>
      <c r="B30" s="31" t="s">
        <v>1838</v>
      </c>
      <c r="C30" s="30"/>
      <c r="D30" s="32">
        <f t="shared" si="0"/>
        <v>3380.0654060000002</v>
      </c>
      <c r="E30" s="21"/>
      <c r="F30" s="70"/>
      <c r="G30" s="79">
        <v>1728.2</v>
      </c>
    </row>
    <row r="31" spans="1:7" s="15" customFormat="1" ht="14.45" customHeight="1">
      <c r="A31" s="30" t="s">
        <v>59</v>
      </c>
      <c r="B31" s="31" t="s">
        <v>60</v>
      </c>
      <c r="C31" s="30" t="s">
        <v>584</v>
      </c>
      <c r="D31" s="32">
        <f t="shared" si="0"/>
        <v>7.8233199999999998</v>
      </c>
      <c r="E31" s="21"/>
      <c r="F31" s="70"/>
      <c r="G31" s="77">
        <v>4</v>
      </c>
    </row>
    <row r="32" spans="1:7" s="15" customFormat="1">
      <c r="A32" s="30" t="s">
        <v>61</v>
      </c>
      <c r="B32" s="31" t="s">
        <v>62</v>
      </c>
      <c r="C32" s="30" t="s">
        <v>584</v>
      </c>
      <c r="D32" s="32">
        <f t="shared" si="0"/>
        <v>44.984090000000002</v>
      </c>
      <c r="E32" s="21"/>
      <c r="F32" s="70"/>
      <c r="G32" s="77">
        <v>23</v>
      </c>
    </row>
    <row r="33" spans="1:7" s="15" customFormat="1" ht="30">
      <c r="A33" s="30" t="s">
        <v>63</v>
      </c>
      <c r="B33" s="31" t="s">
        <v>64</v>
      </c>
      <c r="C33" s="30" t="s">
        <v>587</v>
      </c>
      <c r="D33" s="32">
        <f t="shared" si="0"/>
        <v>3.3249109999999997</v>
      </c>
      <c r="E33" s="21"/>
      <c r="F33" s="70"/>
      <c r="G33" s="79">
        <v>1.7</v>
      </c>
    </row>
    <row r="34" spans="1:7" ht="30">
      <c r="A34" s="30" t="s">
        <v>65</v>
      </c>
      <c r="B34" s="31" t="s">
        <v>66</v>
      </c>
      <c r="C34" s="30" t="s">
        <v>584</v>
      </c>
      <c r="D34" s="32">
        <f t="shared" si="0"/>
        <v>247.80366100000001</v>
      </c>
      <c r="E34" s="21"/>
      <c r="F34" s="70"/>
      <c r="G34" s="79">
        <v>126.7</v>
      </c>
    </row>
    <row r="35" spans="1:7" ht="30">
      <c r="A35" s="30" t="s">
        <v>67</v>
      </c>
      <c r="B35" s="31" t="s">
        <v>68</v>
      </c>
      <c r="C35" s="30" t="s">
        <v>584</v>
      </c>
      <c r="D35" s="32">
        <f t="shared" si="0"/>
        <v>157.63989799999999</v>
      </c>
      <c r="E35" s="21"/>
      <c r="F35" s="70"/>
      <c r="G35" s="79">
        <v>80.599999999999994</v>
      </c>
    </row>
    <row r="36" spans="1:7" ht="30">
      <c r="A36" s="30" t="s">
        <v>69</v>
      </c>
      <c r="B36" s="31" t="s">
        <v>70</v>
      </c>
      <c r="C36" s="30" t="s">
        <v>584</v>
      </c>
      <c r="D36" s="32">
        <f t="shared" si="0"/>
        <v>473.11527699999999</v>
      </c>
      <c r="E36" s="21"/>
      <c r="F36" s="70"/>
      <c r="G36" s="79">
        <v>241.9</v>
      </c>
    </row>
    <row r="37" spans="1:7" ht="30">
      <c r="A37" s="30" t="s">
        <v>71</v>
      </c>
      <c r="B37" s="31" t="s">
        <v>72</v>
      </c>
      <c r="C37" s="30" t="s">
        <v>584</v>
      </c>
      <c r="D37" s="32">
        <f t="shared" si="0"/>
        <v>382.95151400000003</v>
      </c>
      <c r="E37" s="21"/>
      <c r="F37" s="70"/>
      <c r="G37" s="79">
        <v>195.8</v>
      </c>
    </row>
    <row r="38" spans="1:7" ht="30">
      <c r="A38" s="31" t="s">
        <v>73</v>
      </c>
      <c r="B38" s="31" t="s">
        <v>588</v>
      </c>
      <c r="C38" s="31" t="s">
        <v>584</v>
      </c>
      <c r="D38" s="32">
        <f t="shared" si="0"/>
        <v>146.29608399999998</v>
      </c>
      <c r="E38" s="21"/>
      <c r="F38" s="70"/>
      <c r="G38" s="79">
        <v>74.8</v>
      </c>
    </row>
    <row r="39" spans="1:7">
      <c r="A39" s="30"/>
      <c r="B39" s="31" t="s">
        <v>74</v>
      </c>
      <c r="C39" s="30" t="s">
        <v>585</v>
      </c>
      <c r="D39" s="32">
        <f t="shared" si="0"/>
        <v>14.473142000000001</v>
      </c>
      <c r="E39" s="21"/>
      <c r="F39" s="70"/>
      <c r="G39" s="79">
        <v>7.4</v>
      </c>
    </row>
    <row r="40" spans="1:7" ht="30">
      <c r="A40" s="30" t="s">
        <v>75</v>
      </c>
      <c r="B40" s="31" t="s">
        <v>76</v>
      </c>
      <c r="C40" s="31" t="s">
        <v>584</v>
      </c>
      <c r="D40" s="32">
        <f t="shared" si="0"/>
        <v>219.44412600000001</v>
      </c>
      <c r="E40" s="21"/>
      <c r="F40" s="70"/>
      <c r="G40" s="79">
        <v>112.2</v>
      </c>
    </row>
    <row r="41" spans="1:7">
      <c r="A41" s="30"/>
      <c r="B41" s="31" t="s">
        <v>74</v>
      </c>
      <c r="C41" s="30" t="s">
        <v>585</v>
      </c>
      <c r="D41" s="32">
        <f t="shared" si="0"/>
        <v>22.492045000000001</v>
      </c>
      <c r="E41" s="21"/>
      <c r="F41" s="70"/>
      <c r="G41" s="79">
        <v>11.5</v>
      </c>
    </row>
    <row r="42" spans="1:7" ht="30">
      <c r="A42" s="31" t="s">
        <v>77</v>
      </c>
      <c r="B42" s="31" t="s">
        <v>78</v>
      </c>
      <c r="C42" s="31" t="s">
        <v>584</v>
      </c>
      <c r="D42" s="32">
        <f t="shared" si="0"/>
        <v>281.63952</v>
      </c>
      <c r="E42" s="21"/>
      <c r="F42" s="70"/>
      <c r="G42" s="79">
        <v>144</v>
      </c>
    </row>
    <row r="43" spans="1:7">
      <c r="A43" s="30"/>
      <c r="B43" s="31" t="s">
        <v>74</v>
      </c>
      <c r="C43" s="30" t="s">
        <v>585</v>
      </c>
      <c r="D43" s="32">
        <f t="shared" si="0"/>
        <v>28.163951999999998</v>
      </c>
      <c r="E43" s="21"/>
      <c r="F43" s="70"/>
      <c r="G43" s="79">
        <v>14.4</v>
      </c>
    </row>
    <row r="44" spans="1:7" ht="30">
      <c r="A44" s="31" t="s">
        <v>79</v>
      </c>
      <c r="B44" s="31" t="s">
        <v>80</v>
      </c>
      <c r="C44" s="31" t="s">
        <v>584</v>
      </c>
      <c r="D44" s="32">
        <f t="shared" si="0"/>
        <v>394.29532799999998</v>
      </c>
      <c r="E44" s="21"/>
      <c r="F44" s="70"/>
      <c r="G44" s="79">
        <v>201.6</v>
      </c>
    </row>
    <row r="45" spans="1:7">
      <c r="A45" s="30"/>
      <c r="B45" s="31" t="s">
        <v>81</v>
      </c>
      <c r="C45" s="30" t="s">
        <v>585</v>
      </c>
      <c r="D45" s="32">
        <f t="shared" si="0"/>
        <v>39.312183000000005</v>
      </c>
      <c r="E45" s="21"/>
      <c r="F45" s="70"/>
      <c r="G45" s="79">
        <v>20.100000000000001</v>
      </c>
    </row>
    <row r="46" spans="1:7">
      <c r="A46" s="30" t="s">
        <v>82</v>
      </c>
      <c r="B46" s="31" t="s">
        <v>83</v>
      </c>
      <c r="C46" s="30" t="s">
        <v>589</v>
      </c>
      <c r="D46" s="32">
        <f t="shared" si="0"/>
        <v>24.643457999999999</v>
      </c>
      <c r="E46" s="21"/>
      <c r="F46" s="70"/>
      <c r="G46" s="79">
        <v>12.6</v>
      </c>
    </row>
    <row r="47" spans="1:7">
      <c r="A47" s="35" t="s">
        <v>84</v>
      </c>
      <c r="B47" s="38" t="s">
        <v>85</v>
      </c>
      <c r="C47" s="35" t="s">
        <v>589</v>
      </c>
      <c r="D47" s="32">
        <f t="shared" si="0"/>
        <v>9.9942913000000004</v>
      </c>
      <c r="E47" s="86"/>
      <c r="F47" s="87"/>
      <c r="G47" s="88">
        <v>5.1100000000000003</v>
      </c>
    </row>
    <row r="48" spans="1:7" ht="30">
      <c r="A48" s="31" t="s">
        <v>86</v>
      </c>
      <c r="B48" s="31" t="s">
        <v>87</v>
      </c>
      <c r="C48" s="31" t="s">
        <v>590</v>
      </c>
      <c r="D48" s="32"/>
      <c r="E48" s="21"/>
      <c r="F48" s="70"/>
      <c r="G48" s="79"/>
    </row>
    <row r="49" spans="1:7">
      <c r="A49" s="30" t="s">
        <v>1273</v>
      </c>
      <c r="B49" s="31" t="s">
        <v>88</v>
      </c>
      <c r="C49" s="31" t="s">
        <v>590</v>
      </c>
      <c r="D49" s="32">
        <f t="shared" si="0"/>
        <v>619.606944</v>
      </c>
      <c r="E49" s="21"/>
      <c r="F49" s="70"/>
      <c r="G49" s="79">
        <v>316.8</v>
      </c>
    </row>
    <row r="50" spans="1:7">
      <c r="A50" s="30" t="s">
        <v>1274</v>
      </c>
      <c r="B50" s="31" t="s">
        <v>89</v>
      </c>
      <c r="C50" s="31" t="s">
        <v>590</v>
      </c>
      <c r="D50" s="32">
        <f t="shared" si="0"/>
        <v>225.31161599999999</v>
      </c>
      <c r="E50" s="21"/>
      <c r="F50" s="70"/>
      <c r="G50" s="79">
        <v>115.2</v>
      </c>
    </row>
    <row r="51" spans="1:7">
      <c r="A51" s="30" t="s">
        <v>1275</v>
      </c>
      <c r="B51" s="31" t="s">
        <v>90</v>
      </c>
      <c r="C51" s="31" t="s">
        <v>590</v>
      </c>
      <c r="D51" s="32">
        <f t="shared" si="0"/>
        <v>247.80366100000001</v>
      </c>
      <c r="E51" s="21"/>
      <c r="F51" s="70"/>
      <c r="G51" s="79">
        <v>126.7</v>
      </c>
    </row>
    <row r="52" spans="1:7">
      <c r="A52" s="30" t="s">
        <v>1276</v>
      </c>
      <c r="B52" s="31" t="s">
        <v>91</v>
      </c>
      <c r="C52" s="31" t="s">
        <v>590</v>
      </c>
      <c r="D52" s="32">
        <f t="shared" si="0"/>
        <v>146.29608399999998</v>
      </c>
      <c r="E52" s="21"/>
      <c r="F52" s="70"/>
      <c r="G52" s="79">
        <v>74.8</v>
      </c>
    </row>
    <row r="53" spans="1:7">
      <c r="A53" s="30" t="s">
        <v>1277</v>
      </c>
      <c r="B53" s="31" t="s">
        <v>92</v>
      </c>
      <c r="C53" s="31" t="s">
        <v>590</v>
      </c>
      <c r="D53" s="32">
        <f t="shared" si="0"/>
        <v>146.29608399999998</v>
      </c>
      <c r="E53" s="21"/>
      <c r="F53" s="70"/>
      <c r="G53" s="79">
        <v>74.8</v>
      </c>
    </row>
    <row r="54" spans="1:7">
      <c r="A54" s="30" t="s">
        <v>1278</v>
      </c>
      <c r="B54" s="31" t="s">
        <v>93</v>
      </c>
      <c r="C54" s="31" t="s">
        <v>590</v>
      </c>
      <c r="D54" s="32">
        <f t="shared" si="0"/>
        <v>146.29608399999998</v>
      </c>
      <c r="E54" s="21"/>
      <c r="F54" s="70"/>
      <c r="G54" s="79">
        <v>74.8</v>
      </c>
    </row>
    <row r="55" spans="1:7">
      <c r="A55" s="30" t="s">
        <v>1279</v>
      </c>
      <c r="B55" s="31" t="s">
        <v>94</v>
      </c>
      <c r="C55" s="31" t="s">
        <v>590</v>
      </c>
      <c r="D55" s="32">
        <f t="shared" si="0"/>
        <v>146.29608399999998</v>
      </c>
      <c r="E55" s="21"/>
      <c r="F55" s="70"/>
      <c r="G55" s="79">
        <v>74.8</v>
      </c>
    </row>
    <row r="56" spans="1:7">
      <c r="A56" s="30" t="s">
        <v>1280</v>
      </c>
      <c r="B56" s="31" t="s">
        <v>95</v>
      </c>
      <c r="C56" s="31" t="s">
        <v>590</v>
      </c>
      <c r="D56" s="32">
        <f t="shared" si="0"/>
        <v>202.623988</v>
      </c>
      <c r="E56" s="21"/>
      <c r="F56" s="70"/>
      <c r="G56" s="79">
        <v>103.6</v>
      </c>
    </row>
    <row r="57" spans="1:7">
      <c r="A57" s="30" t="s">
        <v>1281</v>
      </c>
      <c r="B57" s="31" t="s">
        <v>96</v>
      </c>
      <c r="C57" s="31" t="s">
        <v>590</v>
      </c>
      <c r="D57" s="32">
        <f t="shared" si="0"/>
        <v>168.983712</v>
      </c>
      <c r="E57" s="21"/>
      <c r="F57" s="70"/>
      <c r="G57" s="79">
        <v>86.4</v>
      </c>
    </row>
    <row r="58" spans="1:7">
      <c r="A58" s="30" t="s">
        <v>1282</v>
      </c>
      <c r="B58" s="31" t="s">
        <v>97</v>
      </c>
      <c r="C58" s="31"/>
      <c r="D58" s="32"/>
      <c r="E58" s="21"/>
      <c r="F58" s="70"/>
      <c r="G58" s="79"/>
    </row>
    <row r="59" spans="1:7">
      <c r="A59" s="30"/>
      <c r="B59" s="31" t="s">
        <v>595</v>
      </c>
      <c r="C59" s="31" t="s">
        <v>590</v>
      </c>
      <c r="D59" s="32">
        <f t="shared" si="0"/>
        <v>281.63952</v>
      </c>
      <c r="E59" s="21"/>
      <c r="F59" s="70"/>
      <c r="G59" s="79">
        <v>144</v>
      </c>
    </row>
    <row r="60" spans="1:7">
      <c r="A60" s="30"/>
      <c r="B60" s="31" t="s">
        <v>596</v>
      </c>
      <c r="C60" s="31" t="s">
        <v>590</v>
      </c>
      <c r="D60" s="32">
        <f t="shared" si="0"/>
        <v>337.96742399999999</v>
      </c>
      <c r="E60" s="21"/>
      <c r="F60" s="70"/>
      <c r="G60" s="79">
        <v>172.8</v>
      </c>
    </row>
    <row r="61" spans="1:7">
      <c r="A61" s="30" t="s">
        <v>1283</v>
      </c>
      <c r="B61" s="31" t="s">
        <v>98</v>
      </c>
      <c r="C61" s="31" t="s">
        <v>590</v>
      </c>
      <c r="D61" s="32">
        <f t="shared" si="0"/>
        <v>146.29608399999998</v>
      </c>
      <c r="E61" s="21"/>
      <c r="F61" s="70"/>
      <c r="G61" s="79">
        <v>74.8</v>
      </c>
    </row>
    <row r="62" spans="1:7">
      <c r="A62" s="30" t="s">
        <v>1284</v>
      </c>
      <c r="B62" s="31" t="s">
        <v>99</v>
      </c>
      <c r="C62" s="31" t="s">
        <v>590</v>
      </c>
      <c r="D62" s="32">
        <f t="shared" si="0"/>
        <v>281.63952</v>
      </c>
      <c r="E62" s="21"/>
      <c r="F62" s="70"/>
      <c r="G62" s="79">
        <v>144</v>
      </c>
    </row>
    <row r="63" spans="1:7">
      <c r="A63" s="30" t="s">
        <v>1285</v>
      </c>
      <c r="B63" s="31" t="s">
        <v>100</v>
      </c>
      <c r="C63" s="31" t="s">
        <v>590</v>
      </c>
      <c r="D63" s="32">
        <f t="shared" si="0"/>
        <v>146.29608399999998</v>
      </c>
      <c r="E63" s="21"/>
      <c r="F63" s="70"/>
      <c r="G63" s="79">
        <v>74.8</v>
      </c>
    </row>
    <row r="64" spans="1:7">
      <c r="A64" s="30" t="s">
        <v>1286</v>
      </c>
      <c r="B64" s="31" t="s">
        <v>3095</v>
      </c>
      <c r="C64" s="31" t="s">
        <v>590</v>
      </c>
      <c r="D64" s="32">
        <f t="shared" si="0"/>
        <v>337.96742399999999</v>
      </c>
      <c r="E64" s="21"/>
      <c r="F64" s="70"/>
      <c r="G64" s="79">
        <v>172.8</v>
      </c>
    </row>
    <row r="65" spans="1:7">
      <c r="A65" s="30" t="s">
        <v>1287</v>
      </c>
      <c r="B65" s="31" t="s">
        <v>101</v>
      </c>
      <c r="C65" s="31" t="s">
        <v>590</v>
      </c>
      <c r="D65" s="32">
        <f t="shared" si="0"/>
        <v>56.327903999999997</v>
      </c>
      <c r="E65" s="21"/>
      <c r="F65" s="70"/>
      <c r="G65" s="79">
        <v>28.8</v>
      </c>
    </row>
    <row r="66" spans="1:7">
      <c r="A66" s="30" t="s">
        <v>1288</v>
      </c>
      <c r="B66" s="31" t="s">
        <v>102</v>
      </c>
      <c r="C66" s="31" t="s">
        <v>590</v>
      </c>
      <c r="D66" s="32">
        <f t="shared" si="0"/>
        <v>225.31161599999999</v>
      </c>
      <c r="E66" s="21"/>
      <c r="F66" s="70"/>
      <c r="G66" s="79">
        <v>115.2</v>
      </c>
    </row>
    <row r="67" spans="1:7">
      <c r="A67" s="30" t="s">
        <v>1289</v>
      </c>
      <c r="B67" s="31" t="s">
        <v>103</v>
      </c>
      <c r="C67" s="31" t="s">
        <v>590</v>
      </c>
      <c r="D67" s="32">
        <f t="shared" si="0"/>
        <v>168.983712</v>
      </c>
      <c r="E67" s="21"/>
      <c r="F67" s="70"/>
      <c r="G67" s="79">
        <v>86.4</v>
      </c>
    </row>
    <row r="68" spans="1:7">
      <c r="A68" s="30" t="s">
        <v>1290</v>
      </c>
      <c r="B68" s="31" t="s">
        <v>104</v>
      </c>
      <c r="C68" s="31" t="s">
        <v>590</v>
      </c>
      <c r="D68" s="32">
        <f t="shared" si="0"/>
        <v>112.65580799999999</v>
      </c>
      <c r="E68" s="21"/>
      <c r="F68" s="70"/>
      <c r="G68" s="79">
        <v>57.6</v>
      </c>
    </row>
    <row r="69" spans="1:7">
      <c r="A69" s="30" t="s">
        <v>1291</v>
      </c>
      <c r="B69" s="31" t="s">
        <v>105</v>
      </c>
      <c r="C69" s="31" t="s">
        <v>590</v>
      </c>
      <c r="D69" s="32">
        <f t="shared" si="0"/>
        <v>338.00654059999999</v>
      </c>
      <c r="E69" s="21"/>
      <c r="F69" s="70"/>
      <c r="G69" s="79">
        <v>172.82</v>
      </c>
    </row>
    <row r="70" spans="1:7">
      <c r="A70" s="30" t="s">
        <v>1292</v>
      </c>
      <c r="B70" s="31" t="s">
        <v>106</v>
      </c>
      <c r="C70" s="31" t="s">
        <v>590</v>
      </c>
      <c r="D70" s="32">
        <f t="shared" si="0"/>
        <v>225.31161599999999</v>
      </c>
      <c r="E70" s="21"/>
      <c r="F70" s="70"/>
      <c r="G70" s="79">
        <v>115.2</v>
      </c>
    </row>
    <row r="71" spans="1:7">
      <c r="A71" s="30" t="s">
        <v>1293</v>
      </c>
      <c r="B71" s="31" t="s">
        <v>107</v>
      </c>
      <c r="C71" s="31" t="s">
        <v>590</v>
      </c>
      <c r="D71" s="32">
        <f t="shared" si="0"/>
        <v>247.80366100000001</v>
      </c>
      <c r="E71" s="21"/>
      <c r="F71" s="70"/>
      <c r="G71" s="79">
        <v>126.7</v>
      </c>
    </row>
    <row r="72" spans="1:7">
      <c r="A72" s="30" t="s">
        <v>1294</v>
      </c>
      <c r="B72" s="31" t="s">
        <v>598</v>
      </c>
      <c r="C72" s="31" t="s">
        <v>590</v>
      </c>
      <c r="D72" s="32">
        <f t="shared" si="0"/>
        <v>146.29608399999998</v>
      </c>
      <c r="E72" s="21"/>
      <c r="F72" s="70"/>
      <c r="G72" s="79">
        <v>74.8</v>
      </c>
    </row>
    <row r="73" spans="1:7" ht="45">
      <c r="A73" s="30" t="s">
        <v>108</v>
      </c>
      <c r="B73" s="31" t="s">
        <v>3070</v>
      </c>
      <c r="C73" s="30" t="s">
        <v>586</v>
      </c>
      <c r="D73" s="32">
        <f t="shared" si="0"/>
        <v>230.005608</v>
      </c>
      <c r="E73" s="21"/>
      <c r="F73" s="70"/>
      <c r="G73" s="79">
        <v>117.6</v>
      </c>
    </row>
    <row r="74" spans="1:7">
      <c r="A74" s="30" t="s">
        <v>110</v>
      </c>
      <c r="B74" s="31" t="s">
        <v>109</v>
      </c>
      <c r="C74" s="30" t="s">
        <v>590</v>
      </c>
      <c r="D74" s="32">
        <f>G74*1.95583</f>
        <v>67.476134999999999</v>
      </c>
      <c r="E74" s="21"/>
      <c r="F74" s="70"/>
      <c r="G74" s="79">
        <v>34.5</v>
      </c>
    </row>
    <row r="75" spans="1:7">
      <c r="A75" s="30" t="s">
        <v>112</v>
      </c>
      <c r="B75" s="30" t="s">
        <v>111</v>
      </c>
      <c r="C75" s="30" t="s">
        <v>590</v>
      </c>
      <c r="D75" s="32">
        <f t="shared" si="0"/>
        <v>44.984090000000002</v>
      </c>
      <c r="E75" s="21"/>
      <c r="F75" s="70"/>
      <c r="G75" s="79">
        <v>23</v>
      </c>
    </row>
    <row r="76" spans="1:7">
      <c r="A76" s="30" t="s">
        <v>114</v>
      </c>
      <c r="B76" s="30" t="s">
        <v>113</v>
      </c>
      <c r="C76" s="30" t="s">
        <v>590</v>
      </c>
      <c r="D76" s="32">
        <f t="shared" ref="D76:D139" si="1">G76*1.95583</f>
        <v>67.476134999999999</v>
      </c>
      <c r="E76" s="21"/>
      <c r="F76" s="70"/>
      <c r="G76" s="79">
        <v>34.5</v>
      </c>
    </row>
    <row r="77" spans="1:7">
      <c r="A77" s="30" t="s">
        <v>1295</v>
      </c>
      <c r="B77" s="30" t="s">
        <v>115</v>
      </c>
      <c r="C77" s="30" t="s">
        <v>584</v>
      </c>
      <c r="D77" s="32">
        <f t="shared" si="1"/>
        <v>14.473142000000001</v>
      </c>
      <c r="E77" s="21"/>
      <c r="F77" s="70"/>
      <c r="G77" s="79">
        <v>7.4</v>
      </c>
    </row>
    <row r="78" spans="1:7">
      <c r="A78" s="30" t="s">
        <v>2051</v>
      </c>
      <c r="B78" s="30" t="s">
        <v>2052</v>
      </c>
      <c r="C78" s="30" t="s">
        <v>2053</v>
      </c>
      <c r="D78" s="32">
        <f t="shared" si="1"/>
        <v>3.9116599999999999</v>
      </c>
      <c r="E78" s="21"/>
      <c r="F78" s="70"/>
      <c r="G78" s="79">
        <v>2</v>
      </c>
    </row>
    <row r="79" spans="1:7" ht="30">
      <c r="A79" s="35" t="s">
        <v>3046</v>
      </c>
      <c r="B79" s="38" t="s">
        <v>3045</v>
      </c>
      <c r="C79" s="35" t="s">
        <v>584</v>
      </c>
      <c r="D79" s="32">
        <f t="shared" si="1"/>
        <v>675.93484799999999</v>
      </c>
      <c r="E79" s="86"/>
      <c r="F79" s="87"/>
      <c r="G79" s="88">
        <v>345.6</v>
      </c>
    </row>
    <row r="80" spans="1:7">
      <c r="A80" s="35" t="s">
        <v>3047</v>
      </c>
      <c r="B80" s="38" t="s">
        <v>3048</v>
      </c>
      <c r="C80" s="35" t="s">
        <v>584</v>
      </c>
      <c r="D80" s="32">
        <f t="shared" si="1"/>
        <v>1351.869696</v>
      </c>
      <c r="E80" s="86"/>
      <c r="F80" s="87"/>
      <c r="G80" s="88">
        <v>691.2</v>
      </c>
    </row>
    <row r="81" spans="1:7" ht="60">
      <c r="A81" s="35" t="s">
        <v>3050</v>
      </c>
      <c r="B81" s="38" t="s">
        <v>3049</v>
      </c>
      <c r="C81" s="35" t="s">
        <v>584</v>
      </c>
      <c r="D81" s="32">
        <f t="shared" si="1"/>
        <v>2703.9349750000001</v>
      </c>
      <c r="E81" s="86"/>
      <c r="F81" s="87"/>
      <c r="G81" s="88">
        <v>1382.5</v>
      </c>
    </row>
    <row r="82" spans="1:7">
      <c r="A82" s="30"/>
      <c r="B82" s="33" t="s">
        <v>636</v>
      </c>
      <c r="C82" s="30"/>
      <c r="D82" s="32"/>
      <c r="E82" s="21"/>
      <c r="F82" s="70"/>
      <c r="G82" s="79"/>
    </row>
    <row r="83" spans="1:7">
      <c r="A83" s="30" t="s">
        <v>116</v>
      </c>
      <c r="B83" s="30" t="s">
        <v>117</v>
      </c>
      <c r="C83" s="30" t="s">
        <v>584</v>
      </c>
      <c r="D83" s="32">
        <f t="shared" si="1"/>
        <v>78.819948999999994</v>
      </c>
      <c r="E83" s="21"/>
      <c r="F83" s="70"/>
      <c r="G83" s="79">
        <v>40.299999999999997</v>
      </c>
    </row>
    <row r="84" spans="1:7" ht="30">
      <c r="A84" s="30" t="s">
        <v>118</v>
      </c>
      <c r="B84" s="31" t="s">
        <v>1760</v>
      </c>
      <c r="C84" s="31" t="s">
        <v>584</v>
      </c>
      <c r="D84" s="32">
        <f t="shared" si="1"/>
        <v>39.429532799999997</v>
      </c>
      <c r="E84" s="21"/>
      <c r="F84" s="70"/>
      <c r="G84" s="79">
        <v>20.16</v>
      </c>
    </row>
    <row r="85" spans="1:7">
      <c r="A85" s="30" t="s">
        <v>119</v>
      </c>
      <c r="B85" s="35" t="s">
        <v>120</v>
      </c>
      <c r="C85" s="35" t="s">
        <v>584</v>
      </c>
      <c r="D85" s="32">
        <f t="shared" si="1"/>
        <v>56.327903999999997</v>
      </c>
      <c r="E85" s="86"/>
      <c r="F85" s="87"/>
      <c r="G85" s="88">
        <v>28.8</v>
      </c>
    </row>
    <row r="86" spans="1:7">
      <c r="A86" s="30" t="s">
        <v>121</v>
      </c>
      <c r="B86" s="35" t="s">
        <v>122</v>
      </c>
      <c r="C86" s="35" t="s">
        <v>584</v>
      </c>
      <c r="D86" s="32">
        <f t="shared" si="1"/>
        <v>33.640276</v>
      </c>
      <c r="E86" s="86"/>
      <c r="F86" s="87"/>
      <c r="G86" s="88">
        <v>17.2</v>
      </c>
    </row>
    <row r="87" spans="1:7">
      <c r="A87" s="30" t="s">
        <v>124</v>
      </c>
      <c r="B87" s="35" t="s">
        <v>123</v>
      </c>
      <c r="C87" s="35" t="s">
        <v>584</v>
      </c>
      <c r="D87" s="32">
        <f t="shared" si="1"/>
        <v>39.429532799999997</v>
      </c>
      <c r="E87" s="86"/>
      <c r="F87" s="87"/>
      <c r="G87" s="88">
        <v>20.16</v>
      </c>
    </row>
    <row r="88" spans="1:7">
      <c r="A88" s="30" t="s">
        <v>126</v>
      </c>
      <c r="B88" s="35" t="s">
        <v>125</v>
      </c>
      <c r="C88" s="35" t="s">
        <v>584</v>
      </c>
      <c r="D88" s="32">
        <f t="shared" si="1"/>
        <v>22.492045000000001</v>
      </c>
      <c r="E88" s="86"/>
      <c r="F88" s="87"/>
      <c r="G88" s="88">
        <v>11.5</v>
      </c>
    </row>
    <row r="89" spans="1:7">
      <c r="A89" s="30" t="s">
        <v>128</v>
      </c>
      <c r="B89" s="35" t="s">
        <v>127</v>
      </c>
      <c r="C89" s="35" t="s">
        <v>584</v>
      </c>
      <c r="D89" s="32">
        <f t="shared" si="1"/>
        <v>8.9968179999999993</v>
      </c>
      <c r="E89" s="86"/>
      <c r="F89" s="87"/>
      <c r="G89" s="88">
        <v>4.5999999999999996</v>
      </c>
    </row>
    <row r="90" spans="1:7">
      <c r="A90" s="30" t="s">
        <v>130</v>
      </c>
      <c r="B90" s="35" t="s">
        <v>129</v>
      </c>
      <c r="C90" s="35" t="s">
        <v>584</v>
      </c>
      <c r="D90" s="32">
        <f t="shared" si="1"/>
        <v>8.9968179999999993</v>
      </c>
      <c r="E90" s="86"/>
      <c r="F90" s="87"/>
      <c r="G90" s="88">
        <v>4.5999999999999996</v>
      </c>
    </row>
    <row r="91" spans="1:7">
      <c r="A91" s="30" t="s">
        <v>132</v>
      </c>
      <c r="B91" s="35" t="s">
        <v>131</v>
      </c>
      <c r="C91" s="35" t="s">
        <v>584</v>
      </c>
      <c r="D91" s="32">
        <f t="shared" si="1"/>
        <v>13.495227</v>
      </c>
      <c r="E91" s="86"/>
      <c r="F91" s="87"/>
      <c r="G91" s="88">
        <v>6.9</v>
      </c>
    </row>
    <row r="92" spans="1:7">
      <c r="A92" s="30" t="s">
        <v>134</v>
      </c>
      <c r="B92" s="35" t="s">
        <v>133</v>
      </c>
      <c r="C92" s="35" t="s">
        <v>584</v>
      </c>
      <c r="D92" s="32">
        <f t="shared" si="1"/>
        <v>33.640276</v>
      </c>
      <c r="E92" s="86"/>
      <c r="F92" s="87"/>
      <c r="G92" s="88">
        <v>17.2</v>
      </c>
    </row>
    <row r="93" spans="1:7">
      <c r="A93" s="30" t="s">
        <v>136</v>
      </c>
      <c r="B93" s="30" t="s">
        <v>135</v>
      </c>
      <c r="C93" s="30" t="s">
        <v>584</v>
      </c>
      <c r="D93" s="32">
        <f t="shared" si="1"/>
        <v>67.476134999999999</v>
      </c>
      <c r="E93" s="21"/>
      <c r="F93" s="70"/>
      <c r="G93" s="79">
        <v>34.5</v>
      </c>
    </row>
    <row r="94" spans="1:7">
      <c r="A94" s="30" t="s">
        <v>138</v>
      </c>
      <c r="B94" s="35" t="s">
        <v>137</v>
      </c>
      <c r="C94" s="35" t="s">
        <v>584</v>
      </c>
      <c r="D94" s="32">
        <f t="shared" si="1"/>
        <v>16.820138</v>
      </c>
      <c r="E94" s="86"/>
      <c r="F94" s="87"/>
      <c r="G94" s="88">
        <v>8.6</v>
      </c>
    </row>
    <row r="95" spans="1:7">
      <c r="A95" s="30" t="s">
        <v>140</v>
      </c>
      <c r="B95" s="30" t="s">
        <v>139</v>
      </c>
      <c r="C95" s="30" t="s">
        <v>584</v>
      </c>
      <c r="D95" s="32">
        <f t="shared" si="1"/>
        <v>22.492045000000001</v>
      </c>
      <c r="E95" s="21"/>
      <c r="F95" s="70"/>
      <c r="G95" s="79">
        <v>11.5</v>
      </c>
    </row>
    <row r="96" spans="1:7">
      <c r="A96" s="30" t="s">
        <v>142</v>
      </c>
      <c r="B96" s="30" t="s">
        <v>141</v>
      </c>
      <c r="C96" s="30" t="s">
        <v>584</v>
      </c>
      <c r="D96" s="32">
        <f t="shared" si="1"/>
        <v>112.65580799999999</v>
      </c>
      <c r="E96" s="21"/>
      <c r="F96" s="70"/>
      <c r="G96" s="79">
        <v>57.6</v>
      </c>
    </row>
    <row r="97" spans="1:7">
      <c r="A97" s="30" t="s">
        <v>144</v>
      </c>
      <c r="B97" s="35" t="s">
        <v>143</v>
      </c>
      <c r="C97" s="35" t="s">
        <v>584</v>
      </c>
      <c r="D97" s="32">
        <f t="shared" si="1"/>
        <v>22.492045000000001</v>
      </c>
      <c r="E97" s="86"/>
      <c r="F97" s="87"/>
      <c r="G97" s="88">
        <v>11.5</v>
      </c>
    </row>
    <row r="98" spans="1:7">
      <c r="A98" s="30" t="s">
        <v>146</v>
      </c>
      <c r="B98" s="35" t="s">
        <v>145</v>
      </c>
      <c r="C98" s="35" t="s">
        <v>584</v>
      </c>
      <c r="D98" s="32">
        <f t="shared" si="1"/>
        <v>28.163951999999998</v>
      </c>
      <c r="E98" s="86"/>
      <c r="F98" s="87"/>
      <c r="G98" s="88">
        <v>14.4</v>
      </c>
    </row>
    <row r="99" spans="1:7">
      <c r="A99" s="30" t="s">
        <v>148</v>
      </c>
      <c r="B99" s="35" t="s">
        <v>147</v>
      </c>
      <c r="C99" s="35" t="s">
        <v>584</v>
      </c>
      <c r="D99" s="32">
        <f t="shared" si="1"/>
        <v>61.804228000000002</v>
      </c>
      <c r="E99" s="86"/>
      <c r="F99" s="87"/>
      <c r="G99" s="88">
        <v>31.6</v>
      </c>
    </row>
    <row r="100" spans="1:7">
      <c r="A100" s="30" t="s">
        <v>150</v>
      </c>
      <c r="B100" s="35" t="s">
        <v>149</v>
      </c>
      <c r="C100" s="35" t="s">
        <v>584</v>
      </c>
      <c r="D100" s="32">
        <f t="shared" si="1"/>
        <v>84.491855999999999</v>
      </c>
      <c r="E100" s="86"/>
      <c r="F100" s="87"/>
      <c r="G100" s="88">
        <v>43.2</v>
      </c>
    </row>
    <row r="101" spans="1:7">
      <c r="A101" s="30" t="s">
        <v>152</v>
      </c>
      <c r="B101" s="30" t="s">
        <v>151</v>
      </c>
      <c r="C101" s="30" t="s">
        <v>584</v>
      </c>
      <c r="D101" s="32">
        <f t="shared" si="1"/>
        <v>56.327903999999997</v>
      </c>
      <c r="E101" s="21"/>
      <c r="F101" s="70"/>
      <c r="G101" s="79">
        <v>28.8</v>
      </c>
    </row>
    <row r="102" spans="1:7">
      <c r="A102" s="30" t="s">
        <v>154</v>
      </c>
      <c r="B102" s="30" t="s">
        <v>153</v>
      </c>
      <c r="C102" s="30" t="s">
        <v>584</v>
      </c>
      <c r="D102" s="32">
        <f t="shared" si="1"/>
        <v>33.640276</v>
      </c>
      <c r="E102" s="21"/>
      <c r="F102" s="70"/>
      <c r="G102" s="79">
        <v>17.2</v>
      </c>
    </row>
    <row r="103" spans="1:7">
      <c r="A103" s="30" t="s">
        <v>156</v>
      </c>
      <c r="B103" s="30" t="s">
        <v>155</v>
      </c>
      <c r="C103" s="30" t="s">
        <v>584</v>
      </c>
      <c r="D103" s="32">
        <f t="shared" si="1"/>
        <v>61.804228000000002</v>
      </c>
      <c r="E103" s="21"/>
      <c r="F103" s="70"/>
      <c r="G103" s="79">
        <v>31.6</v>
      </c>
    </row>
    <row r="104" spans="1:7">
      <c r="A104" s="30" t="s">
        <v>158</v>
      </c>
      <c r="B104" s="30" t="s">
        <v>157</v>
      </c>
      <c r="C104" s="30" t="s">
        <v>584</v>
      </c>
      <c r="D104" s="32">
        <f t="shared" si="1"/>
        <v>7.8233199999999998</v>
      </c>
      <c r="E104" s="21"/>
      <c r="F104" s="70"/>
      <c r="G104" s="79">
        <v>4</v>
      </c>
    </row>
    <row r="105" spans="1:7">
      <c r="A105" s="30" t="s">
        <v>159</v>
      </c>
      <c r="B105" s="30" t="s">
        <v>3089</v>
      </c>
      <c r="C105" s="30" t="s">
        <v>584</v>
      </c>
      <c r="D105" s="32">
        <f t="shared" si="1"/>
        <v>13.495227</v>
      </c>
      <c r="E105" s="21"/>
      <c r="F105" s="70"/>
      <c r="G105" s="79">
        <v>6.9</v>
      </c>
    </row>
    <row r="106" spans="1:7">
      <c r="A106" s="30" t="s">
        <v>161</v>
      </c>
      <c r="B106" s="30" t="s">
        <v>160</v>
      </c>
      <c r="C106" s="30" t="s">
        <v>584</v>
      </c>
      <c r="D106" s="32">
        <f t="shared" si="1"/>
        <v>28.163951999999998</v>
      </c>
      <c r="E106" s="21"/>
      <c r="F106" s="70"/>
      <c r="G106" s="79">
        <v>14.4</v>
      </c>
    </row>
    <row r="107" spans="1:7">
      <c r="A107" s="30" t="s">
        <v>163</v>
      </c>
      <c r="B107" s="30" t="s">
        <v>162</v>
      </c>
      <c r="C107" s="30" t="s">
        <v>584</v>
      </c>
      <c r="D107" s="32">
        <f t="shared" si="1"/>
        <v>39.312183000000005</v>
      </c>
      <c r="E107" s="21"/>
      <c r="F107" s="70"/>
      <c r="G107" s="79">
        <v>20.100000000000001</v>
      </c>
    </row>
    <row r="108" spans="1:7" ht="19.5" customHeight="1">
      <c r="A108" s="30" t="s">
        <v>165</v>
      </c>
      <c r="B108" s="30" t="s">
        <v>164</v>
      </c>
      <c r="C108" s="30" t="s">
        <v>584</v>
      </c>
      <c r="D108" s="32">
        <f t="shared" si="1"/>
        <v>16.820138</v>
      </c>
      <c r="E108" s="21"/>
      <c r="F108" s="70"/>
      <c r="G108" s="79">
        <v>8.6</v>
      </c>
    </row>
    <row r="109" spans="1:7" ht="30">
      <c r="A109" s="31" t="s">
        <v>167</v>
      </c>
      <c r="B109" s="31" t="s">
        <v>166</v>
      </c>
      <c r="C109" s="31" t="s">
        <v>584</v>
      </c>
      <c r="D109" s="32">
        <f t="shared" si="1"/>
        <v>44.984090000000002</v>
      </c>
      <c r="E109" s="21"/>
      <c r="F109" s="70"/>
      <c r="G109" s="79">
        <v>23</v>
      </c>
    </row>
    <row r="110" spans="1:7" ht="30">
      <c r="A110" s="31" t="s">
        <v>169</v>
      </c>
      <c r="B110" s="31" t="s">
        <v>168</v>
      </c>
      <c r="C110" s="31" t="s">
        <v>584</v>
      </c>
      <c r="D110" s="32">
        <f t="shared" si="1"/>
        <v>95.640086999999994</v>
      </c>
      <c r="E110" s="21"/>
      <c r="F110" s="70"/>
      <c r="G110" s="79">
        <v>48.9</v>
      </c>
    </row>
    <row r="111" spans="1:7">
      <c r="A111" s="30" t="s">
        <v>171</v>
      </c>
      <c r="B111" s="30" t="s">
        <v>170</v>
      </c>
      <c r="C111" s="30" t="s">
        <v>584</v>
      </c>
      <c r="D111" s="32">
        <f t="shared" si="1"/>
        <v>44.984090000000002</v>
      </c>
      <c r="E111" s="21"/>
      <c r="F111" s="70"/>
      <c r="G111" s="79">
        <v>23</v>
      </c>
    </row>
    <row r="112" spans="1:7">
      <c r="A112" s="30" t="s">
        <v>173</v>
      </c>
      <c r="B112" s="30" t="s">
        <v>172</v>
      </c>
      <c r="C112" s="30" t="s">
        <v>584</v>
      </c>
      <c r="D112" s="32">
        <f t="shared" si="1"/>
        <v>56.327903999999997</v>
      </c>
      <c r="E112" s="21"/>
      <c r="F112" s="70"/>
      <c r="G112" s="79">
        <v>28.8</v>
      </c>
    </row>
    <row r="113" spans="1:7">
      <c r="A113" s="30" t="s">
        <v>175</v>
      </c>
      <c r="B113" s="30" t="s">
        <v>174</v>
      </c>
      <c r="C113" s="30" t="s">
        <v>584</v>
      </c>
      <c r="D113" s="32">
        <f t="shared" si="1"/>
        <v>28.163951999999998</v>
      </c>
      <c r="E113" s="21"/>
      <c r="F113" s="70"/>
      <c r="G113" s="79">
        <v>14.4</v>
      </c>
    </row>
    <row r="114" spans="1:7">
      <c r="A114" s="30" t="s">
        <v>177</v>
      </c>
      <c r="B114" s="30" t="s">
        <v>176</v>
      </c>
      <c r="C114" s="30" t="s">
        <v>584</v>
      </c>
      <c r="D114" s="32">
        <f t="shared" si="1"/>
        <v>22.492045000000001</v>
      </c>
      <c r="E114" s="21"/>
      <c r="F114" s="70"/>
      <c r="G114" s="79">
        <v>11.5</v>
      </c>
    </row>
    <row r="115" spans="1:7">
      <c r="A115" s="30" t="s">
        <v>179</v>
      </c>
      <c r="B115" s="30" t="s">
        <v>178</v>
      </c>
      <c r="C115" s="30" t="s">
        <v>584</v>
      </c>
      <c r="D115" s="32">
        <f t="shared" si="1"/>
        <v>16.820138</v>
      </c>
      <c r="E115" s="21"/>
      <c r="F115" s="70"/>
      <c r="G115" s="79">
        <v>8.6</v>
      </c>
    </row>
    <row r="116" spans="1:7">
      <c r="A116" s="30" t="s">
        <v>181</v>
      </c>
      <c r="B116" s="30" t="s">
        <v>180</v>
      </c>
      <c r="C116" s="30" t="s">
        <v>584</v>
      </c>
      <c r="D116" s="32">
        <f t="shared" si="1"/>
        <v>67.476134999999999</v>
      </c>
      <c r="E116" s="21"/>
      <c r="F116" s="70"/>
      <c r="G116" s="79">
        <v>34.5</v>
      </c>
    </row>
    <row r="117" spans="1:7">
      <c r="A117" s="30" t="s">
        <v>183</v>
      </c>
      <c r="B117" s="30" t="s">
        <v>182</v>
      </c>
      <c r="C117" s="30" t="s">
        <v>584</v>
      </c>
      <c r="D117" s="32">
        <f t="shared" si="1"/>
        <v>89.968180000000004</v>
      </c>
      <c r="E117" s="21"/>
      <c r="F117" s="70"/>
      <c r="G117" s="79">
        <v>46</v>
      </c>
    </row>
    <row r="118" spans="1:7">
      <c r="A118" s="30" t="s">
        <v>185</v>
      </c>
      <c r="B118" s="30" t="s">
        <v>184</v>
      </c>
      <c r="C118" s="30" t="s">
        <v>584</v>
      </c>
      <c r="D118" s="32">
        <f t="shared" si="1"/>
        <v>33.640276</v>
      </c>
      <c r="E118" s="21"/>
      <c r="F118" s="70"/>
      <c r="G118" s="79">
        <v>17.2</v>
      </c>
    </row>
    <row r="119" spans="1:7">
      <c r="A119" s="30" t="s">
        <v>187</v>
      </c>
      <c r="B119" s="30" t="s">
        <v>186</v>
      </c>
      <c r="C119" s="30" t="s">
        <v>584</v>
      </c>
      <c r="D119" s="32">
        <f t="shared" si="1"/>
        <v>135.147853</v>
      </c>
      <c r="E119" s="21"/>
      <c r="F119" s="70"/>
      <c r="G119" s="79">
        <v>69.099999999999994</v>
      </c>
    </row>
    <row r="120" spans="1:7">
      <c r="A120" s="30" t="s">
        <v>189</v>
      </c>
      <c r="B120" s="30" t="s">
        <v>188</v>
      </c>
      <c r="C120" s="30" t="s">
        <v>584</v>
      </c>
      <c r="D120" s="32">
        <f t="shared" si="1"/>
        <v>22.492045000000001</v>
      </c>
      <c r="E120" s="21"/>
      <c r="F120" s="70"/>
      <c r="G120" s="79">
        <v>11.5</v>
      </c>
    </row>
    <row r="121" spans="1:7">
      <c r="A121" s="30" t="s">
        <v>191</v>
      </c>
      <c r="B121" s="30" t="s">
        <v>190</v>
      </c>
      <c r="C121" s="30" t="s">
        <v>584</v>
      </c>
      <c r="D121" s="32">
        <f t="shared" si="1"/>
        <v>16.820138</v>
      </c>
      <c r="E121" s="21"/>
      <c r="F121" s="70"/>
      <c r="G121" s="79">
        <v>8.6</v>
      </c>
    </row>
    <row r="122" spans="1:7">
      <c r="A122" s="30" t="s">
        <v>193</v>
      </c>
      <c r="B122" s="30" t="s">
        <v>192</v>
      </c>
      <c r="C122" s="30" t="s">
        <v>584</v>
      </c>
      <c r="D122" s="32">
        <f t="shared" si="1"/>
        <v>44.984090000000002</v>
      </c>
      <c r="E122" s="21"/>
      <c r="F122" s="70"/>
      <c r="G122" s="79">
        <v>23</v>
      </c>
    </row>
    <row r="123" spans="1:7">
      <c r="A123" s="30" t="s">
        <v>195</v>
      </c>
      <c r="B123" s="31" t="s">
        <v>194</v>
      </c>
      <c r="C123" s="31" t="s">
        <v>585</v>
      </c>
      <c r="D123" s="32">
        <f t="shared" si="1"/>
        <v>8.9968179999999993</v>
      </c>
      <c r="E123" s="21"/>
      <c r="F123" s="70"/>
      <c r="G123" s="79">
        <v>4.5999999999999996</v>
      </c>
    </row>
    <row r="124" spans="1:7">
      <c r="A124" s="30" t="s">
        <v>197</v>
      </c>
      <c r="B124" s="30" t="s">
        <v>196</v>
      </c>
      <c r="C124" s="30" t="s">
        <v>585</v>
      </c>
      <c r="D124" s="32">
        <f t="shared" si="1"/>
        <v>6.6498219999999995</v>
      </c>
      <c r="E124" s="21"/>
      <c r="F124" s="70"/>
      <c r="G124" s="79">
        <v>3.4</v>
      </c>
    </row>
    <row r="125" spans="1:7">
      <c r="A125" s="30" t="s">
        <v>199</v>
      </c>
      <c r="B125" s="30" t="s">
        <v>198</v>
      </c>
      <c r="C125" s="30" t="s">
        <v>584</v>
      </c>
      <c r="D125" s="32">
        <f t="shared" si="1"/>
        <v>101.311994</v>
      </c>
      <c r="E125" s="21"/>
      <c r="F125" s="70"/>
      <c r="G125" s="79">
        <v>51.8</v>
      </c>
    </row>
    <row r="126" spans="1:7">
      <c r="A126" s="30" t="s">
        <v>201</v>
      </c>
      <c r="B126" s="30" t="s">
        <v>200</v>
      </c>
      <c r="C126" s="30" t="s">
        <v>584</v>
      </c>
      <c r="D126" s="32">
        <f t="shared" si="1"/>
        <v>67.476134999999999</v>
      </c>
      <c r="E126" s="21"/>
      <c r="F126" s="70"/>
      <c r="G126" s="79">
        <v>34.5</v>
      </c>
    </row>
    <row r="127" spans="1:7">
      <c r="A127" s="30" t="s">
        <v>203</v>
      </c>
      <c r="B127" s="30" t="s">
        <v>202</v>
      </c>
      <c r="C127" s="30" t="s">
        <v>584</v>
      </c>
      <c r="D127" s="32">
        <f t="shared" si="1"/>
        <v>44.984090000000002</v>
      </c>
      <c r="E127" s="21"/>
      <c r="F127" s="70"/>
      <c r="G127" s="79">
        <v>23</v>
      </c>
    </row>
    <row r="128" spans="1:7">
      <c r="A128" s="30" t="s">
        <v>205</v>
      </c>
      <c r="B128" s="30" t="s">
        <v>204</v>
      </c>
      <c r="C128" s="30" t="s">
        <v>584</v>
      </c>
      <c r="D128" s="32">
        <f t="shared" si="1"/>
        <v>33.640276</v>
      </c>
      <c r="E128" s="21"/>
      <c r="F128" s="70"/>
      <c r="G128" s="79">
        <v>17.2</v>
      </c>
    </row>
    <row r="129" spans="1:7">
      <c r="A129" s="30" t="s">
        <v>207</v>
      </c>
      <c r="B129" s="30" t="s">
        <v>206</v>
      </c>
      <c r="C129" s="30" t="s">
        <v>584</v>
      </c>
      <c r="D129" s="32">
        <f t="shared" si="1"/>
        <v>50.655996999999999</v>
      </c>
      <c r="E129" s="21"/>
      <c r="F129" s="70"/>
      <c r="G129" s="79">
        <v>25.9</v>
      </c>
    </row>
    <row r="130" spans="1:7">
      <c r="A130" s="30" t="s">
        <v>623</v>
      </c>
      <c r="B130" s="31" t="s">
        <v>208</v>
      </c>
      <c r="C130" s="31" t="s">
        <v>591</v>
      </c>
      <c r="D130" s="32">
        <f t="shared" si="1"/>
        <v>112.65580799999999</v>
      </c>
      <c r="E130" s="21"/>
      <c r="F130" s="70"/>
      <c r="G130" s="79">
        <v>57.6</v>
      </c>
    </row>
    <row r="131" spans="1:7">
      <c r="A131" s="35" t="s">
        <v>1350</v>
      </c>
      <c r="B131" s="38" t="s">
        <v>1351</v>
      </c>
      <c r="C131" s="38" t="s">
        <v>584</v>
      </c>
      <c r="D131" s="32">
        <f t="shared" si="1"/>
        <v>22.492045000000001</v>
      </c>
      <c r="E131" s="21"/>
      <c r="F131" s="70"/>
      <c r="G131" s="79">
        <v>11.5</v>
      </c>
    </row>
    <row r="132" spans="1:7">
      <c r="A132" s="35" t="s">
        <v>1912</v>
      </c>
      <c r="B132" s="38" t="s">
        <v>1913</v>
      </c>
      <c r="C132" s="38" t="s">
        <v>584</v>
      </c>
      <c r="D132" s="32">
        <f t="shared" si="1"/>
        <v>22.492045000000001</v>
      </c>
      <c r="E132" s="21"/>
      <c r="F132" s="70"/>
      <c r="G132" s="79">
        <v>11.5</v>
      </c>
    </row>
    <row r="133" spans="1:7" ht="28.5">
      <c r="A133" s="30"/>
      <c r="B133" s="34" t="s">
        <v>637</v>
      </c>
      <c r="C133" s="31"/>
      <c r="D133" s="32"/>
      <c r="E133" s="21"/>
      <c r="F133" s="70"/>
      <c r="G133" s="79"/>
    </row>
    <row r="134" spans="1:7" ht="15.75">
      <c r="A134" s="30"/>
      <c r="B134" s="43" t="s">
        <v>1205</v>
      </c>
      <c r="C134" s="31"/>
      <c r="D134" s="32"/>
      <c r="E134" s="21"/>
      <c r="F134" s="70"/>
      <c r="G134" s="79"/>
    </row>
    <row r="135" spans="1:7">
      <c r="A135" s="33" t="s">
        <v>649</v>
      </c>
      <c r="B135" s="34" t="s">
        <v>638</v>
      </c>
      <c r="C135" s="31"/>
      <c r="D135" s="32"/>
      <c r="E135" s="21"/>
      <c r="F135" s="70"/>
      <c r="G135" s="79"/>
    </row>
    <row r="136" spans="1:7">
      <c r="A136" s="30" t="s">
        <v>650</v>
      </c>
      <c r="B136" s="30" t="s">
        <v>209</v>
      </c>
      <c r="C136" s="30" t="s">
        <v>584</v>
      </c>
      <c r="D136" s="32">
        <f t="shared" si="1"/>
        <v>3.3249109999999997</v>
      </c>
      <c r="E136" s="21"/>
      <c r="F136" s="70"/>
      <c r="G136" s="79">
        <v>1.7</v>
      </c>
    </row>
    <row r="137" spans="1:7">
      <c r="A137" s="30" t="s">
        <v>651</v>
      </c>
      <c r="B137" s="30" t="s">
        <v>210</v>
      </c>
      <c r="C137" s="30" t="s">
        <v>584</v>
      </c>
      <c r="D137" s="32">
        <f t="shared" si="1"/>
        <v>5.476324</v>
      </c>
      <c r="E137" s="21"/>
      <c r="F137" s="70"/>
      <c r="G137" s="79">
        <v>2.8</v>
      </c>
    </row>
    <row r="138" spans="1:7">
      <c r="A138" s="30" t="s">
        <v>652</v>
      </c>
      <c r="B138" s="30" t="s">
        <v>211</v>
      </c>
      <c r="C138" s="30" t="s">
        <v>584</v>
      </c>
      <c r="D138" s="32">
        <f t="shared" si="1"/>
        <v>9.9747329999999987</v>
      </c>
      <c r="E138" s="21"/>
      <c r="F138" s="70"/>
      <c r="G138" s="79">
        <v>5.0999999999999996</v>
      </c>
    </row>
    <row r="139" spans="1:7">
      <c r="A139" s="30" t="s">
        <v>653</v>
      </c>
      <c r="B139" s="30" t="s">
        <v>212</v>
      </c>
      <c r="C139" s="30" t="s">
        <v>584</v>
      </c>
      <c r="D139" s="32">
        <f t="shared" si="1"/>
        <v>5.476324</v>
      </c>
      <c r="E139" s="21"/>
      <c r="F139" s="70"/>
      <c r="G139" s="79">
        <v>2.8</v>
      </c>
    </row>
    <row r="140" spans="1:7">
      <c r="A140" s="35" t="s">
        <v>654</v>
      </c>
      <c r="B140" s="99" t="s">
        <v>3105</v>
      </c>
      <c r="C140" s="35"/>
      <c r="D140" s="32"/>
      <c r="E140" s="21"/>
      <c r="F140" s="70"/>
      <c r="G140" s="79"/>
    </row>
    <row r="141" spans="1:7">
      <c r="A141" s="30" t="s">
        <v>655</v>
      </c>
      <c r="B141" s="35" t="s">
        <v>213</v>
      </c>
      <c r="C141" s="30" t="s">
        <v>584</v>
      </c>
      <c r="D141" s="32">
        <f t="shared" ref="D141:D203" si="2">G141*1.95583</f>
        <v>5.476324</v>
      </c>
      <c r="E141" s="21"/>
      <c r="F141" s="70"/>
      <c r="G141" s="79">
        <v>2.8</v>
      </c>
    </row>
    <row r="142" spans="1:7">
      <c r="A142" s="35" t="s">
        <v>1239</v>
      </c>
      <c r="B142" s="35" t="s">
        <v>1251</v>
      </c>
      <c r="C142" s="35" t="s">
        <v>584</v>
      </c>
      <c r="D142" s="32">
        <f t="shared" si="2"/>
        <v>11.148231000000001</v>
      </c>
      <c r="E142" s="21"/>
      <c r="F142" s="70"/>
      <c r="G142" s="79">
        <v>5.7</v>
      </c>
    </row>
    <row r="143" spans="1:7">
      <c r="A143" s="36" t="s">
        <v>913</v>
      </c>
      <c r="B143" s="37" t="s">
        <v>639</v>
      </c>
      <c r="C143" s="30"/>
      <c r="D143" s="32"/>
      <c r="E143" s="21"/>
      <c r="F143" s="70"/>
      <c r="G143" s="79"/>
    </row>
    <row r="144" spans="1:7">
      <c r="A144" s="30" t="s">
        <v>656</v>
      </c>
      <c r="B144" s="30" t="s">
        <v>214</v>
      </c>
      <c r="C144" s="30" t="s">
        <v>584</v>
      </c>
      <c r="D144" s="32">
        <f t="shared" si="2"/>
        <v>5.476324</v>
      </c>
      <c r="E144" s="21"/>
      <c r="F144" s="70"/>
      <c r="G144" s="79">
        <v>2.8</v>
      </c>
    </row>
    <row r="145" spans="1:7">
      <c r="A145" s="30" t="s">
        <v>657</v>
      </c>
      <c r="B145" s="30" t="s">
        <v>215</v>
      </c>
      <c r="C145" s="30" t="s">
        <v>584</v>
      </c>
      <c r="D145" s="32">
        <f t="shared" si="2"/>
        <v>5.476324</v>
      </c>
      <c r="E145" s="21"/>
      <c r="F145" s="70"/>
      <c r="G145" s="79">
        <v>2.8</v>
      </c>
    </row>
    <row r="146" spans="1:7">
      <c r="A146" s="30" t="s">
        <v>658</v>
      </c>
      <c r="B146" s="30" t="s">
        <v>216</v>
      </c>
      <c r="C146" s="30" t="s">
        <v>584</v>
      </c>
      <c r="D146" s="32">
        <f t="shared" si="2"/>
        <v>5.476324</v>
      </c>
      <c r="E146" s="21"/>
      <c r="F146" s="70"/>
      <c r="G146" s="79">
        <v>2.8</v>
      </c>
    </row>
    <row r="147" spans="1:7">
      <c r="A147" s="30" t="s">
        <v>659</v>
      </c>
      <c r="B147" s="30" t="s">
        <v>217</v>
      </c>
      <c r="C147" s="30" t="s">
        <v>584</v>
      </c>
      <c r="D147" s="32">
        <f t="shared" si="2"/>
        <v>33.640276</v>
      </c>
      <c r="E147" s="21"/>
      <c r="F147" s="70"/>
      <c r="G147" s="79">
        <v>17.2</v>
      </c>
    </row>
    <row r="148" spans="1:7">
      <c r="A148" s="30" t="s">
        <v>660</v>
      </c>
      <c r="B148" s="30" t="s">
        <v>218</v>
      </c>
      <c r="C148" s="30" t="s">
        <v>584</v>
      </c>
      <c r="D148" s="32">
        <f t="shared" si="2"/>
        <v>1.95583</v>
      </c>
      <c r="E148" s="21"/>
      <c r="F148" s="70"/>
      <c r="G148" s="79">
        <v>1</v>
      </c>
    </row>
    <row r="149" spans="1:7">
      <c r="A149" s="30" t="s">
        <v>661</v>
      </c>
      <c r="B149" s="30" t="s">
        <v>219</v>
      </c>
      <c r="C149" s="30" t="s">
        <v>584</v>
      </c>
      <c r="D149" s="32">
        <f t="shared" si="2"/>
        <v>1.95583</v>
      </c>
      <c r="E149" s="21"/>
      <c r="F149" s="70"/>
      <c r="G149" s="79">
        <v>1</v>
      </c>
    </row>
    <row r="150" spans="1:7">
      <c r="A150" s="33" t="s">
        <v>914</v>
      </c>
      <c r="B150" s="33" t="s">
        <v>640</v>
      </c>
      <c r="C150" s="30"/>
      <c r="D150" s="32"/>
      <c r="E150" s="21"/>
      <c r="F150" s="70"/>
      <c r="G150" s="79"/>
    </row>
    <row r="151" spans="1:7">
      <c r="A151" s="30" t="s">
        <v>662</v>
      </c>
      <c r="B151" s="30" t="s">
        <v>220</v>
      </c>
      <c r="C151" s="30" t="s">
        <v>584</v>
      </c>
      <c r="D151" s="32">
        <f t="shared" si="2"/>
        <v>3.3249109999999997</v>
      </c>
      <c r="E151" s="21"/>
      <c r="F151" s="70"/>
      <c r="G151" s="79">
        <v>1.7</v>
      </c>
    </row>
    <row r="152" spans="1:7">
      <c r="A152" s="30" t="s">
        <v>663</v>
      </c>
      <c r="B152" s="30" t="s">
        <v>624</v>
      </c>
      <c r="C152" s="30" t="s">
        <v>584</v>
      </c>
      <c r="D152" s="32">
        <f t="shared" si="2"/>
        <v>5.476324</v>
      </c>
      <c r="E152" s="21"/>
      <c r="F152" s="70"/>
      <c r="G152" s="79">
        <v>2.8</v>
      </c>
    </row>
    <row r="153" spans="1:7">
      <c r="A153" s="30" t="s">
        <v>664</v>
      </c>
      <c r="B153" s="30" t="s">
        <v>221</v>
      </c>
      <c r="C153" s="30" t="s">
        <v>584</v>
      </c>
      <c r="D153" s="32">
        <f t="shared" si="2"/>
        <v>3.3249109999999997</v>
      </c>
      <c r="E153" s="21"/>
      <c r="F153" s="70"/>
      <c r="G153" s="79">
        <v>1.7</v>
      </c>
    </row>
    <row r="154" spans="1:7">
      <c r="A154" s="30" t="s">
        <v>665</v>
      </c>
      <c r="B154" s="30" t="s">
        <v>222</v>
      </c>
      <c r="C154" s="30" t="s">
        <v>584</v>
      </c>
      <c r="D154" s="32">
        <f t="shared" si="2"/>
        <v>3.3249109999999997</v>
      </c>
      <c r="E154" s="21"/>
      <c r="F154" s="70"/>
      <c r="G154" s="79">
        <v>1.7</v>
      </c>
    </row>
    <row r="155" spans="1:7">
      <c r="A155" s="30" t="s">
        <v>666</v>
      </c>
      <c r="B155" s="30" t="s">
        <v>223</v>
      </c>
      <c r="C155" s="30" t="s">
        <v>584</v>
      </c>
      <c r="D155" s="32">
        <f t="shared" si="2"/>
        <v>3.3249109999999997</v>
      </c>
      <c r="E155" s="21"/>
      <c r="F155" s="70"/>
      <c r="G155" s="79">
        <v>1.7</v>
      </c>
    </row>
    <row r="156" spans="1:7">
      <c r="A156" s="30" t="s">
        <v>667</v>
      </c>
      <c r="B156" s="30" t="s">
        <v>224</v>
      </c>
      <c r="C156" s="30" t="s">
        <v>584</v>
      </c>
      <c r="D156" s="32">
        <f t="shared" si="2"/>
        <v>4.4984089999999997</v>
      </c>
      <c r="E156" s="21"/>
      <c r="F156" s="70"/>
      <c r="G156" s="79">
        <v>2.2999999999999998</v>
      </c>
    </row>
    <row r="157" spans="1:7">
      <c r="A157" s="30" t="s">
        <v>668</v>
      </c>
      <c r="B157" s="30" t="s">
        <v>225</v>
      </c>
      <c r="C157" s="30" t="s">
        <v>584</v>
      </c>
      <c r="D157" s="32">
        <f t="shared" si="2"/>
        <v>4.4984089999999997</v>
      </c>
      <c r="E157" s="21"/>
      <c r="F157" s="70"/>
      <c r="G157" s="79">
        <v>2.2999999999999998</v>
      </c>
    </row>
    <row r="158" spans="1:7">
      <c r="A158" s="30" t="s">
        <v>669</v>
      </c>
      <c r="B158" s="30" t="s">
        <v>226</v>
      </c>
      <c r="C158" s="30" t="s">
        <v>584</v>
      </c>
      <c r="D158" s="32">
        <f t="shared" si="2"/>
        <v>3.3249109999999997</v>
      </c>
      <c r="E158" s="21"/>
      <c r="F158" s="70"/>
      <c r="G158" s="79">
        <v>1.7</v>
      </c>
    </row>
    <row r="159" spans="1:7">
      <c r="A159" s="30" t="s">
        <v>670</v>
      </c>
      <c r="B159" s="30" t="s">
        <v>227</v>
      </c>
      <c r="C159" s="30" t="s">
        <v>584</v>
      </c>
      <c r="D159" s="32">
        <f t="shared" si="2"/>
        <v>3.3249109999999997</v>
      </c>
      <c r="E159" s="21"/>
      <c r="F159" s="70"/>
      <c r="G159" s="79">
        <v>1.7</v>
      </c>
    </row>
    <row r="160" spans="1:7">
      <c r="A160" s="30" t="s">
        <v>671</v>
      </c>
      <c r="B160" s="30" t="s">
        <v>228</v>
      </c>
      <c r="C160" s="30" t="s">
        <v>584</v>
      </c>
      <c r="D160" s="32">
        <f t="shared" si="2"/>
        <v>5.476324</v>
      </c>
      <c r="E160" s="21"/>
      <c r="F160" s="70"/>
      <c r="G160" s="79">
        <v>2.8</v>
      </c>
    </row>
    <row r="161" spans="1:7">
      <c r="A161" s="30" t="s">
        <v>672</v>
      </c>
      <c r="B161" s="30" t="s">
        <v>1255</v>
      </c>
      <c r="C161" s="30" t="s">
        <v>584</v>
      </c>
      <c r="D161" s="32">
        <f t="shared" si="2"/>
        <v>6.6498219999999995</v>
      </c>
      <c r="E161" s="21"/>
      <c r="F161" s="70"/>
      <c r="G161" s="79">
        <v>3.4</v>
      </c>
    </row>
    <row r="162" spans="1:7">
      <c r="A162" s="30" t="s">
        <v>673</v>
      </c>
      <c r="B162" s="30" t="s">
        <v>229</v>
      </c>
      <c r="C162" s="30" t="s">
        <v>584</v>
      </c>
      <c r="D162" s="32">
        <f t="shared" si="2"/>
        <v>5.476324</v>
      </c>
      <c r="E162" s="21"/>
      <c r="F162" s="70"/>
      <c r="G162" s="79">
        <v>2.8</v>
      </c>
    </row>
    <row r="163" spans="1:7">
      <c r="A163" s="30" t="s">
        <v>674</v>
      </c>
      <c r="B163" s="30" t="s">
        <v>230</v>
      </c>
      <c r="C163" s="30" t="s">
        <v>584</v>
      </c>
      <c r="D163" s="32">
        <f t="shared" si="2"/>
        <v>8.9968179999999993</v>
      </c>
      <c r="E163" s="21"/>
      <c r="F163" s="70"/>
      <c r="G163" s="79">
        <v>4.5999999999999996</v>
      </c>
    </row>
    <row r="164" spans="1:7">
      <c r="A164" s="30" t="s">
        <v>675</v>
      </c>
      <c r="B164" s="30" t="s">
        <v>231</v>
      </c>
      <c r="C164" s="30" t="s">
        <v>584</v>
      </c>
      <c r="D164" s="32">
        <f t="shared" si="2"/>
        <v>3.3249109999999997</v>
      </c>
      <c r="E164" s="21"/>
      <c r="F164" s="70"/>
      <c r="G164" s="79">
        <v>1.7</v>
      </c>
    </row>
    <row r="165" spans="1:7">
      <c r="A165" s="30" t="s">
        <v>676</v>
      </c>
      <c r="B165" s="30" t="s">
        <v>232</v>
      </c>
      <c r="C165" s="30" t="s">
        <v>584</v>
      </c>
      <c r="D165" s="32">
        <f t="shared" si="2"/>
        <v>3.3249109999999997</v>
      </c>
      <c r="E165" s="21"/>
      <c r="F165" s="70"/>
      <c r="G165" s="79">
        <v>1.7</v>
      </c>
    </row>
    <row r="166" spans="1:7">
      <c r="A166" s="30" t="s">
        <v>677</v>
      </c>
      <c r="B166" s="30" t="s">
        <v>233</v>
      </c>
      <c r="C166" s="30" t="s">
        <v>584</v>
      </c>
      <c r="D166" s="32">
        <f t="shared" si="2"/>
        <v>3.3249109999999997</v>
      </c>
      <c r="E166" s="21"/>
      <c r="F166" s="70"/>
      <c r="G166" s="79">
        <v>1.7</v>
      </c>
    </row>
    <row r="167" spans="1:7">
      <c r="A167" s="30" t="s">
        <v>678</v>
      </c>
      <c r="B167" s="30" t="s">
        <v>234</v>
      </c>
      <c r="C167" s="30" t="s">
        <v>584</v>
      </c>
      <c r="D167" s="32">
        <f t="shared" si="2"/>
        <v>5.476324</v>
      </c>
      <c r="E167" s="21"/>
      <c r="F167" s="70"/>
      <c r="G167" s="79">
        <v>2.8</v>
      </c>
    </row>
    <row r="168" spans="1:7">
      <c r="A168" s="30" t="s">
        <v>679</v>
      </c>
      <c r="B168" s="30" t="s">
        <v>235</v>
      </c>
      <c r="C168" s="30" t="s">
        <v>584</v>
      </c>
      <c r="D168" s="32">
        <f t="shared" si="2"/>
        <v>3.3249109999999997</v>
      </c>
      <c r="E168" s="21"/>
      <c r="F168" s="70"/>
      <c r="G168" s="79">
        <v>1.7</v>
      </c>
    </row>
    <row r="169" spans="1:7">
      <c r="A169" s="30" t="s">
        <v>680</v>
      </c>
      <c r="B169" s="30" t="s">
        <v>1345</v>
      </c>
      <c r="C169" s="30" t="s">
        <v>584</v>
      </c>
      <c r="D169" s="32">
        <f t="shared" si="2"/>
        <v>3.3249109999999997</v>
      </c>
      <c r="E169" s="21"/>
      <c r="F169" s="70"/>
      <c r="G169" s="79">
        <v>1.7</v>
      </c>
    </row>
    <row r="170" spans="1:7">
      <c r="A170" s="30" t="s">
        <v>681</v>
      </c>
      <c r="B170" s="30" t="s">
        <v>236</v>
      </c>
      <c r="C170" s="30" t="s">
        <v>584</v>
      </c>
      <c r="D170" s="32">
        <f t="shared" si="2"/>
        <v>3.3249109999999997</v>
      </c>
      <c r="E170" s="21"/>
      <c r="F170" s="70"/>
      <c r="G170" s="79">
        <v>1.7</v>
      </c>
    </row>
    <row r="171" spans="1:7">
      <c r="A171" s="30" t="s">
        <v>682</v>
      </c>
      <c r="B171" s="30" t="s">
        <v>237</v>
      </c>
      <c r="C171" s="30" t="s">
        <v>584</v>
      </c>
      <c r="D171" s="32">
        <f t="shared" si="2"/>
        <v>3.3249109999999997</v>
      </c>
      <c r="E171" s="21"/>
      <c r="F171" s="70"/>
      <c r="G171" s="79">
        <v>1.7</v>
      </c>
    </row>
    <row r="172" spans="1:7">
      <c r="A172" s="30" t="s">
        <v>683</v>
      </c>
      <c r="B172" s="30" t="s">
        <v>238</v>
      </c>
      <c r="C172" s="30" t="s">
        <v>584</v>
      </c>
      <c r="D172" s="32">
        <f t="shared" si="2"/>
        <v>3.9116599999999999</v>
      </c>
      <c r="E172" s="21"/>
      <c r="F172" s="70"/>
      <c r="G172" s="79">
        <v>2</v>
      </c>
    </row>
    <row r="173" spans="1:7">
      <c r="A173" s="30" t="s">
        <v>684</v>
      </c>
      <c r="B173" s="30" t="s">
        <v>239</v>
      </c>
      <c r="C173" s="30" t="s">
        <v>584</v>
      </c>
      <c r="D173" s="32">
        <f t="shared" si="2"/>
        <v>3.3249109999999997</v>
      </c>
      <c r="E173" s="21"/>
      <c r="F173" s="70"/>
      <c r="G173" s="79">
        <v>1.7</v>
      </c>
    </row>
    <row r="174" spans="1:7">
      <c r="A174" s="30" t="s">
        <v>685</v>
      </c>
      <c r="B174" s="30" t="s">
        <v>240</v>
      </c>
      <c r="C174" s="30" t="s">
        <v>584</v>
      </c>
      <c r="D174" s="32">
        <f t="shared" si="2"/>
        <v>8.9968179999999993</v>
      </c>
      <c r="E174" s="21"/>
      <c r="F174" s="70"/>
      <c r="G174" s="79">
        <v>4.5999999999999996</v>
      </c>
    </row>
    <row r="175" spans="1:7">
      <c r="A175" s="30" t="s">
        <v>686</v>
      </c>
      <c r="B175" s="30" t="s">
        <v>241</v>
      </c>
      <c r="C175" s="30" t="s">
        <v>584</v>
      </c>
      <c r="D175" s="32">
        <f t="shared" si="2"/>
        <v>8.9968179999999993</v>
      </c>
      <c r="E175" s="21"/>
      <c r="F175" s="70"/>
      <c r="G175" s="79">
        <v>4.5999999999999996</v>
      </c>
    </row>
    <row r="176" spans="1:7">
      <c r="A176" s="30" t="s">
        <v>687</v>
      </c>
      <c r="B176" s="30" t="s">
        <v>242</v>
      </c>
      <c r="C176" s="30" t="s">
        <v>584</v>
      </c>
      <c r="D176" s="32">
        <f t="shared" si="2"/>
        <v>5.476324</v>
      </c>
      <c r="E176" s="21"/>
      <c r="F176" s="70"/>
      <c r="G176" s="79">
        <v>2.8</v>
      </c>
    </row>
    <row r="177" spans="1:7">
      <c r="A177" s="30" t="s">
        <v>688</v>
      </c>
      <c r="B177" s="30" t="s">
        <v>243</v>
      </c>
      <c r="C177" s="30" t="s">
        <v>584</v>
      </c>
      <c r="D177" s="32">
        <f t="shared" si="2"/>
        <v>5.476324</v>
      </c>
      <c r="E177" s="21"/>
      <c r="F177" s="70"/>
      <c r="G177" s="79">
        <v>2.8</v>
      </c>
    </row>
    <row r="178" spans="1:7">
      <c r="A178" s="30" t="s">
        <v>689</v>
      </c>
      <c r="B178" s="30" t="s">
        <v>244</v>
      </c>
      <c r="C178" s="30" t="s">
        <v>584</v>
      </c>
      <c r="D178" s="32">
        <f t="shared" si="2"/>
        <v>11.148231000000001</v>
      </c>
      <c r="E178" s="21"/>
      <c r="F178" s="70"/>
      <c r="G178" s="79">
        <v>5.7</v>
      </c>
    </row>
    <row r="179" spans="1:7">
      <c r="A179" s="30" t="s">
        <v>690</v>
      </c>
      <c r="B179" s="30" t="s">
        <v>245</v>
      </c>
      <c r="C179" s="30" t="s">
        <v>584</v>
      </c>
      <c r="D179" s="32">
        <f t="shared" si="2"/>
        <v>11.148231000000001</v>
      </c>
      <c r="E179" s="21"/>
      <c r="F179" s="70"/>
      <c r="G179" s="79">
        <v>5.7</v>
      </c>
    </row>
    <row r="180" spans="1:7">
      <c r="A180" s="30" t="s">
        <v>691</v>
      </c>
      <c r="B180" s="30" t="s">
        <v>246</v>
      </c>
      <c r="C180" s="30" t="s">
        <v>584</v>
      </c>
      <c r="D180" s="32">
        <f t="shared" si="2"/>
        <v>9.7791499999999996</v>
      </c>
      <c r="E180" s="21"/>
      <c r="F180" s="70"/>
      <c r="G180" s="79">
        <v>5</v>
      </c>
    </row>
    <row r="181" spans="1:7">
      <c r="A181" s="30" t="s">
        <v>692</v>
      </c>
      <c r="B181" s="30" t="s">
        <v>247</v>
      </c>
      <c r="C181" s="30" t="s">
        <v>584</v>
      </c>
      <c r="D181" s="32">
        <f t="shared" si="2"/>
        <v>22.492045000000001</v>
      </c>
      <c r="E181" s="21"/>
      <c r="F181" s="70"/>
      <c r="G181" s="79">
        <v>11.5</v>
      </c>
    </row>
    <row r="182" spans="1:7">
      <c r="A182" s="30" t="s">
        <v>693</v>
      </c>
      <c r="B182" s="31" t="s">
        <v>625</v>
      </c>
      <c r="C182" s="30" t="s">
        <v>584</v>
      </c>
      <c r="D182" s="32">
        <f t="shared" si="2"/>
        <v>4.4984089999999997</v>
      </c>
      <c r="E182" s="21"/>
      <c r="F182" s="70"/>
      <c r="G182" s="79">
        <v>2.2999999999999998</v>
      </c>
    </row>
    <row r="183" spans="1:7">
      <c r="A183" s="30" t="s">
        <v>694</v>
      </c>
      <c r="B183" s="30" t="s">
        <v>248</v>
      </c>
      <c r="C183" s="30" t="s">
        <v>584</v>
      </c>
      <c r="D183" s="32">
        <f t="shared" si="2"/>
        <v>16.820138</v>
      </c>
      <c r="E183" s="21"/>
      <c r="F183" s="70"/>
      <c r="G183" s="79">
        <v>8.6</v>
      </c>
    </row>
    <row r="184" spans="1:7">
      <c r="A184" s="30" t="s">
        <v>695</v>
      </c>
      <c r="B184" s="30" t="s">
        <v>249</v>
      </c>
      <c r="C184" s="30" t="s">
        <v>584</v>
      </c>
      <c r="D184" s="32">
        <f t="shared" si="2"/>
        <v>8.9968179999999993</v>
      </c>
      <c r="E184" s="21"/>
      <c r="F184" s="70"/>
      <c r="G184" s="79">
        <v>4.5999999999999996</v>
      </c>
    </row>
    <row r="185" spans="1:7">
      <c r="A185" s="30" t="s">
        <v>696</v>
      </c>
      <c r="B185" s="30" t="s">
        <v>250</v>
      </c>
      <c r="C185" s="30" t="s">
        <v>584</v>
      </c>
      <c r="D185" s="32">
        <f t="shared" si="2"/>
        <v>8.9968179999999993</v>
      </c>
      <c r="E185" s="21"/>
      <c r="F185" s="70"/>
      <c r="G185" s="79">
        <v>4.5999999999999996</v>
      </c>
    </row>
    <row r="186" spans="1:7">
      <c r="A186" s="30" t="s">
        <v>697</v>
      </c>
      <c r="B186" s="30" t="s">
        <v>251</v>
      </c>
      <c r="C186" s="30" t="s">
        <v>584</v>
      </c>
      <c r="D186" s="32">
        <f t="shared" si="2"/>
        <v>16.820138</v>
      </c>
      <c r="E186" s="21"/>
      <c r="F186" s="70"/>
      <c r="G186" s="79">
        <v>8.6</v>
      </c>
    </row>
    <row r="187" spans="1:7">
      <c r="A187" s="30" t="s">
        <v>698</v>
      </c>
      <c r="B187" s="30" t="s">
        <v>252</v>
      </c>
      <c r="C187" s="30" t="s">
        <v>584</v>
      </c>
      <c r="D187" s="32">
        <f t="shared" si="2"/>
        <v>9.9747329999999987</v>
      </c>
      <c r="E187" s="21"/>
      <c r="F187" s="70"/>
      <c r="G187" s="79">
        <v>5.0999999999999996</v>
      </c>
    </row>
    <row r="188" spans="1:7">
      <c r="A188" s="30" t="s">
        <v>699</v>
      </c>
      <c r="B188" s="30" t="s">
        <v>253</v>
      </c>
      <c r="C188" s="30" t="s">
        <v>584</v>
      </c>
      <c r="D188" s="32">
        <f t="shared" si="2"/>
        <v>6.6498219999999995</v>
      </c>
      <c r="E188" s="21"/>
      <c r="F188" s="70"/>
      <c r="G188" s="79">
        <v>3.4</v>
      </c>
    </row>
    <row r="189" spans="1:7">
      <c r="A189" s="35" t="s">
        <v>1240</v>
      </c>
      <c r="B189" s="96" t="s">
        <v>1250</v>
      </c>
      <c r="C189" s="35" t="s">
        <v>584</v>
      </c>
      <c r="D189" s="32">
        <f t="shared" si="2"/>
        <v>8.9968179999999993</v>
      </c>
      <c r="E189" s="21"/>
      <c r="F189" s="70"/>
      <c r="G189" s="79">
        <v>4.5999999999999996</v>
      </c>
    </row>
    <row r="190" spans="1:7">
      <c r="A190" s="30" t="s">
        <v>1241</v>
      </c>
      <c r="B190" s="30" t="s">
        <v>1242</v>
      </c>
      <c r="C190" s="30" t="s">
        <v>584</v>
      </c>
      <c r="D190" s="32">
        <f t="shared" si="2"/>
        <v>8.9968179999999993</v>
      </c>
      <c r="E190" s="21"/>
      <c r="F190" s="70"/>
      <c r="G190" s="79">
        <v>4.5999999999999996</v>
      </c>
    </row>
    <row r="191" spans="1:7">
      <c r="A191" s="30" t="s">
        <v>1243</v>
      </c>
      <c r="B191" s="30" t="s">
        <v>1244</v>
      </c>
      <c r="C191" s="30" t="s">
        <v>584</v>
      </c>
      <c r="D191" s="32">
        <f t="shared" si="2"/>
        <v>6.6498219999999995</v>
      </c>
      <c r="E191" s="21"/>
      <c r="F191" s="70"/>
      <c r="G191" s="79">
        <v>3.4</v>
      </c>
    </row>
    <row r="192" spans="1:7">
      <c r="A192" s="30" t="s">
        <v>1245</v>
      </c>
      <c r="B192" s="30" t="s">
        <v>1246</v>
      </c>
      <c r="C192" s="30" t="s">
        <v>584</v>
      </c>
      <c r="D192" s="32">
        <f t="shared" si="2"/>
        <v>8.9968179999999993</v>
      </c>
      <c r="E192" s="21"/>
      <c r="F192" s="70"/>
      <c r="G192" s="79">
        <v>4.5999999999999996</v>
      </c>
    </row>
    <row r="193" spans="1:7">
      <c r="A193" s="33" t="s">
        <v>915</v>
      </c>
      <c r="B193" s="33" t="s">
        <v>626</v>
      </c>
      <c r="C193" s="30"/>
      <c r="D193" s="32"/>
      <c r="E193" s="21"/>
      <c r="F193" s="70"/>
      <c r="G193" s="79"/>
    </row>
    <row r="194" spans="1:7">
      <c r="A194" s="30" t="s">
        <v>911</v>
      </c>
      <c r="B194" s="30" t="s">
        <v>254</v>
      </c>
      <c r="C194" s="30" t="s">
        <v>584</v>
      </c>
      <c r="D194" s="32">
        <f t="shared" si="2"/>
        <v>16.820138</v>
      </c>
      <c r="E194" s="21"/>
      <c r="F194" s="70"/>
      <c r="G194" s="79">
        <v>8.6</v>
      </c>
    </row>
    <row r="195" spans="1:7">
      <c r="A195" s="30" t="s">
        <v>700</v>
      </c>
      <c r="B195" s="30" t="s">
        <v>255</v>
      </c>
      <c r="C195" s="30" t="s">
        <v>584</v>
      </c>
      <c r="D195" s="32">
        <f t="shared" si="2"/>
        <v>16.820138</v>
      </c>
      <c r="E195" s="21"/>
      <c r="F195" s="70"/>
      <c r="G195" s="79">
        <v>8.6</v>
      </c>
    </row>
    <row r="196" spans="1:7">
      <c r="A196" s="30" t="s">
        <v>701</v>
      </c>
      <c r="B196" s="30" t="s">
        <v>256</v>
      </c>
      <c r="C196" s="30" t="s">
        <v>584</v>
      </c>
      <c r="D196" s="32">
        <f t="shared" si="2"/>
        <v>16.820138</v>
      </c>
      <c r="E196" s="21"/>
      <c r="F196" s="70"/>
      <c r="G196" s="79">
        <v>8.6</v>
      </c>
    </row>
    <row r="197" spans="1:7">
      <c r="A197" s="30" t="s">
        <v>702</v>
      </c>
      <c r="B197" s="30" t="s">
        <v>257</v>
      </c>
      <c r="C197" s="30" t="s">
        <v>584</v>
      </c>
      <c r="D197" s="32">
        <f t="shared" si="2"/>
        <v>16.820138</v>
      </c>
      <c r="E197" s="21"/>
      <c r="F197" s="70"/>
      <c r="G197" s="79">
        <v>8.6</v>
      </c>
    </row>
    <row r="198" spans="1:7">
      <c r="A198" s="30" t="s">
        <v>703</v>
      </c>
      <c r="B198" s="30" t="s">
        <v>258</v>
      </c>
      <c r="C198" s="30" t="s">
        <v>584</v>
      </c>
      <c r="D198" s="32">
        <f t="shared" si="2"/>
        <v>16.820138</v>
      </c>
      <c r="E198" s="21"/>
      <c r="F198" s="70"/>
      <c r="G198" s="79">
        <v>8.6</v>
      </c>
    </row>
    <row r="199" spans="1:7">
      <c r="A199" s="30" t="s">
        <v>704</v>
      </c>
      <c r="B199" s="30" t="s">
        <v>259</v>
      </c>
      <c r="C199" s="30" t="s">
        <v>584</v>
      </c>
      <c r="D199" s="32">
        <f t="shared" si="2"/>
        <v>22.492045000000001</v>
      </c>
      <c r="E199" s="21"/>
      <c r="F199" s="70"/>
      <c r="G199" s="79">
        <v>11.5</v>
      </c>
    </row>
    <row r="200" spans="1:7">
      <c r="A200" s="30" t="s">
        <v>705</v>
      </c>
      <c r="B200" s="30" t="s">
        <v>260</v>
      </c>
      <c r="C200" s="30" t="s">
        <v>584</v>
      </c>
      <c r="D200" s="32">
        <f t="shared" si="2"/>
        <v>22.492045000000001</v>
      </c>
      <c r="E200" s="21"/>
      <c r="F200" s="70"/>
      <c r="G200" s="79">
        <v>11.5</v>
      </c>
    </row>
    <row r="201" spans="1:7">
      <c r="A201" s="30" t="s">
        <v>706</v>
      </c>
      <c r="B201" s="30" t="s">
        <v>261</v>
      </c>
      <c r="C201" s="30" t="s">
        <v>584</v>
      </c>
      <c r="D201" s="32">
        <f t="shared" si="2"/>
        <v>22.492045000000001</v>
      </c>
      <c r="E201" s="21"/>
      <c r="F201" s="70"/>
      <c r="G201" s="79">
        <v>11.5</v>
      </c>
    </row>
    <row r="202" spans="1:7">
      <c r="A202" s="30" t="s">
        <v>707</v>
      </c>
      <c r="B202" s="30" t="s">
        <v>262</v>
      </c>
      <c r="C202" s="30" t="s">
        <v>584</v>
      </c>
      <c r="D202" s="32">
        <f t="shared" si="2"/>
        <v>33.640276</v>
      </c>
      <c r="E202" s="21"/>
      <c r="F202" s="70"/>
      <c r="G202" s="79">
        <v>17.2</v>
      </c>
    </row>
    <row r="203" spans="1:7">
      <c r="A203" s="30" t="s">
        <v>708</v>
      </c>
      <c r="B203" s="30" t="s">
        <v>263</v>
      </c>
      <c r="C203" s="30" t="s">
        <v>584</v>
      </c>
      <c r="D203" s="32">
        <f t="shared" si="2"/>
        <v>22.492045000000001</v>
      </c>
      <c r="E203" s="21"/>
      <c r="F203" s="70"/>
      <c r="G203" s="79">
        <v>11.5</v>
      </c>
    </row>
    <row r="204" spans="1:7">
      <c r="A204" s="30" t="s">
        <v>709</v>
      </c>
      <c r="B204" s="30" t="s">
        <v>264</v>
      </c>
      <c r="C204" s="30" t="s">
        <v>584</v>
      </c>
      <c r="D204" s="32">
        <f t="shared" ref="D204:D267" si="3">G204*1.95583</f>
        <v>22.492045000000001</v>
      </c>
      <c r="E204" s="21"/>
      <c r="F204" s="70"/>
      <c r="G204" s="79">
        <v>11.5</v>
      </c>
    </row>
    <row r="205" spans="1:7">
      <c r="A205" s="30" t="s">
        <v>710</v>
      </c>
      <c r="B205" s="30" t="s">
        <v>265</v>
      </c>
      <c r="C205" s="30" t="s">
        <v>584</v>
      </c>
      <c r="D205" s="32">
        <f t="shared" si="3"/>
        <v>24.643457999999999</v>
      </c>
      <c r="E205" s="21"/>
      <c r="F205" s="70"/>
      <c r="G205" s="79">
        <v>12.6</v>
      </c>
    </row>
    <row r="206" spans="1:7">
      <c r="A206" s="30" t="s">
        <v>711</v>
      </c>
      <c r="B206" s="30" t="s">
        <v>266</v>
      </c>
      <c r="C206" s="30" t="s">
        <v>584</v>
      </c>
      <c r="D206" s="32">
        <f t="shared" si="3"/>
        <v>24.643457999999999</v>
      </c>
      <c r="E206" s="21"/>
      <c r="F206" s="70"/>
      <c r="G206" s="79">
        <v>12.6</v>
      </c>
    </row>
    <row r="207" spans="1:7">
      <c r="A207" s="30" t="s">
        <v>712</v>
      </c>
      <c r="B207" s="30" t="s">
        <v>267</v>
      </c>
      <c r="C207" s="30" t="s">
        <v>584</v>
      </c>
      <c r="D207" s="32">
        <f t="shared" si="3"/>
        <v>24.643457999999999</v>
      </c>
      <c r="E207" s="21"/>
      <c r="F207" s="70"/>
      <c r="G207" s="79">
        <v>12.6</v>
      </c>
    </row>
    <row r="208" spans="1:7">
      <c r="A208" s="30" t="s">
        <v>713</v>
      </c>
      <c r="B208" s="30" t="s">
        <v>3099</v>
      </c>
      <c r="C208" s="30" t="s">
        <v>584</v>
      </c>
      <c r="D208" s="32">
        <f t="shared" si="3"/>
        <v>22.492045000000001</v>
      </c>
      <c r="E208" s="21"/>
      <c r="F208" s="70"/>
      <c r="G208" s="79">
        <v>11.5</v>
      </c>
    </row>
    <row r="209" spans="1:7">
      <c r="A209" s="30" t="s">
        <v>714</v>
      </c>
      <c r="B209" s="30" t="s">
        <v>268</v>
      </c>
      <c r="C209" s="30" t="s">
        <v>584</v>
      </c>
      <c r="D209" s="32">
        <f t="shared" si="3"/>
        <v>28.163951999999998</v>
      </c>
      <c r="E209" s="21"/>
      <c r="F209" s="70"/>
      <c r="G209" s="79">
        <v>14.4</v>
      </c>
    </row>
    <row r="210" spans="1:7">
      <c r="A210" s="30" t="s">
        <v>1247</v>
      </c>
      <c r="B210" s="30" t="s">
        <v>1248</v>
      </c>
      <c r="C210" s="30" t="s">
        <v>584</v>
      </c>
      <c r="D210" s="32">
        <f t="shared" si="3"/>
        <v>39.312183000000005</v>
      </c>
      <c r="E210" s="21"/>
      <c r="F210" s="70"/>
      <c r="G210" s="79">
        <v>20.100000000000001</v>
      </c>
    </row>
    <row r="211" spans="1:7">
      <c r="A211" s="80" t="s">
        <v>2718</v>
      </c>
      <c r="B211" s="80" t="s">
        <v>3090</v>
      </c>
      <c r="C211" s="30" t="s">
        <v>584</v>
      </c>
      <c r="D211" s="32">
        <f t="shared" si="3"/>
        <v>39.312183000000005</v>
      </c>
      <c r="E211" s="21"/>
      <c r="F211" s="70"/>
      <c r="G211" s="79">
        <v>20.100000000000001</v>
      </c>
    </row>
    <row r="212" spans="1:7">
      <c r="A212" s="80" t="s">
        <v>2719</v>
      </c>
      <c r="B212" s="96" t="s">
        <v>3105</v>
      </c>
      <c r="C212" s="30" t="s">
        <v>584</v>
      </c>
      <c r="D212" s="32"/>
      <c r="E212" s="21"/>
      <c r="F212" s="70"/>
      <c r="G212" s="79"/>
    </row>
    <row r="213" spans="1:7">
      <c r="A213" s="30" t="s">
        <v>2720</v>
      </c>
      <c r="B213" s="30" t="s">
        <v>2717</v>
      </c>
      <c r="C213" s="30" t="s">
        <v>584</v>
      </c>
      <c r="D213" s="32">
        <f t="shared" si="3"/>
        <v>50.655996999999999</v>
      </c>
      <c r="E213" s="21"/>
      <c r="F213" s="70"/>
      <c r="G213" s="79">
        <v>25.9</v>
      </c>
    </row>
    <row r="214" spans="1:7">
      <c r="A214" s="30" t="s">
        <v>2721</v>
      </c>
      <c r="B214" s="80" t="s">
        <v>3091</v>
      </c>
      <c r="C214" s="30" t="s">
        <v>584</v>
      </c>
      <c r="D214" s="32">
        <f t="shared" si="3"/>
        <v>28.163951999999998</v>
      </c>
      <c r="E214" s="21"/>
      <c r="F214" s="70"/>
      <c r="G214" s="79">
        <v>14.4</v>
      </c>
    </row>
    <row r="215" spans="1:7">
      <c r="A215" s="30" t="s">
        <v>3060</v>
      </c>
      <c r="B215" s="80" t="s">
        <v>3054</v>
      </c>
      <c r="C215" s="30" t="s">
        <v>584</v>
      </c>
      <c r="D215" s="32">
        <f t="shared" si="3"/>
        <v>16.624555000000001</v>
      </c>
      <c r="E215" s="21"/>
      <c r="F215" s="70"/>
      <c r="G215" s="79">
        <v>8.5</v>
      </c>
    </row>
    <row r="216" spans="1:7">
      <c r="A216" s="30" t="s">
        <v>3061</v>
      </c>
      <c r="B216" s="80" t="s">
        <v>3055</v>
      </c>
      <c r="C216" s="30" t="s">
        <v>584</v>
      </c>
      <c r="D216" s="32">
        <f t="shared" si="3"/>
        <v>16.624555000000001</v>
      </c>
      <c r="E216" s="21"/>
      <c r="F216" s="70"/>
      <c r="G216" s="79">
        <v>8.5</v>
      </c>
    </row>
    <row r="217" spans="1:7">
      <c r="A217" s="30" t="s">
        <v>3062</v>
      </c>
      <c r="B217" s="80" t="s">
        <v>3056</v>
      </c>
      <c r="C217" s="30" t="s">
        <v>584</v>
      </c>
      <c r="D217" s="32">
        <f t="shared" si="3"/>
        <v>16.624555000000001</v>
      </c>
      <c r="E217" s="21"/>
      <c r="F217" s="70"/>
      <c r="G217" s="79">
        <v>8.5</v>
      </c>
    </row>
    <row r="218" spans="1:7">
      <c r="A218" s="30" t="s">
        <v>3063</v>
      </c>
      <c r="B218" s="80" t="s">
        <v>3057</v>
      </c>
      <c r="C218" s="30" t="s">
        <v>584</v>
      </c>
      <c r="D218" s="32">
        <f t="shared" si="3"/>
        <v>16.624555000000001</v>
      </c>
      <c r="E218" s="21"/>
      <c r="F218" s="70"/>
      <c r="G218" s="79">
        <v>8.5</v>
      </c>
    </row>
    <row r="219" spans="1:7">
      <c r="A219" s="30" t="s">
        <v>3064</v>
      </c>
      <c r="B219" s="80" t="s">
        <v>3058</v>
      </c>
      <c r="C219" s="30" t="s">
        <v>584</v>
      </c>
      <c r="D219" s="32">
        <f t="shared" si="3"/>
        <v>16.624555000000001</v>
      </c>
      <c r="E219" s="21"/>
      <c r="F219" s="70"/>
      <c r="G219" s="79">
        <v>8.5</v>
      </c>
    </row>
    <row r="220" spans="1:7">
      <c r="A220" s="30" t="s">
        <v>3065</v>
      </c>
      <c r="B220" s="80" t="s">
        <v>3059</v>
      </c>
      <c r="C220" s="30" t="s">
        <v>584</v>
      </c>
      <c r="D220" s="32">
        <f t="shared" si="3"/>
        <v>16.624555000000001</v>
      </c>
      <c r="E220" s="21"/>
      <c r="F220" s="70"/>
      <c r="G220" s="79">
        <v>8.5</v>
      </c>
    </row>
    <row r="221" spans="1:7">
      <c r="A221" s="30" t="s">
        <v>3092</v>
      </c>
      <c r="B221" s="80" t="s">
        <v>3093</v>
      </c>
      <c r="C221" s="30" t="s">
        <v>584</v>
      </c>
      <c r="D221" s="32">
        <f t="shared" si="3"/>
        <v>16.624555000000001</v>
      </c>
      <c r="E221" s="21"/>
      <c r="F221" s="70"/>
      <c r="G221" s="79">
        <v>8.5</v>
      </c>
    </row>
    <row r="222" spans="1:7">
      <c r="A222" s="33" t="s">
        <v>916</v>
      </c>
      <c r="B222" s="33" t="s">
        <v>627</v>
      </c>
      <c r="C222" s="30"/>
      <c r="D222" s="32"/>
      <c r="E222" s="21"/>
      <c r="F222" s="70"/>
      <c r="G222" s="79"/>
    </row>
    <row r="223" spans="1:7" ht="30">
      <c r="A223" s="31" t="s">
        <v>715</v>
      </c>
      <c r="B223" s="38" t="s">
        <v>641</v>
      </c>
      <c r="C223" s="31" t="s">
        <v>584</v>
      </c>
      <c r="D223" s="32">
        <f t="shared" si="3"/>
        <v>0.78233200000000003</v>
      </c>
      <c r="E223" s="21"/>
      <c r="F223" s="70"/>
      <c r="G223" s="79">
        <v>0.4</v>
      </c>
    </row>
    <row r="224" spans="1:7">
      <c r="A224" s="30" t="s">
        <v>716</v>
      </c>
      <c r="B224" s="30" t="s">
        <v>269</v>
      </c>
      <c r="C224" s="30" t="s">
        <v>584</v>
      </c>
      <c r="D224" s="32">
        <f t="shared" si="3"/>
        <v>3.3249109999999997</v>
      </c>
      <c r="E224" s="21"/>
      <c r="F224" s="70"/>
      <c r="G224" s="79">
        <v>1.7</v>
      </c>
    </row>
    <row r="225" spans="1:7">
      <c r="A225" s="30" t="s">
        <v>717</v>
      </c>
      <c r="B225" s="30" t="s">
        <v>270</v>
      </c>
      <c r="C225" s="30" t="s">
        <v>584</v>
      </c>
      <c r="D225" s="32">
        <f t="shared" si="3"/>
        <v>6.6498219999999995</v>
      </c>
      <c r="E225" s="21"/>
      <c r="F225" s="70"/>
      <c r="G225" s="79">
        <v>3.4</v>
      </c>
    </row>
    <row r="226" spans="1:7">
      <c r="A226" s="30" t="s">
        <v>718</v>
      </c>
      <c r="B226" s="30" t="s">
        <v>271</v>
      </c>
      <c r="C226" s="30" t="s">
        <v>584</v>
      </c>
      <c r="D226" s="32">
        <f t="shared" si="3"/>
        <v>5.476324</v>
      </c>
      <c r="E226" s="21"/>
      <c r="F226" s="70"/>
      <c r="G226" s="79">
        <v>2.8</v>
      </c>
    </row>
    <row r="227" spans="1:7">
      <c r="A227" s="30" t="s">
        <v>719</v>
      </c>
      <c r="B227" s="31" t="s">
        <v>272</v>
      </c>
      <c r="C227" s="31" t="s">
        <v>584</v>
      </c>
      <c r="D227" s="32">
        <f t="shared" si="3"/>
        <v>11.148231000000001</v>
      </c>
      <c r="E227" s="21"/>
      <c r="F227" s="70"/>
      <c r="G227" s="79">
        <v>5.7</v>
      </c>
    </row>
    <row r="228" spans="1:7">
      <c r="A228" s="30" t="s">
        <v>1249</v>
      </c>
      <c r="B228" s="31" t="s">
        <v>3066</v>
      </c>
      <c r="C228" s="31" t="s">
        <v>584</v>
      </c>
      <c r="D228" s="32">
        <f t="shared" si="3"/>
        <v>5.476324</v>
      </c>
      <c r="E228" s="21"/>
      <c r="F228" s="70"/>
      <c r="G228" s="79">
        <v>2.8</v>
      </c>
    </row>
    <row r="229" spans="1:7">
      <c r="A229" s="30" t="s">
        <v>3068</v>
      </c>
      <c r="B229" s="31" t="s">
        <v>3067</v>
      </c>
      <c r="C229" s="31" t="s">
        <v>584</v>
      </c>
      <c r="D229" s="32">
        <f t="shared" si="3"/>
        <v>23.46996</v>
      </c>
      <c r="E229" s="21"/>
      <c r="F229" s="70"/>
      <c r="G229" s="79">
        <v>12</v>
      </c>
    </row>
    <row r="230" spans="1:7">
      <c r="A230" s="33" t="s">
        <v>917</v>
      </c>
      <c r="B230" s="33" t="s">
        <v>273</v>
      </c>
      <c r="C230" s="30"/>
      <c r="D230" s="32"/>
      <c r="E230" s="21"/>
      <c r="F230" s="70"/>
      <c r="G230" s="79"/>
    </row>
    <row r="231" spans="1:7">
      <c r="A231" s="30" t="s">
        <v>720</v>
      </c>
      <c r="B231" s="30" t="s">
        <v>1762</v>
      </c>
      <c r="C231" s="30" t="s">
        <v>584</v>
      </c>
      <c r="D231" s="32">
        <f t="shared" si="3"/>
        <v>28.163951999999998</v>
      </c>
      <c r="E231" s="21"/>
      <c r="F231" s="70"/>
      <c r="G231" s="79">
        <v>14.4</v>
      </c>
    </row>
    <row r="232" spans="1:7">
      <c r="A232" s="30" t="s">
        <v>721</v>
      </c>
      <c r="B232" s="30" t="s">
        <v>274</v>
      </c>
      <c r="C232" s="30" t="s">
        <v>584</v>
      </c>
      <c r="D232" s="32">
        <f t="shared" si="3"/>
        <v>11.148231000000001</v>
      </c>
      <c r="E232" s="21"/>
      <c r="F232" s="70"/>
      <c r="G232" s="79">
        <v>5.7</v>
      </c>
    </row>
    <row r="233" spans="1:7">
      <c r="A233" s="30" t="s">
        <v>722</v>
      </c>
      <c r="B233" s="30" t="s">
        <v>275</v>
      </c>
      <c r="C233" s="30" t="s">
        <v>584</v>
      </c>
      <c r="D233" s="32">
        <f t="shared" si="3"/>
        <v>11.148231000000001</v>
      </c>
      <c r="E233" s="21"/>
      <c r="F233" s="70"/>
      <c r="G233" s="79">
        <v>5.7</v>
      </c>
    </row>
    <row r="234" spans="1:7">
      <c r="A234" s="30" t="s">
        <v>723</v>
      </c>
      <c r="B234" s="30" t="s">
        <v>276</v>
      </c>
      <c r="C234" s="30" t="s">
        <v>584</v>
      </c>
      <c r="D234" s="32">
        <f t="shared" si="3"/>
        <v>28.163951999999998</v>
      </c>
      <c r="E234" s="21"/>
      <c r="F234" s="70"/>
      <c r="G234" s="79">
        <v>14.4</v>
      </c>
    </row>
    <row r="235" spans="1:7">
      <c r="A235" s="30" t="s">
        <v>724</v>
      </c>
      <c r="B235" s="30" t="s">
        <v>277</v>
      </c>
      <c r="C235" s="30" t="s">
        <v>584</v>
      </c>
      <c r="D235" s="32">
        <f t="shared" si="3"/>
        <v>28.163951999999998</v>
      </c>
      <c r="E235" s="21"/>
      <c r="F235" s="70"/>
      <c r="G235" s="79">
        <v>14.4</v>
      </c>
    </row>
    <row r="236" spans="1:7">
      <c r="A236" s="30" t="s">
        <v>725</v>
      </c>
      <c r="B236" s="30" t="s">
        <v>278</v>
      </c>
      <c r="C236" s="30" t="s">
        <v>584</v>
      </c>
      <c r="D236" s="32">
        <f t="shared" si="3"/>
        <v>6.6498219999999995</v>
      </c>
      <c r="E236" s="21"/>
      <c r="F236" s="70"/>
      <c r="G236" s="79">
        <v>3.4</v>
      </c>
    </row>
    <row r="237" spans="1:7">
      <c r="A237" s="30" t="s">
        <v>726</v>
      </c>
      <c r="B237" s="30" t="s">
        <v>3069</v>
      </c>
      <c r="C237" s="30" t="s">
        <v>584</v>
      </c>
      <c r="D237" s="32">
        <f t="shared" si="3"/>
        <v>5.476324</v>
      </c>
      <c r="E237" s="21"/>
      <c r="F237" s="70"/>
      <c r="G237" s="79">
        <v>2.8</v>
      </c>
    </row>
    <row r="238" spans="1:7" ht="15.75">
      <c r="A238" s="30"/>
      <c r="B238" s="43" t="s">
        <v>1206</v>
      </c>
      <c r="C238" s="30"/>
      <c r="D238" s="32"/>
      <c r="E238" s="21"/>
      <c r="F238" s="70"/>
      <c r="G238" s="79"/>
    </row>
    <row r="239" spans="1:7" ht="15.75">
      <c r="A239" s="33" t="s">
        <v>912</v>
      </c>
      <c r="B239" s="43" t="s">
        <v>279</v>
      </c>
      <c r="C239" s="30"/>
      <c r="D239" s="32"/>
      <c r="E239" s="21"/>
      <c r="F239" s="70"/>
      <c r="G239" s="79"/>
    </row>
    <row r="240" spans="1:7" ht="30">
      <c r="A240" s="31" t="s">
        <v>727</v>
      </c>
      <c r="B240" s="31" t="s">
        <v>280</v>
      </c>
      <c r="C240" s="31" t="s">
        <v>584</v>
      </c>
      <c r="D240" s="32">
        <f t="shared" si="3"/>
        <v>22.492045000000001</v>
      </c>
      <c r="E240" s="21"/>
      <c r="F240" s="70"/>
      <c r="G240" s="79">
        <v>11.5</v>
      </c>
    </row>
    <row r="241" spans="1:7">
      <c r="A241" s="30" t="s">
        <v>728</v>
      </c>
      <c r="B241" s="31" t="s">
        <v>3097</v>
      </c>
      <c r="C241" s="31" t="s">
        <v>584</v>
      </c>
      <c r="D241" s="32">
        <f t="shared" si="3"/>
        <v>22.492045000000001</v>
      </c>
      <c r="E241" s="21"/>
      <c r="F241" s="70"/>
      <c r="G241" s="79">
        <v>11.5</v>
      </c>
    </row>
    <row r="242" spans="1:7">
      <c r="A242" s="30" t="s">
        <v>729</v>
      </c>
      <c r="B242" s="30" t="s">
        <v>281</v>
      </c>
      <c r="C242" s="30" t="s">
        <v>584</v>
      </c>
      <c r="D242" s="32">
        <f t="shared" si="3"/>
        <v>20.145049</v>
      </c>
      <c r="E242" s="21"/>
      <c r="F242" s="70"/>
      <c r="G242" s="79">
        <v>10.3</v>
      </c>
    </row>
    <row r="243" spans="1:7" ht="30">
      <c r="A243" s="31" t="s">
        <v>730</v>
      </c>
      <c r="B243" s="31" t="s">
        <v>282</v>
      </c>
      <c r="C243" s="31" t="s">
        <v>584</v>
      </c>
      <c r="D243" s="32">
        <f t="shared" si="3"/>
        <v>22.492045000000001</v>
      </c>
      <c r="E243" s="21"/>
      <c r="F243" s="70"/>
      <c r="G243" s="79">
        <v>11.5</v>
      </c>
    </row>
    <row r="244" spans="1:7">
      <c r="A244" s="31" t="s">
        <v>731</v>
      </c>
      <c r="B244" s="31" t="s">
        <v>283</v>
      </c>
      <c r="C244" s="39" t="s">
        <v>584</v>
      </c>
      <c r="D244" s="32">
        <f t="shared" si="3"/>
        <v>28.163951999999998</v>
      </c>
      <c r="E244" s="21"/>
      <c r="F244" s="70"/>
      <c r="G244" s="79">
        <v>14.4</v>
      </c>
    </row>
    <row r="245" spans="1:7">
      <c r="A245" s="31" t="s">
        <v>732</v>
      </c>
      <c r="B245" s="31" t="s">
        <v>284</v>
      </c>
      <c r="C245" s="39" t="s">
        <v>584</v>
      </c>
      <c r="D245" s="32">
        <f t="shared" si="3"/>
        <v>44.984090000000002</v>
      </c>
      <c r="E245" s="21"/>
      <c r="F245" s="70"/>
      <c r="G245" s="79">
        <v>23</v>
      </c>
    </row>
    <row r="246" spans="1:7">
      <c r="A246" s="31" t="s">
        <v>733</v>
      </c>
      <c r="B246" s="31" t="s">
        <v>285</v>
      </c>
      <c r="C246" s="39" t="s">
        <v>584</v>
      </c>
      <c r="D246" s="32">
        <f t="shared" si="3"/>
        <v>44.984090000000002</v>
      </c>
      <c r="E246" s="21"/>
      <c r="F246" s="70"/>
      <c r="G246" s="79">
        <v>23</v>
      </c>
    </row>
    <row r="247" spans="1:7" ht="30">
      <c r="A247" s="31" t="s">
        <v>1227</v>
      </c>
      <c r="B247" s="31" t="s">
        <v>1228</v>
      </c>
      <c r="C247" s="39" t="s">
        <v>584</v>
      </c>
      <c r="D247" s="32">
        <f t="shared" si="3"/>
        <v>11.148231000000001</v>
      </c>
      <c r="E247" s="21"/>
      <c r="F247" s="70"/>
      <c r="G247" s="79">
        <v>5.7</v>
      </c>
    </row>
    <row r="248" spans="1:7" ht="30">
      <c r="A248" s="31" t="s">
        <v>1229</v>
      </c>
      <c r="B248" s="31" t="s">
        <v>1230</v>
      </c>
      <c r="C248" s="39" t="s">
        <v>584</v>
      </c>
      <c r="D248" s="32">
        <f t="shared" si="3"/>
        <v>11.148231000000001</v>
      </c>
      <c r="E248" s="21"/>
      <c r="F248" s="70"/>
      <c r="G248" s="79">
        <v>5.7</v>
      </c>
    </row>
    <row r="249" spans="1:7">
      <c r="A249" s="31" t="s">
        <v>1231</v>
      </c>
      <c r="B249" s="31" t="s">
        <v>1232</v>
      </c>
      <c r="C249" s="39" t="s">
        <v>584</v>
      </c>
      <c r="D249" s="32">
        <f t="shared" si="3"/>
        <v>11.148231000000001</v>
      </c>
      <c r="E249" s="21"/>
      <c r="F249" s="70"/>
      <c r="G249" s="79">
        <v>5.7</v>
      </c>
    </row>
    <row r="250" spans="1:7" ht="15.75">
      <c r="A250" s="47" t="s">
        <v>918</v>
      </c>
      <c r="B250" s="43" t="s">
        <v>642</v>
      </c>
      <c r="C250" s="40"/>
      <c r="D250" s="32"/>
      <c r="E250" s="21"/>
      <c r="F250" s="70"/>
      <c r="G250" s="79"/>
    </row>
    <row r="251" spans="1:7">
      <c r="A251" s="31" t="s">
        <v>734</v>
      </c>
      <c r="B251" s="31" t="s">
        <v>286</v>
      </c>
      <c r="C251" s="39" t="s">
        <v>584</v>
      </c>
      <c r="D251" s="32">
        <f t="shared" si="3"/>
        <v>22.492045000000001</v>
      </c>
      <c r="E251" s="21"/>
      <c r="F251" s="70"/>
      <c r="G251" s="79">
        <v>11.5</v>
      </c>
    </row>
    <row r="252" spans="1:7">
      <c r="A252" s="31" t="s">
        <v>735</v>
      </c>
      <c r="B252" s="31" t="s">
        <v>287</v>
      </c>
      <c r="C252" s="39" t="s">
        <v>584</v>
      </c>
      <c r="D252" s="32">
        <f t="shared" si="3"/>
        <v>22.492045000000001</v>
      </c>
      <c r="E252" s="21"/>
      <c r="F252" s="70"/>
      <c r="G252" s="79">
        <v>11.5</v>
      </c>
    </row>
    <row r="253" spans="1:7">
      <c r="A253" s="31" t="s">
        <v>736</v>
      </c>
      <c r="B253" s="31" t="s">
        <v>288</v>
      </c>
      <c r="C253" s="39" t="s">
        <v>584</v>
      </c>
      <c r="D253" s="32">
        <f t="shared" si="3"/>
        <v>22.492045000000001</v>
      </c>
      <c r="E253" s="21"/>
      <c r="F253" s="70"/>
      <c r="G253" s="79">
        <v>11.5</v>
      </c>
    </row>
    <row r="254" spans="1:7">
      <c r="A254" s="31" t="s">
        <v>737</v>
      </c>
      <c r="B254" s="31" t="s">
        <v>289</v>
      </c>
      <c r="C254" s="39" t="s">
        <v>584</v>
      </c>
      <c r="D254" s="32">
        <f t="shared" si="3"/>
        <v>33.640276</v>
      </c>
      <c r="E254" s="21"/>
      <c r="F254" s="70"/>
      <c r="G254" s="79">
        <v>17.2</v>
      </c>
    </row>
    <row r="255" spans="1:7" ht="30">
      <c r="A255" s="31" t="s">
        <v>738</v>
      </c>
      <c r="B255" s="31" t="s">
        <v>628</v>
      </c>
      <c r="C255" s="39" t="s">
        <v>584</v>
      </c>
      <c r="D255" s="32">
        <f t="shared" si="3"/>
        <v>20.145049</v>
      </c>
      <c r="E255" s="21"/>
      <c r="F255" s="70"/>
      <c r="G255" s="79">
        <v>10.3</v>
      </c>
    </row>
    <row r="256" spans="1:7">
      <c r="A256" s="31" t="s">
        <v>739</v>
      </c>
      <c r="B256" s="31" t="s">
        <v>290</v>
      </c>
      <c r="C256" s="39" t="s">
        <v>584</v>
      </c>
      <c r="D256" s="32">
        <f t="shared" si="3"/>
        <v>20.145049</v>
      </c>
      <c r="E256" s="21"/>
      <c r="F256" s="70"/>
      <c r="G256" s="79">
        <v>10.3</v>
      </c>
    </row>
    <row r="257" spans="1:7">
      <c r="A257" s="31" t="s">
        <v>740</v>
      </c>
      <c r="B257" s="31" t="s">
        <v>291</v>
      </c>
      <c r="C257" s="39" t="s">
        <v>584</v>
      </c>
      <c r="D257" s="32">
        <f t="shared" si="3"/>
        <v>20.145049</v>
      </c>
      <c r="E257" s="21"/>
      <c r="F257" s="70"/>
      <c r="G257" s="79">
        <v>10.3</v>
      </c>
    </row>
    <row r="258" spans="1:7">
      <c r="A258" s="31" t="s">
        <v>741</v>
      </c>
      <c r="B258" s="31" t="s">
        <v>292</v>
      </c>
      <c r="C258" s="39" t="s">
        <v>584</v>
      </c>
      <c r="D258" s="32">
        <f t="shared" si="3"/>
        <v>20.145049</v>
      </c>
      <c r="E258" s="21"/>
      <c r="F258" s="70"/>
      <c r="G258" s="79">
        <v>10.3</v>
      </c>
    </row>
    <row r="259" spans="1:7">
      <c r="A259" s="31" t="s">
        <v>742</v>
      </c>
      <c r="B259" s="31" t="s">
        <v>293</v>
      </c>
      <c r="C259" s="39" t="s">
        <v>584</v>
      </c>
      <c r="D259" s="32">
        <f t="shared" si="3"/>
        <v>20.145049</v>
      </c>
      <c r="E259" s="21"/>
      <c r="F259" s="70"/>
      <c r="G259" s="79">
        <v>10.3</v>
      </c>
    </row>
    <row r="260" spans="1:7">
      <c r="A260" s="31" t="s">
        <v>743</v>
      </c>
      <c r="B260" s="31" t="s">
        <v>294</v>
      </c>
      <c r="C260" s="39" t="s">
        <v>584</v>
      </c>
      <c r="D260" s="32">
        <f t="shared" si="3"/>
        <v>39.312183000000005</v>
      </c>
      <c r="E260" s="21"/>
      <c r="F260" s="70"/>
      <c r="G260" s="79">
        <v>20.100000000000001</v>
      </c>
    </row>
    <row r="261" spans="1:7">
      <c r="A261" s="31" t="s">
        <v>744</v>
      </c>
      <c r="B261" s="31" t="s">
        <v>295</v>
      </c>
      <c r="C261" s="39" t="s">
        <v>584</v>
      </c>
      <c r="D261" s="32">
        <f t="shared" si="3"/>
        <v>39.312183000000005</v>
      </c>
      <c r="E261" s="21"/>
      <c r="F261" s="70"/>
      <c r="G261" s="79">
        <v>20.100000000000001</v>
      </c>
    </row>
    <row r="262" spans="1:7">
      <c r="A262" s="31" t="s">
        <v>745</v>
      </c>
      <c r="B262" s="31" t="s">
        <v>296</v>
      </c>
      <c r="C262" s="39" t="s">
        <v>584</v>
      </c>
      <c r="D262" s="32">
        <f t="shared" si="3"/>
        <v>39.312183000000005</v>
      </c>
      <c r="E262" s="21"/>
      <c r="F262" s="70"/>
      <c r="G262" s="79">
        <v>20.100000000000001</v>
      </c>
    </row>
    <row r="263" spans="1:7">
      <c r="A263" s="31" t="s">
        <v>746</v>
      </c>
      <c r="B263" s="31" t="s">
        <v>297</v>
      </c>
      <c r="C263" s="39" t="s">
        <v>584</v>
      </c>
      <c r="D263" s="32">
        <f t="shared" si="3"/>
        <v>39.312183000000005</v>
      </c>
      <c r="E263" s="21"/>
      <c r="F263" s="70"/>
      <c r="G263" s="79">
        <v>20.100000000000001</v>
      </c>
    </row>
    <row r="264" spans="1:7">
      <c r="A264" s="31" t="s">
        <v>747</v>
      </c>
      <c r="B264" s="31" t="s">
        <v>629</v>
      </c>
      <c r="C264" s="39" t="s">
        <v>584</v>
      </c>
      <c r="D264" s="32">
        <f t="shared" si="3"/>
        <v>22.492045000000001</v>
      </c>
      <c r="E264" s="21"/>
      <c r="F264" s="70"/>
      <c r="G264" s="79">
        <v>11.5</v>
      </c>
    </row>
    <row r="265" spans="1:7">
      <c r="A265" s="31" t="s">
        <v>748</v>
      </c>
      <c r="B265" s="31" t="s">
        <v>298</v>
      </c>
      <c r="C265" s="39" t="s">
        <v>584</v>
      </c>
      <c r="D265" s="32">
        <f t="shared" si="3"/>
        <v>22.492045000000001</v>
      </c>
      <c r="E265" s="21"/>
      <c r="F265" s="70"/>
      <c r="G265" s="79">
        <v>11.5</v>
      </c>
    </row>
    <row r="266" spans="1:7">
      <c r="A266" s="31" t="s">
        <v>749</v>
      </c>
      <c r="B266" s="31" t="s">
        <v>299</v>
      </c>
      <c r="C266" s="39" t="s">
        <v>584</v>
      </c>
      <c r="D266" s="32">
        <f t="shared" si="3"/>
        <v>22.492045000000001</v>
      </c>
      <c r="E266" s="21"/>
      <c r="F266" s="70"/>
      <c r="G266" s="79">
        <v>11.5</v>
      </c>
    </row>
    <row r="267" spans="1:7">
      <c r="A267" s="31" t="s">
        <v>750</v>
      </c>
      <c r="B267" s="31" t="s">
        <v>300</v>
      </c>
      <c r="C267" s="39" t="s">
        <v>584</v>
      </c>
      <c r="D267" s="32">
        <f t="shared" si="3"/>
        <v>22.492045000000001</v>
      </c>
      <c r="E267" s="21"/>
      <c r="F267" s="70"/>
      <c r="G267" s="79">
        <v>11.5</v>
      </c>
    </row>
    <row r="268" spans="1:7">
      <c r="A268" s="31" t="s">
        <v>751</v>
      </c>
      <c r="B268" s="31" t="s">
        <v>301</v>
      </c>
      <c r="C268" s="39" t="s">
        <v>584</v>
      </c>
      <c r="D268" s="32">
        <f t="shared" ref="D268:D331" si="4">G268*1.95583</f>
        <v>22.492045000000001</v>
      </c>
      <c r="E268" s="21"/>
      <c r="F268" s="70"/>
      <c r="G268" s="79">
        <v>11.5</v>
      </c>
    </row>
    <row r="269" spans="1:7">
      <c r="A269" s="31" t="s">
        <v>752</v>
      </c>
      <c r="B269" s="31" t="s">
        <v>302</v>
      </c>
      <c r="C269" s="39" t="s">
        <v>584</v>
      </c>
      <c r="D269" s="32">
        <f t="shared" si="4"/>
        <v>22.492045000000001</v>
      </c>
      <c r="E269" s="21"/>
      <c r="F269" s="70"/>
      <c r="G269" s="79">
        <v>11.5</v>
      </c>
    </row>
    <row r="270" spans="1:7">
      <c r="A270" s="31" t="s">
        <v>753</v>
      </c>
      <c r="B270" s="31" t="s">
        <v>303</v>
      </c>
      <c r="C270" s="39" t="s">
        <v>584</v>
      </c>
      <c r="D270" s="32">
        <f t="shared" si="4"/>
        <v>22.492045000000001</v>
      </c>
      <c r="E270" s="21"/>
      <c r="F270" s="70"/>
      <c r="G270" s="79">
        <v>11.5</v>
      </c>
    </row>
    <row r="271" spans="1:7">
      <c r="A271" s="31" t="s">
        <v>754</v>
      </c>
      <c r="B271" s="31" t="s">
        <v>304</v>
      </c>
      <c r="C271" s="39" t="s">
        <v>584</v>
      </c>
      <c r="D271" s="32">
        <f t="shared" si="4"/>
        <v>22.492045000000001</v>
      </c>
      <c r="E271" s="21"/>
      <c r="F271" s="70"/>
      <c r="G271" s="79">
        <v>11.5</v>
      </c>
    </row>
    <row r="272" spans="1:7">
      <c r="A272" s="31" t="s">
        <v>755</v>
      </c>
      <c r="B272" s="31" t="s">
        <v>305</v>
      </c>
      <c r="C272" s="39" t="s">
        <v>584</v>
      </c>
      <c r="D272" s="32">
        <f t="shared" si="4"/>
        <v>22.492045000000001</v>
      </c>
      <c r="E272" s="21"/>
      <c r="F272" s="70"/>
      <c r="G272" s="79">
        <v>11.5</v>
      </c>
    </row>
    <row r="273" spans="1:7">
      <c r="A273" s="31" t="s">
        <v>756</v>
      </c>
      <c r="B273" s="31" t="s">
        <v>306</v>
      </c>
      <c r="C273" s="39" t="s">
        <v>584</v>
      </c>
      <c r="D273" s="32">
        <f t="shared" si="4"/>
        <v>11.148231000000001</v>
      </c>
      <c r="E273" s="21"/>
      <c r="F273" s="70"/>
      <c r="G273" s="79">
        <v>5.7</v>
      </c>
    </row>
    <row r="274" spans="1:7">
      <c r="A274" s="31" t="s">
        <v>757</v>
      </c>
      <c r="B274" s="31" t="s">
        <v>307</v>
      </c>
      <c r="C274" s="39" t="s">
        <v>584</v>
      </c>
      <c r="D274" s="32">
        <f t="shared" si="4"/>
        <v>22.492045000000001</v>
      </c>
      <c r="E274" s="21"/>
      <c r="F274" s="70"/>
      <c r="G274" s="79">
        <v>11.5</v>
      </c>
    </row>
    <row r="275" spans="1:7">
      <c r="A275" s="31" t="s">
        <v>758</v>
      </c>
      <c r="B275" s="31" t="s">
        <v>630</v>
      </c>
      <c r="C275" s="39" t="s">
        <v>584</v>
      </c>
      <c r="D275" s="32">
        <f t="shared" si="4"/>
        <v>22.492045000000001</v>
      </c>
      <c r="E275" s="21"/>
      <c r="F275" s="70"/>
      <c r="G275" s="79">
        <v>11.5</v>
      </c>
    </row>
    <row r="276" spans="1:7">
      <c r="A276" s="31" t="s">
        <v>759</v>
      </c>
      <c r="B276" s="31" t="s">
        <v>308</v>
      </c>
      <c r="C276" s="39" t="s">
        <v>584</v>
      </c>
      <c r="D276" s="32">
        <f t="shared" si="4"/>
        <v>22.492045000000001</v>
      </c>
      <c r="E276" s="21"/>
      <c r="F276" s="70"/>
      <c r="G276" s="79">
        <v>11.5</v>
      </c>
    </row>
    <row r="277" spans="1:7">
      <c r="A277" s="31" t="s">
        <v>760</v>
      </c>
      <c r="B277" s="31" t="s">
        <v>309</v>
      </c>
      <c r="C277" s="39" t="s">
        <v>584</v>
      </c>
      <c r="D277" s="32">
        <f t="shared" si="4"/>
        <v>22.492045000000001</v>
      </c>
      <c r="E277" s="21"/>
      <c r="F277" s="70"/>
      <c r="G277" s="79">
        <v>11.5</v>
      </c>
    </row>
    <row r="278" spans="1:7">
      <c r="A278" s="31" t="s">
        <v>761</v>
      </c>
      <c r="B278" s="31" t="s">
        <v>310</v>
      </c>
      <c r="C278" s="39" t="s">
        <v>584</v>
      </c>
      <c r="D278" s="32">
        <f t="shared" si="4"/>
        <v>22.492045000000001</v>
      </c>
      <c r="E278" s="21"/>
      <c r="F278" s="70"/>
      <c r="G278" s="79">
        <v>11.5</v>
      </c>
    </row>
    <row r="279" spans="1:7">
      <c r="A279" s="31" t="s">
        <v>762</v>
      </c>
      <c r="B279" s="31" t="s">
        <v>311</v>
      </c>
      <c r="C279" s="39" t="s">
        <v>584</v>
      </c>
      <c r="D279" s="32">
        <f t="shared" si="4"/>
        <v>22.492045000000001</v>
      </c>
      <c r="E279" s="21"/>
      <c r="F279" s="70"/>
      <c r="G279" s="79">
        <v>11.5</v>
      </c>
    </row>
    <row r="280" spans="1:7">
      <c r="A280" s="31" t="s">
        <v>763</v>
      </c>
      <c r="B280" s="31" t="s">
        <v>312</v>
      </c>
      <c r="C280" s="39" t="s">
        <v>584</v>
      </c>
      <c r="D280" s="32">
        <f t="shared" si="4"/>
        <v>33.640276</v>
      </c>
      <c r="E280" s="21"/>
      <c r="F280" s="70"/>
      <c r="G280" s="79">
        <v>17.2</v>
      </c>
    </row>
    <row r="281" spans="1:7">
      <c r="A281" s="38" t="s">
        <v>1347</v>
      </c>
      <c r="B281" s="97" t="s">
        <v>3105</v>
      </c>
      <c r="C281" s="59"/>
      <c r="D281" s="32"/>
      <c r="E281" s="21"/>
      <c r="F281" s="70"/>
      <c r="G281" s="79"/>
    </row>
    <row r="282" spans="1:7">
      <c r="A282" s="31" t="s">
        <v>643</v>
      </c>
      <c r="B282" s="40" t="s">
        <v>644</v>
      </c>
      <c r="C282" s="40"/>
      <c r="D282" s="32"/>
      <c r="E282" s="21"/>
      <c r="F282" s="70"/>
      <c r="G282" s="79"/>
    </row>
    <row r="283" spans="1:7">
      <c r="A283" s="31" t="s">
        <v>764</v>
      </c>
      <c r="B283" s="31" t="s">
        <v>313</v>
      </c>
      <c r="C283" s="39" t="s">
        <v>584</v>
      </c>
      <c r="D283" s="32">
        <f t="shared" si="4"/>
        <v>11.148231000000001</v>
      </c>
      <c r="F283" s="70"/>
      <c r="G283" s="79">
        <v>5.7</v>
      </c>
    </row>
    <row r="284" spans="1:7">
      <c r="A284" s="31" t="s">
        <v>765</v>
      </c>
      <c r="B284" s="31" t="s">
        <v>314</v>
      </c>
      <c r="C284" s="39" t="s">
        <v>584</v>
      </c>
      <c r="D284" s="32">
        <f t="shared" si="4"/>
        <v>13.495227</v>
      </c>
      <c r="E284" s="21"/>
      <c r="F284" s="70"/>
      <c r="G284" s="79">
        <v>6.9</v>
      </c>
    </row>
    <row r="285" spans="1:7">
      <c r="A285" s="31" t="s">
        <v>766</v>
      </c>
      <c r="B285" s="31" t="s">
        <v>315</v>
      </c>
      <c r="C285" s="39" t="s">
        <v>584</v>
      </c>
      <c r="D285" s="32">
        <f t="shared" si="4"/>
        <v>11.148231000000001</v>
      </c>
      <c r="E285" s="21"/>
      <c r="F285" s="71"/>
      <c r="G285" s="79">
        <v>5.7</v>
      </c>
    </row>
    <row r="286" spans="1:7">
      <c r="A286" s="31" t="s">
        <v>767</v>
      </c>
      <c r="B286" s="31" t="s">
        <v>316</v>
      </c>
      <c r="C286" s="39" t="s">
        <v>584</v>
      </c>
      <c r="D286" s="32">
        <f t="shared" si="4"/>
        <v>11.148231000000001</v>
      </c>
      <c r="E286" s="21"/>
      <c r="F286" s="70"/>
      <c r="G286" s="79">
        <v>5.7</v>
      </c>
    </row>
    <row r="287" spans="1:7">
      <c r="A287" s="31" t="s">
        <v>768</v>
      </c>
      <c r="B287" s="31" t="s">
        <v>317</v>
      </c>
      <c r="C287" s="39" t="s">
        <v>584</v>
      </c>
      <c r="D287" s="32">
        <f t="shared" si="4"/>
        <v>11.148231000000001</v>
      </c>
      <c r="E287" s="21"/>
      <c r="F287" s="70"/>
      <c r="G287" s="79">
        <v>5.7</v>
      </c>
    </row>
    <row r="288" spans="1:7">
      <c r="A288" s="31" t="s">
        <v>769</v>
      </c>
      <c r="B288" s="31" t="s">
        <v>318</v>
      </c>
      <c r="C288" s="39" t="s">
        <v>584</v>
      </c>
      <c r="D288" s="32">
        <f t="shared" si="4"/>
        <v>11.148231000000001</v>
      </c>
      <c r="E288" s="21"/>
      <c r="F288" s="70"/>
      <c r="G288" s="79">
        <v>5.7</v>
      </c>
    </row>
    <row r="289" spans="1:7">
      <c r="A289" s="31" t="s">
        <v>1233</v>
      </c>
      <c r="B289" s="31" t="s">
        <v>1236</v>
      </c>
      <c r="C289" s="39" t="s">
        <v>584</v>
      </c>
      <c r="D289" s="32">
        <f t="shared" si="4"/>
        <v>11.148231000000001</v>
      </c>
      <c r="E289" s="21"/>
      <c r="F289" s="70"/>
      <c r="G289" s="79">
        <v>5.7</v>
      </c>
    </row>
    <row r="290" spans="1:7">
      <c r="A290" s="31" t="s">
        <v>1234</v>
      </c>
      <c r="B290" s="31" t="s">
        <v>1237</v>
      </c>
      <c r="C290" s="39" t="s">
        <v>584</v>
      </c>
      <c r="D290" s="32">
        <f t="shared" si="4"/>
        <v>11.148231000000001</v>
      </c>
      <c r="E290" s="21"/>
      <c r="F290" s="70"/>
      <c r="G290" s="79">
        <v>5.7</v>
      </c>
    </row>
    <row r="291" spans="1:7">
      <c r="A291" s="31" t="s">
        <v>1235</v>
      </c>
      <c r="B291" s="31" t="s">
        <v>1238</v>
      </c>
      <c r="C291" s="39" t="s">
        <v>584</v>
      </c>
      <c r="D291" s="32">
        <f t="shared" si="4"/>
        <v>11.148231000000001</v>
      </c>
      <c r="E291" s="21"/>
      <c r="F291" s="70"/>
      <c r="G291" s="79">
        <v>5.7</v>
      </c>
    </row>
    <row r="292" spans="1:7">
      <c r="A292" s="31" t="s">
        <v>1268</v>
      </c>
      <c r="B292" s="31" t="s">
        <v>1269</v>
      </c>
      <c r="C292" s="39" t="s">
        <v>584</v>
      </c>
      <c r="D292" s="32">
        <f t="shared" si="4"/>
        <v>28.163951999999998</v>
      </c>
      <c r="E292" s="21"/>
      <c r="F292" s="70"/>
      <c r="G292" s="79">
        <v>14.4</v>
      </c>
    </row>
    <row r="293" spans="1:7">
      <c r="A293" s="38" t="s">
        <v>1348</v>
      </c>
      <c r="B293" s="38" t="s">
        <v>1349</v>
      </c>
      <c r="C293" s="59" t="s">
        <v>584</v>
      </c>
      <c r="D293" s="32">
        <f t="shared" si="4"/>
        <v>39.312183000000005</v>
      </c>
      <c r="E293" s="21"/>
      <c r="F293" s="70"/>
      <c r="G293" s="79">
        <v>20.100000000000001</v>
      </c>
    </row>
    <row r="294" spans="1:7" ht="15.75">
      <c r="A294" s="34" t="s">
        <v>1823</v>
      </c>
      <c r="B294" s="43" t="s">
        <v>645</v>
      </c>
      <c r="C294" s="39"/>
      <c r="D294" s="32"/>
      <c r="E294" s="21"/>
      <c r="F294" s="70"/>
      <c r="G294" s="79"/>
    </row>
    <row r="295" spans="1:7" ht="75">
      <c r="A295" s="31" t="s">
        <v>770</v>
      </c>
      <c r="B295" s="31" t="s">
        <v>1758</v>
      </c>
      <c r="C295" s="39" t="s">
        <v>584</v>
      </c>
      <c r="D295" s="32">
        <f t="shared" si="4"/>
        <v>56.327903999999997</v>
      </c>
      <c r="E295" s="21"/>
      <c r="F295" s="70"/>
      <c r="G295" s="79">
        <v>28.8</v>
      </c>
    </row>
    <row r="296" spans="1:7" ht="60">
      <c r="A296" s="31" t="s">
        <v>771</v>
      </c>
      <c r="B296" s="31" t="s">
        <v>1757</v>
      </c>
      <c r="C296" s="39" t="s">
        <v>584</v>
      </c>
      <c r="D296" s="32">
        <f t="shared" si="4"/>
        <v>22.492045000000001</v>
      </c>
      <c r="E296" s="21"/>
      <c r="F296" s="70"/>
      <c r="G296" s="79">
        <v>11.5</v>
      </c>
    </row>
    <row r="297" spans="1:7" ht="15.75">
      <c r="A297" s="31" t="s">
        <v>646</v>
      </c>
      <c r="B297" s="41" t="s">
        <v>647</v>
      </c>
      <c r="C297" s="39" t="s">
        <v>584</v>
      </c>
      <c r="D297" s="32"/>
      <c r="E297" s="21"/>
      <c r="F297" s="70"/>
      <c r="G297" s="79"/>
    </row>
    <row r="298" spans="1:7">
      <c r="A298" s="31" t="s">
        <v>772</v>
      </c>
      <c r="B298" s="31" t="s">
        <v>1755</v>
      </c>
      <c r="C298" s="39" t="s">
        <v>584</v>
      </c>
      <c r="D298" s="32">
        <f t="shared" si="4"/>
        <v>16.820138</v>
      </c>
      <c r="E298" s="21"/>
      <c r="F298" s="70"/>
      <c r="G298" s="79">
        <v>8.6</v>
      </c>
    </row>
    <row r="299" spans="1:7">
      <c r="A299" s="31" t="s">
        <v>773</v>
      </c>
      <c r="B299" s="31" t="s">
        <v>1756</v>
      </c>
      <c r="C299" s="39" t="s">
        <v>584</v>
      </c>
      <c r="D299" s="32">
        <f t="shared" si="4"/>
        <v>16.820138</v>
      </c>
      <c r="E299" s="21"/>
      <c r="F299" s="70"/>
      <c r="G299" s="79">
        <v>8.6</v>
      </c>
    </row>
    <row r="300" spans="1:7" ht="15.75">
      <c r="A300" s="33"/>
      <c r="B300" s="43" t="s">
        <v>1207</v>
      </c>
      <c r="C300" s="39"/>
      <c r="D300" s="32"/>
      <c r="E300" s="21"/>
      <c r="F300" s="70"/>
      <c r="G300" s="79"/>
    </row>
    <row r="301" spans="1:7">
      <c r="A301" s="31" t="s">
        <v>1208</v>
      </c>
      <c r="B301" s="34" t="s">
        <v>648</v>
      </c>
      <c r="C301" s="39"/>
      <c r="D301" s="32"/>
      <c r="E301" s="21"/>
      <c r="F301" s="70"/>
      <c r="G301" s="79"/>
    </row>
    <row r="302" spans="1:7">
      <c r="A302" s="31" t="s">
        <v>1209</v>
      </c>
      <c r="B302" s="31" t="s">
        <v>319</v>
      </c>
      <c r="C302" s="39" t="s">
        <v>584</v>
      </c>
      <c r="D302" s="32">
        <f t="shared" si="4"/>
        <v>16.820138</v>
      </c>
      <c r="E302" s="21"/>
      <c r="F302" s="70"/>
      <c r="G302" s="79">
        <v>8.6</v>
      </c>
    </row>
    <row r="303" spans="1:7">
      <c r="A303" s="31" t="s">
        <v>1210</v>
      </c>
      <c r="B303" s="31" t="s">
        <v>320</v>
      </c>
      <c r="C303" s="39" t="s">
        <v>584</v>
      </c>
      <c r="D303" s="32">
        <f t="shared" si="4"/>
        <v>33.640276</v>
      </c>
      <c r="E303" s="21"/>
      <c r="F303" s="70"/>
      <c r="G303" s="79">
        <v>17.2</v>
      </c>
    </row>
    <row r="304" spans="1:7">
      <c r="A304" s="31" t="s">
        <v>774</v>
      </c>
      <c r="B304" s="31" t="s">
        <v>321</v>
      </c>
      <c r="C304" s="39" t="s">
        <v>584</v>
      </c>
      <c r="D304" s="32">
        <f t="shared" si="4"/>
        <v>56.327903999999997</v>
      </c>
      <c r="E304" s="21"/>
      <c r="F304" s="70"/>
      <c r="G304" s="79">
        <v>28.8</v>
      </c>
    </row>
    <row r="305" spans="1:7">
      <c r="A305" s="31" t="s">
        <v>775</v>
      </c>
      <c r="B305" s="31" t="s">
        <v>1942</v>
      </c>
      <c r="C305" s="39" t="s">
        <v>584</v>
      </c>
      <c r="D305" s="32">
        <f t="shared" si="4"/>
        <v>56.327903999999997</v>
      </c>
      <c r="E305" s="21"/>
      <c r="F305" s="70"/>
      <c r="G305" s="79">
        <v>28.8</v>
      </c>
    </row>
    <row r="306" spans="1:7">
      <c r="A306" s="31" t="s">
        <v>1932</v>
      </c>
      <c r="B306" s="31" t="s">
        <v>1933</v>
      </c>
      <c r="C306" s="39" t="s">
        <v>584</v>
      </c>
      <c r="D306" s="32">
        <f t="shared" si="4"/>
        <v>28.163951999999998</v>
      </c>
      <c r="E306" s="21"/>
      <c r="F306" s="70"/>
      <c r="G306" s="79">
        <v>14.4</v>
      </c>
    </row>
    <row r="307" spans="1:7">
      <c r="A307" s="31" t="s">
        <v>1935</v>
      </c>
      <c r="B307" s="31" t="s">
        <v>1934</v>
      </c>
      <c r="C307" s="39" t="s">
        <v>584</v>
      </c>
      <c r="D307" s="32">
        <f t="shared" si="4"/>
        <v>56.327903999999997</v>
      </c>
      <c r="E307" s="21"/>
      <c r="F307" s="70"/>
      <c r="G307" s="79">
        <v>28.8</v>
      </c>
    </row>
    <row r="308" spans="1:7">
      <c r="A308" s="31" t="s">
        <v>1936</v>
      </c>
      <c r="B308" s="31" t="s">
        <v>1937</v>
      </c>
      <c r="C308" s="39" t="s">
        <v>584</v>
      </c>
      <c r="D308" s="32">
        <f t="shared" si="4"/>
        <v>33.640276</v>
      </c>
      <c r="E308" s="21"/>
      <c r="F308" s="70"/>
      <c r="G308" s="79">
        <v>17.2</v>
      </c>
    </row>
    <row r="309" spans="1:7">
      <c r="A309" s="31" t="s">
        <v>1938</v>
      </c>
      <c r="B309" s="31" t="s">
        <v>1939</v>
      </c>
      <c r="C309" s="39" t="s">
        <v>584</v>
      </c>
      <c r="D309" s="32">
        <f t="shared" si="4"/>
        <v>33.640276</v>
      </c>
      <c r="E309" s="21"/>
      <c r="F309" s="70"/>
      <c r="G309" s="79">
        <v>17.2</v>
      </c>
    </row>
    <row r="310" spans="1:7">
      <c r="A310" s="31" t="s">
        <v>1940</v>
      </c>
      <c r="B310" s="31" t="s">
        <v>1941</v>
      </c>
      <c r="C310" s="39" t="s">
        <v>584</v>
      </c>
      <c r="D310" s="32">
        <f t="shared" si="4"/>
        <v>56.327903999999997</v>
      </c>
      <c r="E310" s="21"/>
      <c r="F310" s="70"/>
      <c r="G310" s="79">
        <v>28.8</v>
      </c>
    </row>
    <row r="311" spans="1:7">
      <c r="A311" s="31" t="s">
        <v>1943</v>
      </c>
      <c r="B311" s="31" t="s">
        <v>1944</v>
      </c>
      <c r="C311" s="39" t="s">
        <v>584</v>
      </c>
      <c r="D311" s="32">
        <f t="shared" si="4"/>
        <v>22.492045000000001</v>
      </c>
      <c r="E311" s="21"/>
      <c r="F311" s="70"/>
      <c r="G311" s="79">
        <v>11.5</v>
      </c>
    </row>
    <row r="312" spans="1:7">
      <c r="A312" s="31" t="s">
        <v>1945</v>
      </c>
      <c r="B312" s="31" t="s">
        <v>1946</v>
      </c>
      <c r="C312" s="39" t="s">
        <v>584</v>
      </c>
      <c r="D312" s="32">
        <f t="shared" si="4"/>
        <v>44.984090000000002</v>
      </c>
      <c r="E312" s="21"/>
      <c r="F312" s="70"/>
      <c r="G312" s="79">
        <v>23</v>
      </c>
    </row>
    <row r="313" spans="1:7">
      <c r="A313" s="31" t="s">
        <v>1947</v>
      </c>
      <c r="B313" s="31" t="s">
        <v>1948</v>
      </c>
      <c r="C313" s="39" t="s">
        <v>584</v>
      </c>
      <c r="D313" s="32">
        <f t="shared" si="4"/>
        <v>33.640276</v>
      </c>
      <c r="E313" s="21"/>
      <c r="F313" s="70"/>
      <c r="G313" s="79">
        <v>17.2</v>
      </c>
    </row>
    <row r="314" spans="1:7">
      <c r="A314" s="31" t="s">
        <v>1949</v>
      </c>
      <c r="B314" s="31" t="s">
        <v>1950</v>
      </c>
      <c r="C314" s="39" t="s">
        <v>584</v>
      </c>
      <c r="D314" s="32">
        <f t="shared" si="4"/>
        <v>22.492045000000001</v>
      </c>
      <c r="E314" s="21"/>
      <c r="F314" s="70"/>
      <c r="G314" s="79">
        <v>11.5</v>
      </c>
    </row>
    <row r="315" spans="1:7">
      <c r="A315" s="31" t="s">
        <v>1951</v>
      </c>
      <c r="B315" s="31" t="s">
        <v>1952</v>
      </c>
      <c r="C315" s="39" t="s">
        <v>584</v>
      </c>
      <c r="D315" s="32">
        <f t="shared" si="4"/>
        <v>44.984090000000002</v>
      </c>
      <c r="E315" s="21"/>
      <c r="F315" s="70"/>
      <c r="G315" s="79">
        <v>23</v>
      </c>
    </row>
    <row r="316" spans="1:7" ht="30">
      <c r="A316" s="31" t="s">
        <v>1953</v>
      </c>
      <c r="B316" s="31" t="s">
        <v>1954</v>
      </c>
      <c r="C316" s="39" t="s">
        <v>584</v>
      </c>
      <c r="D316" s="32">
        <f t="shared" si="4"/>
        <v>22.492045000000001</v>
      </c>
      <c r="E316" s="21"/>
      <c r="F316" s="70"/>
      <c r="G316" s="79">
        <v>11.5</v>
      </c>
    </row>
    <row r="317" spans="1:7" ht="30">
      <c r="A317" s="31" t="s">
        <v>1955</v>
      </c>
      <c r="B317" s="31" t="s">
        <v>1956</v>
      </c>
      <c r="C317" s="39" t="s">
        <v>584</v>
      </c>
      <c r="D317" s="32">
        <f t="shared" si="4"/>
        <v>44.984090000000002</v>
      </c>
      <c r="E317" s="21"/>
      <c r="F317" s="70"/>
      <c r="G317" s="79">
        <v>23</v>
      </c>
    </row>
    <row r="318" spans="1:7" ht="22.5" customHeight="1">
      <c r="A318" s="30" t="s">
        <v>776</v>
      </c>
      <c r="B318" s="33" t="s">
        <v>322</v>
      </c>
      <c r="C318" s="39"/>
      <c r="D318" s="32"/>
      <c r="E318" s="21"/>
      <c r="F318" s="70"/>
      <c r="G318" s="79"/>
    </row>
    <row r="319" spans="1:7" ht="30">
      <c r="A319" s="31" t="s">
        <v>777</v>
      </c>
      <c r="B319" s="31" t="s">
        <v>323</v>
      </c>
      <c r="C319" s="39" t="s">
        <v>584</v>
      </c>
      <c r="D319" s="32">
        <f t="shared" si="4"/>
        <v>89.968180000000004</v>
      </c>
      <c r="E319" s="21"/>
      <c r="F319" s="70"/>
      <c r="G319" s="79">
        <v>46</v>
      </c>
    </row>
    <row r="320" spans="1:7">
      <c r="A320" s="31" t="s">
        <v>778</v>
      </c>
      <c r="B320" s="31" t="s">
        <v>324</v>
      </c>
      <c r="C320" s="39" t="s">
        <v>584</v>
      </c>
      <c r="D320" s="32">
        <f t="shared" si="4"/>
        <v>112.65580799999999</v>
      </c>
      <c r="E320" s="21"/>
      <c r="F320" s="70"/>
      <c r="G320" s="79">
        <v>57.6</v>
      </c>
    </row>
    <row r="321" spans="1:7">
      <c r="A321" s="31" t="s">
        <v>779</v>
      </c>
      <c r="B321" s="31" t="s">
        <v>325</v>
      </c>
      <c r="C321" s="39" t="s">
        <v>584</v>
      </c>
      <c r="D321" s="32">
        <f t="shared" si="4"/>
        <v>67.476134999999999</v>
      </c>
      <c r="E321" s="21"/>
      <c r="F321" s="70"/>
      <c r="G321" s="79">
        <v>34.5</v>
      </c>
    </row>
    <row r="322" spans="1:7">
      <c r="A322" s="31" t="s">
        <v>780</v>
      </c>
      <c r="B322" s="31" t="s">
        <v>326</v>
      </c>
      <c r="C322" s="39" t="s">
        <v>584</v>
      </c>
      <c r="D322" s="32">
        <f t="shared" si="4"/>
        <v>180.13194299999998</v>
      </c>
      <c r="E322" s="21"/>
      <c r="F322" s="70"/>
      <c r="G322" s="79">
        <v>92.1</v>
      </c>
    </row>
    <row r="323" spans="1:7">
      <c r="A323" s="31" t="s">
        <v>781</v>
      </c>
      <c r="B323" s="31" t="s">
        <v>1374</v>
      </c>
      <c r="C323" s="39"/>
      <c r="D323" s="32"/>
      <c r="E323" s="21"/>
      <c r="F323" s="70"/>
      <c r="G323" s="79"/>
    </row>
    <row r="324" spans="1:7">
      <c r="A324" s="31"/>
      <c r="B324" s="31" t="s">
        <v>327</v>
      </c>
      <c r="C324" s="39" t="s">
        <v>584</v>
      </c>
      <c r="D324" s="32">
        <f t="shared" si="4"/>
        <v>225.31161599999999</v>
      </c>
      <c r="E324" s="21"/>
      <c r="F324" s="70"/>
      <c r="G324" s="79">
        <v>115.2</v>
      </c>
    </row>
    <row r="325" spans="1:7">
      <c r="A325" s="31"/>
      <c r="B325" s="31" t="s">
        <v>328</v>
      </c>
      <c r="C325" s="39" t="s">
        <v>584</v>
      </c>
      <c r="D325" s="32">
        <f t="shared" si="4"/>
        <v>247.80366100000001</v>
      </c>
      <c r="E325" s="21"/>
      <c r="F325" s="70"/>
      <c r="G325" s="79">
        <v>126.7</v>
      </c>
    </row>
    <row r="326" spans="1:7">
      <c r="A326" s="31" t="s">
        <v>782</v>
      </c>
      <c r="B326" s="31" t="s">
        <v>329</v>
      </c>
      <c r="C326" s="39" t="s">
        <v>584</v>
      </c>
      <c r="D326" s="32">
        <f t="shared" si="4"/>
        <v>56.327903999999997</v>
      </c>
      <c r="E326" s="21"/>
      <c r="F326" s="70"/>
      <c r="G326" s="79">
        <v>28.8</v>
      </c>
    </row>
    <row r="327" spans="1:7">
      <c r="A327" s="31" t="s">
        <v>783</v>
      </c>
      <c r="B327" s="31" t="s">
        <v>330</v>
      </c>
      <c r="C327" s="39" t="s">
        <v>584</v>
      </c>
      <c r="D327" s="32">
        <f t="shared" si="4"/>
        <v>56.327903999999997</v>
      </c>
      <c r="E327" s="21"/>
      <c r="F327" s="70"/>
      <c r="G327" s="79">
        <v>28.8</v>
      </c>
    </row>
    <row r="328" spans="1:7">
      <c r="A328" s="31" t="s">
        <v>784</v>
      </c>
      <c r="B328" s="31" t="s">
        <v>331</v>
      </c>
      <c r="C328" s="39" t="s">
        <v>584</v>
      </c>
      <c r="D328" s="32">
        <f t="shared" si="4"/>
        <v>56.327903999999997</v>
      </c>
      <c r="E328" s="21"/>
      <c r="F328" s="70"/>
      <c r="G328" s="79">
        <v>28.8</v>
      </c>
    </row>
    <row r="329" spans="1:7">
      <c r="A329" s="31" t="s">
        <v>785</v>
      </c>
      <c r="B329" s="31" t="s">
        <v>332</v>
      </c>
      <c r="C329" s="39" t="s">
        <v>584</v>
      </c>
      <c r="D329" s="32">
        <f t="shared" si="4"/>
        <v>360.45946900000001</v>
      </c>
      <c r="E329" s="21"/>
      <c r="F329" s="70"/>
      <c r="G329" s="79">
        <v>184.3</v>
      </c>
    </row>
    <row r="330" spans="1:7" ht="15.75">
      <c r="A330" s="42"/>
      <c r="B330" s="43" t="s">
        <v>1211</v>
      </c>
      <c r="C330" s="44"/>
      <c r="D330" s="32">
        <f t="shared" si="4"/>
        <v>0</v>
      </c>
      <c r="E330" s="21"/>
      <c r="F330" s="70"/>
      <c r="G330" s="79"/>
    </row>
    <row r="331" spans="1:7" ht="60">
      <c r="A331" s="30" t="s">
        <v>786</v>
      </c>
      <c r="B331" s="31" t="s">
        <v>333</v>
      </c>
      <c r="C331" s="31" t="s">
        <v>584</v>
      </c>
      <c r="D331" s="32">
        <f t="shared" si="4"/>
        <v>33.640276</v>
      </c>
      <c r="E331" s="21"/>
      <c r="F331" s="70"/>
      <c r="G331" s="79">
        <v>17.2</v>
      </c>
    </row>
    <row r="332" spans="1:7" ht="45">
      <c r="A332" s="30" t="s">
        <v>787</v>
      </c>
      <c r="B332" s="31" t="s">
        <v>1271</v>
      </c>
      <c r="C332" s="31" t="s">
        <v>584</v>
      </c>
      <c r="D332" s="32">
        <f t="shared" ref="D332:D395" si="5">G332*1.95583</f>
        <v>44.984090000000002</v>
      </c>
      <c r="E332" s="21"/>
      <c r="F332" s="70"/>
      <c r="G332" s="79">
        <v>23</v>
      </c>
    </row>
    <row r="333" spans="1:7" ht="75">
      <c r="A333" s="30" t="s">
        <v>788</v>
      </c>
      <c r="B333" s="31" t="s">
        <v>334</v>
      </c>
      <c r="C333" s="31" t="s">
        <v>584</v>
      </c>
      <c r="D333" s="32">
        <f t="shared" si="5"/>
        <v>33.640276</v>
      </c>
      <c r="E333" s="21"/>
      <c r="F333" s="70"/>
      <c r="G333" s="79">
        <v>17.2</v>
      </c>
    </row>
    <row r="334" spans="1:7" ht="45">
      <c r="A334" s="30" t="s">
        <v>789</v>
      </c>
      <c r="B334" s="31" t="s">
        <v>335</v>
      </c>
      <c r="C334" s="31" t="s">
        <v>584</v>
      </c>
      <c r="D334" s="32">
        <f t="shared" si="5"/>
        <v>28.163951999999998</v>
      </c>
      <c r="E334" s="21"/>
      <c r="F334" s="70"/>
      <c r="G334" s="79">
        <v>14.4</v>
      </c>
    </row>
    <row r="335" spans="1:7" ht="30">
      <c r="A335" s="30" t="s">
        <v>790</v>
      </c>
      <c r="B335" s="31" t="s">
        <v>336</v>
      </c>
      <c r="C335" s="31" t="s">
        <v>584</v>
      </c>
      <c r="D335" s="32">
        <f t="shared" si="5"/>
        <v>16.820138</v>
      </c>
      <c r="E335" s="21"/>
      <c r="F335" s="70"/>
      <c r="G335" s="79">
        <v>8.6</v>
      </c>
    </row>
    <row r="336" spans="1:7">
      <c r="A336" s="30" t="s">
        <v>791</v>
      </c>
      <c r="B336" s="30" t="s">
        <v>337</v>
      </c>
      <c r="C336" s="31" t="s">
        <v>584</v>
      </c>
      <c r="D336" s="32">
        <f t="shared" si="5"/>
        <v>50.655996999999999</v>
      </c>
      <c r="E336" s="21"/>
      <c r="F336" s="70"/>
      <c r="G336" s="79">
        <v>25.9</v>
      </c>
    </row>
    <row r="337" spans="1:7" ht="60">
      <c r="A337" s="30" t="s">
        <v>792</v>
      </c>
      <c r="B337" s="31" t="s">
        <v>1761</v>
      </c>
      <c r="C337" s="31" t="s">
        <v>584</v>
      </c>
      <c r="D337" s="32">
        <f t="shared" si="5"/>
        <v>39.312183000000005</v>
      </c>
      <c r="E337" s="21"/>
      <c r="F337" s="70"/>
      <c r="G337" s="79">
        <v>20.100000000000001</v>
      </c>
    </row>
    <row r="338" spans="1:7" ht="45">
      <c r="A338" s="30" t="s">
        <v>793</v>
      </c>
      <c r="B338" s="31" t="s">
        <v>338</v>
      </c>
      <c r="C338" s="31" t="s">
        <v>584</v>
      </c>
      <c r="D338" s="32">
        <f t="shared" si="5"/>
        <v>50.655996999999999</v>
      </c>
      <c r="E338" s="21"/>
      <c r="F338" s="70"/>
      <c r="G338" s="79">
        <v>25.9</v>
      </c>
    </row>
    <row r="339" spans="1:7" ht="30">
      <c r="A339" s="30" t="s">
        <v>794</v>
      </c>
      <c r="B339" s="31" t="s">
        <v>339</v>
      </c>
      <c r="C339" s="31" t="s">
        <v>584</v>
      </c>
      <c r="D339" s="32">
        <f t="shared" si="5"/>
        <v>50.655996999999999</v>
      </c>
      <c r="E339" s="21"/>
      <c r="F339" s="70"/>
      <c r="G339" s="79">
        <v>25.9</v>
      </c>
    </row>
    <row r="340" spans="1:7">
      <c r="A340" s="30" t="s">
        <v>795</v>
      </c>
      <c r="B340" s="30" t="s">
        <v>340</v>
      </c>
      <c r="C340" s="31" t="s">
        <v>584</v>
      </c>
      <c r="D340" s="32">
        <f t="shared" si="5"/>
        <v>50.655996999999999</v>
      </c>
      <c r="E340" s="21"/>
      <c r="F340" s="70"/>
      <c r="G340" s="79">
        <v>25.9</v>
      </c>
    </row>
    <row r="341" spans="1:7" ht="30">
      <c r="A341" s="30" t="s">
        <v>796</v>
      </c>
      <c r="B341" s="31" t="s">
        <v>341</v>
      </c>
      <c r="C341" s="31" t="s">
        <v>584</v>
      </c>
      <c r="D341" s="32">
        <f t="shared" si="5"/>
        <v>56.327903999999997</v>
      </c>
      <c r="E341" s="21"/>
      <c r="F341" s="70"/>
      <c r="G341" s="79">
        <v>28.8</v>
      </c>
    </row>
    <row r="342" spans="1:7" ht="30">
      <c r="A342" s="30" t="s">
        <v>1830</v>
      </c>
      <c r="B342" s="31" t="s">
        <v>1831</v>
      </c>
      <c r="C342" s="31" t="s">
        <v>584</v>
      </c>
      <c r="D342" s="32">
        <f t="shared" si="5"/>
        <v>28.163951999999998</v>
      </c>
      <c r="E342" s="21"/>
      <c r="F342" s="70"/>
      <c r="G342" s="79">
        <v>14.4</v>
      </c>
    </row>
    <row r="343" spans="1:7" ht="31.5" customHeight="1">
      <c r="A343" s="30"/>
      <c r="B343" s="90" t="s">
        <v>3094</v>
      </c>
      <c r="C343" s="44"/>
      <c r="D343" s="32"/>
      <c r="E343" s="21"/>
      <c r="F343" s="70"/>
      <c r="G343" s="79"/>
    </row>
    <row r="344" spans="1:7">
      <c r="A344" s="30" t="s">
        <v>797</v>
      </c>
      <c r="B344" s="31" t="s">
        <v>342</v>
      </c>
      <c r="C344" s="31" t="s">
        <v>584</v>
      </c>
      <c r="D344" s="32">
        <f t="shared" si="5"/>
        <v>394.29532799999998</v>
      </c>
      <c r="E344" s="21"/>
      <c r="F344" s="70"/>
      <c r="G344" s="79">
        <v>201.6</v>
      </c>
    </row>
    <row r="345" spans="1:7">
      <c r="A345" s="30" t="s">
        <v>798</v>
      </c>
      <c r="B345" s="30" t="s">
        <v>343</v>
      </c>
      <c r="C345" s="31" t="s">
        <v>584</v>
      </c>
      <c r="D345" s="32">
        <f t="shared" si="5"/>
        <v>563.27904000000001</v>
      </c>
      <c r="E345" s="21"/>
      <c r="F345" s="70"/>
      <c r="G345" s="79">
        <v>288</v>
      </c>
    </row>
    <row r="346" spans="1:7">
      <c r="A346" s="30" t="s">
        <v>799</v>
      </c>
      <c r="B346" s="30" t="s">
        <v>344</v>
      </c>
      <c r="C346" s="31" t="s">
        <v>584</v>
      </c>
      <c r="D346" s="32">
        <f t="shared" si="5"/>
        <v>428.13118700000001</v>
      </c>
      <c r="E346" s="21"/>
      <c r="F346" s="70"/>
      <c r="G346" s="79">
        <v>218.9</v>
      </c>
    </row>
    <row r="347" spans="1:7">
      <c r="A347" s="30" t="s">
        <v>800</v>
      </c>
      <c r="B347" s="31" t="s">
        <v>345</v>
      </c>
      <c r="C347" s="31" t="s">
        <v>584</v>
      </c>
      <c r="D347" s="32">
        <f t="shared" si="5"/>
        <v>563.27904000000001</v>
      </c>
      <c r="E347" s="21"/>
      <c r="F347" s="70"/>
      <c r="G347" s="79">
        <v>288</v>
      </c>
    </row>
    <row r="348" spans="1:7">
      <c r="A348" s="30" t="s">
        <v>801</v>
      </c>
      <c r="B348" s="30" t="s">
        <v>346</v>
      </c>
      <c r="C348" s="31" t="s">
        <v>584</v>
      </c>
      <c r="D348" s="32">
        <f t="shared" si="5"/>
        <v>1915.3443189999998</v>
      </c>
      <c r="E348" s="21"/>
      <c r="F348" s="70"/>
      <c r="G348" s="79">
        <v>979.3</v>
      </c>
    </row>
    <row r="349" spans="1:7" ht="30">
      <c r="A349" s="30" t="s">
        <v>802</v>
      </c>
      <c r="B349" s="31" t="s">
        <v>3080</v>
      </c>
      <c r="C349" s="31" t="s">
        <v>584</v>
      </c>
      <c r="D349" s="32">
        <f t="shared" si="5"/>
        <v>3154.7537899999998</v>
      </c>
      <c r="E349" s="21"/>
      <c r="F349" s="70"/>
      <c r="G349" s="79">
        <v>1613</v>
      </c>
    </row>
    <row r="350" spans="1:7">
      <c r="A350" s="30" t="s">
        <v>803</v>
      </c>
      <c r="B350" s="30" t="s">
        <v>347</v>
      </c>
      <c r="C350" s="31" t="s">
        <v>584</v>
      </c>
      <c r="D350" s="32">
        <f t="shared" si="5"/>
        <v>450.62323199999997</v>
      </c>
      <c r="E350" s="21"/>
      <c r="F350" s="70"/>
      <c r="G350" s="79">
        <v>230.4</v>
      </c>
    </row>
    <row r="351" spans="1:7">
      <c r="A351" s="30" t="s">
        <v>804</v>
      </c>
      <c r="B351" s="30" t="s">
        <v>348</v>
      </c>
      <c r="C351" s="31" t="s">
        <v>584</v>
      </c>
      <c r="D351" s="32">
        <f t="shared" si="5"/>
        <v>1690.0327030000001</v>
      </c>
      <c r="E351" s="21"/>
      <c r="F351" s="70"/>
      <c r="G351" s="79">
        <v>864.1</v>
      </c>
    </row>
    <row r="352" spans="1:7">
      <c r="A352" s="30" t="s">
        <v>805</v>
      </c>
      <c r="B352" s="30" t="s">
        <v>349</v>
      </c>
      <c r="C352" s="31" t="s">
        <v>584</v>
      </c>
      <c r="D352" s="32">
        <f t="shared" si="5"/>
        <v>112.65580799999999</v>
      </c>
      <c r="E352" s="21"/>
      <c r="F352" s="70"/>
      <c r="G352" s="79">
        <v>57.6</v>
      </c>
    </row>
    <row r="353" spans="1:7">
      <c r="A353" s="30" t="s">
        <v>806</v>
      </c>
      <c r="B353" s="30" t="s">
        <v>350</v>
      </c>
      <c r="C353" s="31" t="s">
        <v>584</v>
      </c>
      <c r="D353" s="32">
        <f t="shared" si="5"/>
        <v>112.65580799999999</v>
      </c>
      <c r="E353" s="21"/>
      <c r="F353" s="70"/>
      <c r="G353" s="79">
        <v>57.6</v>
      </c>
    </row>
    <row r="354" spans="1:7">
      <c r="A354" s="30" t="s">
        <v>807</v>
      </c>
      <c r="B354" s="30" t="s">
        <v>351</v>
      </c>
      <c r="C354" s="31" t="s">
        <v>584</v>
      </c>
      <c r="D354" s="32">
        <f t="shared" si="5"/>
        <v>3154.7537899999998</v>
      </c>
      <c r="E354" s="21"/>
      <c r="F354" s="70"/>
      <c r="G354" s="79">
        <v>1613</v>
      </c>
    </row>
    <row r="355" spans="1:7">
      <c r="A355" s="30" t="s">
        <v>808</v>
      </c>
      <c r="B355" s="30" t="s">
        <v>1373</v>
      </c>
      <c r="C355" s="31" t="s">
        <v>584</v>
      </c>
      <c r="D355" s="32">
        <f t="shared" si="5"/>
        <v>3943.3444460000001</v>
      </c>
      <c r="E355" s="21"/>
      <c r="F355" s="70"/>
      <c r="G355" s="79">
        <v>2016.2</v>
      </c>
    </row>
    <row r="356" spans="1:7">
      <c r="A356" s="30" t="s">
        <v>809</v>
      </c>
      <c r="B356" s="30" t="s">
        <v>352</v>
      </c>
      <c r="C356" s="31" t="s">
        <v>584</v>
      </c>
      <c r="D356" s="32">
        <f t="shared" si="5"/>
        <v>788.59065599999997</v>
      </c>
      <c r="E356" s="21"/>
      <c r="F356" s="70"/>
      <c r="G356" s="79">
        <v>403.2</v>
      </c>
    </row>
    <row r="357" spans="1:7">
      <c r="A357" s="30" t="s">
        <v>810</v>
      </c>
      <c r="B357" s="30" t="s">
        <v>353</v>
      </c>
      <c r="C357" s="31" t="s">
        <v>584</v>
      </c>
      <c r="D357" s="32">
        <f t="shared" si="5"/>
        <v>112.65580799999999</v>
      </c>
      <c r="E357" s="21"/>
      <c r="F357" s="70"/>
      <c r="G357" s="79">
        <v>57.6</v>
      </c>
    </row>
    <row r="358" spans="1:7">
      <c r="A358" s="30" t="s">
        <v>811</v>
      </c>
      <c r="B358" s="30" t="s">
        <v>354</v>
      </c>
      <c r="C358" s="31" t="s">
        <v>584</v>
      </c>
      <c r="D358" s="32">
        <f t="shared" si="5"/>
        <v>450.62323199999997</v>
      </c>
      <c r="E358" s="21"/>
      <c r="F358" s="70"/>
      <c r="G358" s="79">
        <v>230.4</v>
      </c>
    </row>
    <row r="359" spans="1:7" ht="30">
      <c r="A359" s="30" t="s">
        <v>812</v>
      </c>
      <c r="B359" s="31" t="s">
        <v>355</v>
      </c>
      <c r="C359" s="31" t="s">
        <v>584</v>
      </c>
      <c r="D359" s="32">
        <f t="shared" si="5"/>
        <v>281.63952</v>
      </c>
      <c r="E359" s="21"/>
      <c r="F359" s="70"/>
      <c r="G359" s="79">
        <v>144</v>
      </c>
    </row>
    <row r="360" spans="1:7">
      <c r="A360" s="30" t="s">
        <v>813</v>
      </c>
      <c r="B360" s="30" t="s">
        <v>356</v>
      </c>
      <c r="C360" s="31" t="s">
        <v>584</v>
      </c>
      <c r="D360" s="32">
        <f t="shared" si="5"/>
        <v>3380.0654060000002</v>
      </c>
      <c r="E360" s="21"/>
      <c r="F360" s="70"/>
      <c r="G360" s="79">
        <v>1728.2</v>
      </c>
    </row>
    <row r="361" spans="1:7">
      <c r="A361" s="30" t="s">
        <v>814</v>
      </c>
      <c r="B361" s="30" t="s">
        <v>357</v>
      </c>
      <c r="C361" s="31" t="s">
        <v>584</v>
      </c>
      <c r="D361" s="32">
        <f t="shared" si="5"/>
        <v>450.62323199999997</v>
      </c>
      <c r="E361" s="21"/>
      <c r="F361" s="70"/>
      <c r="G361" s="79">
        <v>230.4</v>
      </c>
    </row>
    <row r="362" spans="1:7">
      <c r="A362" s="30" t="s">
        <v>815</v>
      </c>
      <c r="B362" s="30" t="s">
        <v>358</v>
      </c>
      <c r="C362" s="31" t="s">
        <v>584</v>
      </c>
      <c r="D362" s="32">
        <f t="shared" si="5"/>
        <v>675.93484799999999</v>
      </c>
      <c r="E362" s="21"/>
      <c r="F362" s="70"/>
      <c r="G362" s="79">
        <v>345.6</v>
      </c>
    </row>
    <row r="363" spans="1:7">
      <c r="A363" s="30" t="s">
        <v>816</v>
      </c>
      <c r="B363" s="30" t="s">
        <v>359</v>
      </c>
      <c r="C363" s="31" t="s">
        <v>584</v>
      </c>
      <c r="D363" s="32">
        <f t="shared" si="5"/>
        <v>3154.7537899999998</v>
      </c>
      <c r="E363" s="21"/>
      <c r="F363" s="70"/>
      <c r="G363" s="79">
        <v>1613</v>
      </c>
    </row>
    <row r="364" spans="1:7">
      <c r="A364" s="30" t="s">
        <v>817</v>
      </c>
      <c r="B364" s="30" t="s">
        <v>360</v>
      </c>
      <c r="C364" s="31" t="s">
        <v>584</v>
      </c>
      <c r="D364" s="32">
        <f t="shared" si="5"/>
        <v>1299.8446180000001</v>
      </c>
      <c r="E364" s="21"/>
      <c r="F364" s="70"/>
      <c r="G364" s="79">
        <v>664.6</v>
      </c>
    </row>
    <row r="365" spans="1:7">
      <c r="A365" s="30" t="s">
        <v>818</v>
      </c>
      <c r="B365" s="30" t="s">
        <v>361</v>
      </c>
      <c r="C365" s="31" t="s">
        <v>584</v>
      </c>
      <c r="D365" s="32">
        <f t="shared" si="5"/>
        <v>225.31161599999999</v>
      </c>
      <c r="E365" s="21"/>
      <c r="F365" s="70"/>
      <c r="G365" s="79">
        <v>115.2</v>
      </c>
    </row>
    <row r="366" spans="1:7">
      <c r="A366" s="30" t="s">
        <v>819</v>
      </c>
      <c r="B366" s="30" t="s">
        <v>362</v>
      </c>
      <c r="C366" s="31" t="s">
        <v>584</v>
      </c>
      <c r="D366" s="32">
        <f t="shared" si="5"/>
        <v>2253.3117429999998</v>
      </c>
      <c r="E366" s="21"/>
      <c r="F366" s="70"/>
      <c r="G366" s="79">
        <v>1152.0999999999999</v>
      </c>
    </row>
    <row r="367" spans="1:7">
      <c r="A367" s="30" t="s">
        <v>820</v>
      </c>
      <c r="B367" s="30" t="s">
        <v>363</v>
      </c>
      <c r="C367" s="31" t="s">
        <v>584</v>
      </c>
      <c r="D367" s="32">
        <f t="shared" si="5"/>
        <v>1521.0489910000001</v>
      </c>
      <c r="E367" s="21"/>
      <c r="F367" s="70"/>
      <c r="G367" s="79">
        <v>777.7</v>
      </c>
    </row>
    <row r="368" spans="1:7">
      <c r="A368" s="30" t="s">
        <v>821</v>
      </c>
      <c r="B368" s="30" t="s">
        <v>364</v>
      </c>
      <c r="C368" s="31" t="s">
        <v>584</v>
      </c>
      <c r="D368" s="32">
        <f t="shared" si="5"/>
        <v>506.95113599999996</v>
      </c>
      <c r="E368" s="21"/>
      <c r="F368" s="70"/>
      <c r="G368" s="79">
        <v>259.2</v>
      </c>
    </row>
    <row r="369" spans="1:7">
      <c r="A369" s="30" t="s">
        <v>822</v>
      </c>
      <c r="B369" s="30" t="s">
        <v>365</v>
      </c>
      <c r="C369" s="31" t="s">
        <v>584</v>
      </c>
      <c r="D369" s="32">
        <f t="shared" si="5"/>
        <v>3436.3933099999999</v>
      </c>
      <c r="E369" s="21"/>
      <c r="F369" s="70"/>
      <c r="G369" s="79">
        <v>1757</v>
      </c>
    </row>
    <row r="370" spans="1:7">
      <c r="A370" s="30" t="s">
        <v>823</v>
      </c>
      <c r="B370" s="30" t="s">
        <v>366</v>
      </c>
      <c r="C370" s="31" t="s">
        <v>584</v>
      </c>
      <c r="D370" s="32">
        <f t="shared" si="5"/>
        <v>1126.55808</v>
      </c>
      <c r="E370" s="21"/>
      <c r="F370" s="70"/>
      <c r="G370" s="79">
        <v>576</v>
      </c>
    </row>
    <row r="371" spans="1:7" ht="30">
      <c r="A371" s="30" t="s">
        <v>824</v>
      </c>
      <c r="B371" s="31" t="s">
        <v>367</v>
      </c>
      <c r="C371" s="31" t="s">
        <v>584</v>
      </c>
      <c r="D371" s="32">
        <f t="shared" si="5"/>
        <v>1464.525504</v>
      </c>
      <c r="E371" s="21"/>
      <c r="F371" s="70"/>
      <c r="G371" s="79">
        <v>748.8</v>
      </c>
    </row>
    <row r="372" spans="1:7">
      <c r="A372" s="30" t="s">
        <v>825</v>
      </c>
      <c r="B372" s="31" t="s">
        <v>368</v>
      </c>
      <c r="C372" s="31" t="s">
        <v>584</v>
      </c>
      <c r="D372" s="32">
        <f t="shared" si="5"/>
        <v>2229.8417829999999</v>
      </c>
      <c r="E372" s="21"/>
      <c r="F372" s="70"/>
      <c r="G372" s="79">
        <v>1140.0999999999999</v>
      </c>
    </row>
    <row r="373" spans="1:7">
      <c r="A373" s="30" t="s">
        <v>826</v>
      </c>
      <c r="B373" s="31" t="s">
        <v>369</v>
      </c>
      <c r="C373" s="31" t="s">
        <v>584</v>
      </c>
      <c r="D373" s="32">
        <f t="shared" si="5"/>
        <v>1690.0327030000001</v>
      </c>
      <c r="E373" s="21"/>
      <c r="F373" s="70"/>
      <c r="G373" s="79">
        <v>864.1</v>
      </c>
    </row>
    <row r="374" spans="1:7">
      <c r="A374" s="30" t="s">
        <v>827</v>
      </c>
      <c r="B374" s="31" t="s">
        <v>370</v>
      </c>
      <c r="C374" s="31" t="s">
        <v>584</v>
      </c>
      <c r="D374" s="32">
        <f t="shared" si="5"/>
        <v>180.13194299999998</v>
      </c>
      <c r="E374" s="21"/>
      <c r="F374" s="70"/>
      <c r="G374" s="79">
        <v>92.1</v>
      </c>
    </row>
    <row r="375" spans="1:7">
      <c r="A375" s="30" t="s">
        <v>828</v>
      </c>
      <c r="B375" s="31" t="s">
        <v>371</v>
      </c>
      <c r="C375" s="31" t="s">
        <v>584</v>
      </c>
      <c r="D375" s="32">
        <f t="shared" si="5"/>
        <v>180.13194299999998</v>
      </c>
      <c r="E375" s="21"/>
      <c r="F375" s="70"/>
      <c r="G375" s="79">
        <v>92.1</v>
      </c>
    </row>
    <row r="376" spans="1:7">
      <c r="A376" s="30" t="s">
        <v>829</v>
      </c>
      <c r="B376" s="31" t="s">
        <v>372</v>
      </c>
      <c r="C376" s="31" t="s">
        <v>584</v>
      </c>
      <c r="D376" s="32">
        <f t="shared" si="5"/>
        <v>788.59065599999997</v>
      </c>
      <c r="E376" s="21"/>
      <c r="F376" s="70"/>
      <c r="G376" s="79">
        <v>403.2</v>
      </c>
    </row>
    <row r="377" spans="1:7">
      <c r="A377" s="30" t="s">
        <v>830</v>
      </c>
      <c r="B377" s="31" t="s">
        <v>373</v>
      </c>
      <c r="C377" s="31" t="s">
        <v>584</v>
      </c>
      <c r="D377" s="32">
        <f t="shared" si="5"/>
        <v>225.31161599999999</v>
      </c>
      <c r="E377" s="21"/>
      <c r="F377" s="70"/>
      <c r="G377" s="79">
        <v>115.2</v>
      </c>
    </row>
    <row r="378" spans="1:7">
      <c r="A378" s="30" t="s">
        <v>831</v>
      </c>
      <c r="B378" s="31" t="s">
        <v>374</v>
      </c>
      <c r="C378" s="31" t="s">
        <v>584</v>
      </c>
      <c r="D378" s="32">
        <f t="shared" si="5"/>
        <v>247.80366100000001</v>
      </c>
      <c r="E378" s="21"/>
      <c r="F378" s="70"/>
      <c r="G378" s="79">
        <v>126.7</v>
      </c>
    </row>
    <row r="379" spans="1:7" ht="30">
      <c r="A379" s="30" t="s">
        <v>832</v>
      </c>
      <c r="B379" s="31" t="s">
        <v>375</v>
      </c>
      <c r="C379" s="31" t="s">
        <v>584</v>
      </c>
      <c r="D379" s="32">
        <f t="shared" si="5"/>
        <v>3380.0654060000002</v>
      </c>
      <c r="E379" s="21"/>
      <c r="F379" s="70"/>
      <c r="G379" s="79">
        <v>1728.2</v>
      </c>
    </row>
    <row r="380" spans="1:7" ht="30">
      <c r="A380" s="30" t="s">
        <v>833</v>
      </c>
      <c r="B380" s="31" t="s">
        <v>376</v>
      </c>
      <c r="C380" s="31" t="s">
        <v>584</v>
      </c>
      <c r="D380" s="32">
        <f t="shared" si="5"/>
        <v>3380.0654060000002</v>
      </c>
      <c r="E380" s="21"/>
      <c r="F380" s="70"/>
      <c r="G380" s="79">
        <v>1728.2</v>
      </c>
    </row>
    <row r="381" spans="1:7">
      <c r="A381" s="30" t="s">
        <v>834</v>
      </c>
      <c r="B381" s="31" t="s">
        <v>377</v>
      </c>
      <c r="C381" s="31" t="s">
        <v>584</v>
      </c>
      <c r="D381" s="32">
        <f t="shared" si="5"/>
        <v>382.95151400000003</v>
      </c>
      <c r="E381" s="21"/>
      <c r="F381" s="70"/>
      <c r="G381" s="79">
        <v>195.8</v>
      </c>
    </row>
    <row r="382" spans="1:7">
      <c r="A382" s="30" t="s">
        <v>835</v>
      </c>
      <c r="B382" s="31" t="s">
        <v>378</v>
      </c>
      <c r="C382" s="31" t="s">
        <v>584</v>
      </c>
      <c r="D382" s="32">
        <f t="shared" si="5"/>
        <v>901.24646399999995</v>
      </c>
      <c r="E382" s="21"/>
      <c r="F382" s="70"/>
      <c r="G382" s="79">
        <v>460.8</v>
      </c>
    </row>
    <row r="383" spans="1:7">
      <c r="A383" s="30" t="s">
        <v>836</v>
      </c>
      <c r="B383" s="31" t="s">
        <v>379</v>
      </c>
      <c r="C383" s="31" t="s">
        <v>584</v>
      </c>
      <c r="D383" s="32">
        <f t="shared" si="5"/>
        <v>337.96742399999999</v>
      </c>
      <c r="E383" s="21"/>
      <c r="F383" s="70"/>
      <c r="G383" s="79">
        <v>172.8</v>
      </c>
    </row>
    <row r="384" spans="1:7">
      <c r="A384" s="30" t="s">
        <v>837</v>
      </c>
      <c r="B384" s="31" t="s">
        <v>380</v>
      </c>
      <c r="C384" s="31" t="s">
        <v>584</v>
      </c>
      <c r="D384" s="32">
        <f t="shared" si="5"/>
        <v>619.606944</v>
      </c>
      <c r="E384" s="21"/>
      <c r="F384" s="70"/>
      <c r="G384" s="79">
        <v>316.8</v>
      </c>
    </row>
    <row r="385" spans="1:7">
      <c r="A385" s="30" t="s">
        <v>838</v>
      </c>
      <c r="B385" s="31" t="s">
        <v>381</v>
      </c>
      <c r="C385" s="31" t="s">
        <v>584</v>
      </c>
      <c r="D385" s="32">
        <f t="shared" si="5"/>
        <v>1633.7047989999999</v>
      </c>
      <c r="E385" s="21"/>
      <c r="F385" s="70"/>
      <c r="G385" s="79">
        <v>835.3</v>
      </c>
    </row>
    <row r="386" spans="1:7" ht="30">
      <c r="A386" s="30" t="s">
        <v>839</v>
      </c>
      <c r="B386" s="31" t="s">
        <v>382</v>
      </c>
      <c r="C386" s="31" t="s">
        <v>584</v>
      </c>
      <c r="D386" s="32">
        <f t="shared" si="5"/>
        <v>2929.2465910000001</v>
      </c>
      <c r="E386" s="21"/>
      <c r="F386" s="70"/>
      <c r="G386" s="79">
        <v>1497.7</v>
      </c>
    </row>
    <row r="387" spans="1:7" ht="30">
      <c r="A387" s="30" t="s">
        <v>840</v>
      </c>
      <c r="B387" s="31" t="s">
        <v>383</v>
      </c>
      <c r="C387" s="31" t="s">
        <v>584</v>
      </c>
      <c r="D387" s="32">
        <f t="shared" si="5"/>
        <v>1690.0327030000001</v>
      </c>
      <c r="E387" s="21"/>
      <c r="F387" s="70"/>
      <c r="G387" s="79">
        <v>864.1</v>
      </c>
    </row>
    <row r="388" spans="1:7" ht="30">
      <c r="A388" s="30" t="s">
        <v>841</v>
      </c>
      <c r="B388" s="31" t="s">
        <v>384</v>
      </c>
      <c r="C388" s="31" t="s">
        <v>584</v>
      </c>
      <c r="D388" s="32">
        <f t="shared" si="5"/>
        <v>1577.1813119999999</v>
      </c>
      <c r="E388" s="21"/>
      <c r="F388" s="70"/>
      <c r="G388" s="79">
        <v>806.4</v>
      </c>
    </row>
    <row r="389" spans="1:7">
      <c r="A389" s="30" t="s">
        <v>842</v>
      </c>
      <c r="B389" s="31" t="s">
        <v>385</v>
      </c>
      <c r="C389" s="31" t="s">
        <v>584</v>
      </c>
      <c r="D389" s="32">
        <f t="shared" si="5"/>
        <v>304.13156499999997</v>
      </c>
      <c r="E389" s="21"/>
      <c r="F389" s="70"/>
      <c r="G389" s="79">
        <v>155.5</v>
      </c>
    </row>
    <row r="390" spans="1:7">
      <c r="A390" s="30" t="s">
        <v>843</v>
      </c>
      <c r="B390" s="31" t="s">
        <v>386</v>
      </c>
      <c r="C390" s="31" t="s">
        <v>584</v>
      </c>
      <c r="D390" s="32">
        <f t="shared" si="5"/>
        <v>2253.3117429999998</v>
      </c>
      <c r="E390" s="22"/>
      <c r="F390" s="72"/>
      <c r="G390" s="79">
        <v>1152.0999999999999</v>
      </c>
    </row>
    <row r="391" spans="1:7">
      <c r="A391" s="30" t="s">
        <v>844</v>
      </c>
      <c r="B391" s="31" t="s">
        <v>387</v>
      </c>
      <c r="C391" s="31" t="s">
        <v>584</v>
      </c>
      <c r="D391" s="32">
        <f t="shared" si="5"/>
        <v>766.09861100000001</v>
      </c>
      <c r="E391" s="23"/>
      <c r="F391" s="73"/>
      <c r="G391" s="79">
        <v>391.7</v>
      </c>
    </row>
    <row r="392" spans="1:7">
      <c r="A392" s="30" t="s">
        <v>845</v>
      </c>
      <c r="B392" s="31" t="s">
        <v>388</v>
      </c>
      <c r="C392" s="31" t="s">
        <v>584</v>
      </c>
      <c r="D392" s="32">
        <f t="shared" si="5"/>
        <v>1464.525504</v>
      </c>
      <c r="E392" s="24"/>
      <c r="F392" s="74"/>
      <c r="G392" s="79">
        <v>748.8</v>
      </c>
    </row>
    <row r="393" spans="1:7" ht="30">
      <c r="A393" s="30" t="s">
        <v>846</v>
      </c>
      <c r="B393" s="31" t="s">
        <v>389</v>
      </c>
      <c r="C393" s="31" t="s">
        <v>584</v>
      </c>
      <c r="D393" s="32">
        <f t="shared" si="5"/>
        <v>225.31161599999999</v>
      </c>
      <c r="E393" s="69"/>
      <c r="F393" s="74"/>
      <c r="G393" s="79">
        <v>115.2</v>
      </c>
    </row>
    <row r="394" spans="1:7">
      <c r="A394" s="30" t="s">
        <v>847</v>
      </c>
      <c r="B394" s="31" t="s">
        <v>390</v>
      </c>
      <c r="C394" s="31" t="s">
        <v>584</v>
      </c>
      <c r="D394" s="32">
        <f t="shared" si="5"/>
        <v>1802.6885110000001</v>
      </c>
      <c r="E394" s="24"/>
      <c r="F394" s="74"/>
      <c r="G394" s="79">
        <v>921.7</v>
      </c>
    </row>
    <row r="395" spans="1:7">
      <c r="A395" s="30" t="s">
        <v>848</v>
      </c>
      <c r="B395" s="31" t="s">
        <v>391</v>
      </c>
      <c r="C395" s="31" t="s">
        <v>584</v>
      </c>
      <c r="D395" s="32">
        <f t="shared" si="5"/>
        <v>2253.3117429999998</v>
      </c>
      <c r="E395" s="24"/>
      <c r="F395" s="74"/>
      <c r="G395" s="79">
        <v>1152.0999999999999</v>
      </c>
    </row>
    <row r="396" spans="1:7">
      <c r="A396" s="30" t="s">
        <v>849</v>
      </c>
      <c r="B396" s="31" t="s">
        <v>392</v>
      </c>
      <c r="C396" s="31" t="s">
        <v>584</v>
      </c>
      <c r="D396" s="32">
        <f t="shared" ref="D396:D459" si="6">G396*1.95583</f>
        <v>180.13194299999998</v>
      </c>
      <c r="E396" s="24"/>
      <c r="F396" s="74"/>
      <c r="G396" s="79">
        <v>92.1</v>
      </c>
    </row>
    <row r="397" spans="1:7">
      <c r="A397" s="30" t="s">
        <v>850</v>
      </c>
      <c r="B397" s="31" t="s">
        <v>393</v>
      </c>
      <c r="C397" s="31" t="s">
        <v>584</v>
      </c>
      <c r="D397" s="32">
        <f t="shared" si="6"/>
        <v>563.27904000000001</v>
      </c>
      <c r="E397" s="24"/>
      <c r="F397" s="74"/>
      <c r="G397" s="79">
        <v>288</v>
      </c>
    </row>
    <row r="398" spans="1:7">
      <c r="A398" s="30" t="s">
        <v>851</v>
      </c>
      <c r="B398" s="31" t="s">
        <v>394</v>
      </c>
      <c r="C398" s="31" t="s">
        <v>584</v>
      </c>
      <c r="D398" s="32">
        <f t="shared" si="6"/>
        <v>225.31161599999999</v>
      </c>
      <c r="E398" s="69"/>
      <c r="F398" s="74"/>
      <c r="G398" s="79">
        <v>115.2</v>
      </c>
    </row>
    <row r="399" spans="1:7">
      <c r="A399" s="30" t="s">
        <v>852</v>
      </c>
      <c r="B399" s="31" t="s">
        <v>395</v>
      </c>
      <c r="C399" s="31" t="s">
        <v>584</v>
      </c>
      <c r="D399" s="32">
        <f t="shared" si="6"/>
        <v>225.31161599999999</v>
      </c>
      <c r="E399" s="69"/>
      <c r="F399" s="74"/>
      <c r="G399" s="79">
        <v>115.2</v>
      </c>
    </row>
    <row r="400" spans="1:7">
      <c r="A400" s="30" t="s">
        <v>853</v>
      </c>
      <c r="B400" s="31" t="s">
        <v>396</v>
      </c>
      <c r="C400" s="31" t="s">
        <v>584</v>
      </c>
      <c r="D400" s="32">
        <f t="shared" si="6"/>
        <v>225.31161599999999</v>
      </c>
      <c r="E400" s="69"/>
      <c r="F400" s="74"/>
      <c r="G400" s="79">
        <v>115.2</v>
      </c>
    </row>
    <row r="401" spans="1:7">
      <c r="A401" s="30" t="s">
        <v>854</v>
      </c>
      <c r="B401" s="31" t="s">
        <v>397</v>
      </c>
      <c r="C401" s="31" t="s">
        <v>584</v>
      </c>
      <c r="D401" s="32">
        <f t="shared" si="6"/>
        <v>2816.5907829999996</v>
      </c>
      <c r="E401" s="24"/>
      <c r="F401" s="74"/>
      <c r="G401" s="79">
        <v>1440.1</v>
      </c>
    </row>
    <row r="402" spans="1:7">
      <c r="A402" s="30" t="s">
        <v>855</v>
      </c>
      <c r="B402" s="31" t="s">
        <v>398</v>
      </c>
      <c r="C402" s="31" t="s">
        <v>584</v>
      </c>
      <c r="D402" s="32">
        <f t="shared" si="6"/>
        <v>788.59065599999997</v>
      </c>
      <c r="E402" s="24"/>
      <c r="F402" s="74"/>
      <c r="G402" s="79">
        <v>403.2</v>
      </c>
    </row>
    <row r="403" spans="1:7">
      <c r="A403" s="30" t="s">
        <v>856</v>
      </c>
      <c r="B403" s="31" t="s">
        <v>399</v>
      </c>
      <c r="C403" s="31" t="s">
        <v>584</v>
      </c>
      <c r="D403" s="32">
        <f t="shared" si="6"/>
        <v>1126.55808</v>
      </c>
      <c r="E403" s="24"/>
      <c r="F403" s="74"/>
      <c r="G403" s="79">
        <v>576</v>
      </c>
    </row>
    <row r="404" spans="1:7" ht="30">
      <c r="A404" s="30" t="s">
        <v>857</v>
      </c>
      <c r="B404" s="31" t="s">
        <v>400</v>
      </c>
      <c r="C404" s="31" t="s">
        <v>584</v>
      </c>
      <c r="D404" s="32">
        <f t="shared" si="6"/>
        <v>1126.55808</v>
      </c>
      <c r="E404" s="24"/>
      <c r="F404" s="74"/>
      <c r="G404" s="79">
        <v>576</v>
      </c>
    </row>
    <row r="405" spans="1:7">
      <c r="A405" s="30" t="s">
        <v>858</v>
      </c>
      <c r="B405" s="31" t="s">
        <v>401</v>
      </c>
      <c r="C405" s="31" t="s">
        <v>584</v>
      </c>
      <c r="D405" s="32">
        <f t="shared" si="6"/>
        <v>78.819948999999994</v>
      </c>
      <c r="E405" s="69"/>
      <c r="F405" s="74"/>
      <c r="G405" s="79">
        <v>40.299999999999997</v>
      </c>
    </row>
    <row r="406" spans="1:7">
      <c r="A406" s="30" t="s">
        <v>859</v>
      </c>
      <c r="B406" s="31" t="s">
        <v>402</v>
      </c>
      <c r="C406" s="31" t="s">
        <v>584</v>
      </c>
      <c r="D406" s="32">
        <f t="shared" si="6"/>
        <v>337.96742399999999</v>
      </c>
      <c r="E406" s="69"/>
      <c r="F406" s="74"/>
      <c r="G406" s="79">
        <v>172.8</v>
      </c>
    </row>
    <row r="407" spans="1:7">
      <c r="A407" s="30" t="s">
        <v>860</v>
      </c>
      <c r="B407" s="31" t="s">
        <v>3112</v>
      </c>
      <c r="C407" s="31" t="s">
        <v>584</v>
      </c>
      <c r="D407" s="32">
        <f t="shared" si="6"/>
        <v>78.819948999999994</v>
      </c>
      <c r="E407" s="69"/>
      <c r="F407" s="74"/>
      <c r="G407" s="79">
        <v>40.299999999999997</v>
      </c>
    </row>
    <row r="408" spans="1:7">
      <c r="A408" s="30" t="s">
        <v>861</v>
      </c>
      <c r="B408" s="31" t="s">
        <v>403</v>
      </c>
      <c r="C408" s="31" t="s">
        <v>584</v>
      </c>
      <c r="D408" s="32">
        <f t="shared" si="6"/>
        <v>112.65580799999999</v>
      </c>
      <c r="E408" s="69"/>
      <c r="F408" s="74"/>
      <c r="G408" s="79">
        <v>57.6</v>
      </c>
    </row>
    <row r="409" spans="1:7">
      <c r="A409" s="30" t="s">
        <v>862</v>
      </c>
      <c r="B409" s="31" t="s">
        <v>404</v>
      </c>
      <c r="C409" s="31" t="s">
        <v>584</v>
      </c>
      <c r="D409" s="32">
        <f t="shared" si="6"/>
        <v>112.65580799999999</v>
      </c>
      <c r="E409" s="69"/>
      <c r="F409" s="74"/>
      <c r="G409" s="79">
        <v>57.6</v>
      </c>
    </row>
    <row r="410" spans="1:7">
      <c r="A410" s="30" t="s">
        <v>863</v>
      </c>
      <c r="B410" s="31" t="s">
        <v>405</v>
      </c>
      <c r="C410" s="31" t="s">
        <v>584</v>
      </c>
      <c r="D410" s="32">
        <f t="shared" si="6"/>
        <v>56.327903999999997</v>
      </c>
      <c r="E410" s="69"/>
      <c r="F410" s="74"/>
      <c r="G410" s="79">
        <v>28.8</v>
      </c>
    </row>
    <row r="411" spans="1:7">
      <c r="A411" s="30" t="s">
        <v>864</v>
      </c>
      <c r="B411" s="31" t="s">
        <v>406</v>
      </c>
      <c r="C411" s="31" t="s">
        <v>584</v>
      </c>
      <c r="D411" s="32">
        <f t="shared" si="6"/>
        <v>112.65580799999999</v>
      </c>
      <c r="E411" s="69"/>
      <c r="F411" s="74"/>
      <c r="G411" s="79">
        <v>57.6</v>
      </c>
    </row>
    <row r="412" spans="1:7">
      <c r="A412" s="30" t="s">
        <v>865</v>
      </c>
      <c r="B412" s="31" t="s">
        <v>407</v>
      </c>
      <c r="C412" s="31" t="s">
        <v>584</v>
      </c>
      <c r="D412" s="32">
        <f t="shared" si="6"/>
        <v>112.65580799999999</v>
      </c>
      <c r="E412" s="69"/>
      <c r="F412" s="74"/>
      <c r="G412" s="79">
        <v>57.6</v>
      </c>
    </row>
    <row r="413" spans="1:7">
      <c r="A413" s="30" t="s">
        <v>866</v>
      </c>
      <c r="B413" s="31" t="s">
        <v>408</v>
      </c>
      <c r="C413" s="31" t="s">
        <v>584</v>
      </c>
      <c r="D413" s="32">
        <f t="shared" si="6"/>
        <v>112.65580799999999</v>
      </c>
      <c r="E413" s="69"/>
      <c r="F413" s="74"/>
      <c r="G413" s="79">
        <v>57.6</v>
      </c>
    </row>
    <row r="414" spans="1:7">
      <c r="A414" s="30" t="s">
        <v>867</v>
      </c>
      <c r="B414" s="31" t="s">
        <v>409</v>
      </c>
      <c r="C414" s="31" t="s">
        <v>584</v>
      </c>
      <c r="D414" s="32">
        <f t="shared" si="6"/>
        <v>112.65580799999999</v>
      </c>
      <c r="E414" s="69"/>
      <c r="F414" s="74"/>
      <c r="G414" s="79">
        <v>57.6</v>
      </c>
    </row>
    <row r="415" spans="1:7">
      <c r="A415" s="30" t="s">
        <v>868</v>
      </c>
      <c r="B415" s="31" t="s">
        <v>410</v>
      </c>
      <c r="C415" s="31" t="s">
        <v>584</v>
      </c>
      <c r="D415" s="32">
        <f t="shared" si="6"/>
        <v>33.640276</v>
      </c>
      <c r="E415" s="69"/>
      <c r="F415" s="74"/>
      <c r="G415" s="79">
        <v>17.2</v>
      </c>
    </row>
    <row r="416" spans="1:7">
      <c r="A416" s="30" t="s">
        <v>869</v>
      </c>
      <c r="B416" s="31" t="s">
        <v>411</v>
      </c>
      <c r="C416" s="31" t="s">
        <v>584</v>
      </c>
      <c r="D416" s="32">
        <f t="shared" si="6"/>
        <v>33.640276</v>
      </c>
      <c r="E416" s="69"/>
      <c r="F416" s="74"/>
      <c r="G416" s="79">
        <v>17.2</v>
      </c>
    </row>
    <row r="417" spans="1:7">
      <c r="A417" s="30" t="s">
        <v>870</v>
      </c>
      <c r="B417" s="31" t="s">
        <v>412</v>
      </c>
      <c r="C417" s="31" t="s">
        <v>584</v>
      </c>
      <c r="D417" s="32">
        <f t="shared" si="6"/>
        <v>500.00402783999999</v>
      </c>
      <c r="E417" s="24"/>
      <c r="F417" s="74"/>
      <c r="G417" s="79">
        <v>255.648</v>
      </c>
    </row>
    <row r="418" spans="1:7">
      <c r="A418" s="30" t="s">
        <v>871</v>
      </c>
      <c r="B418" s="30" t="s">
        <v>413</v>
      </c>
      <c r="C418" s="31" t="s">
        <v>584</v>
      </c>
      <c r="D418" s="32">
        <f t="shared" si="6"/>
        <v>899.99473280000007</v>
      </c>
      <c r="E418" s="24"/>
      <c r="F418" s="74"/>
      <c r="G418" s="79">
        <v>460.16</v>
      </c>
    </row>
    <row r="419" spans="1:7">
      <c r="A419" s="100" t="s">
        <v>3081</v>
      </c>
      <c r="B419" s="80" t="s">
        <v>3082</v>
      </c>
      <c r="C419" s="31" t="s">
        <v>584</v>
      </c>
      <c r="D419" s="32">
        <f t="shared" si="6"/>
        <v>488.95749999999998</v>
      </c>
      <c r="E419" s="24"/>
      <c r="F419" s="74"/>
      <c r="G419" s="79">
        <v>250</v>
      </c>
    </row>
    <row r="420" spans="1:7" ht="15.75">
      <c r="A420" s="30"/>
      <c r="B420" s="64" t="s">
        <v>919</v>
      </c>
      <c r="C420" s="44"/>
      <c r="D420" s="32"/>
      <c r="E420" s="24"/>
      <c r="F420" s="74"/>
      <c r="G420" s="79"/>
    </row>
    <row r="421" spans="1:7">
      <c r="A421" s="30" t="s">
        <v>872</v>
      </c>
      <c r="B421" s="30" t="s">
        <v>414</v>
      </c>
      <c r="C421" s="30" t="s">
        <v>584</v>
      </c>
      <c r="D421" s="32">
        <f t="shared" si="6"/>
        <v>500.00402783999999</v>
      </c>
      <c r="E421" s="24"/>
      <c r="F421" s="74"/>
      <c r="G421" s="79">
        <v>255.648</v>
      </c>
    </row>
    <row r="422" spans="1:7">
      <c r="A422" s="30" t="s">
        <v>873</v>
      </c>
      <c r="B422" s="30" t="s">
        <v>415</v>
      </c>
      <c r="C422" s="30" t="s">
        <v>584</v>
      </c>
      <c r="D422" s="32">
        <f t="shared" si="6"/>
        <v>899.99473280000007</v>
      </c>
      <c r="E422" s="24"/>
      <c r="F422" s="74"/>
      <c r="G422" s="79">
        <v>460.16</v>
      </c>
    </row>
    <row r="423" spans="1:7">
      <c r="A423" s="30" t="s">
        <v>874</v>
      </c>
      <c r="B423" s="30" t="s">
        <v>1302</v>
      </c>
      <c r="C423" s="30" t="s">
        <v>584</v>
      </c>
      <c r="D423" s="32">
        <f t="shared" si="6"/>
        <v>1126.55808</v>
      </c>
      <c r="E423" s="24"/>
      <c r="F423" s="74"/>
      <c r="G423" s="79">
        <v>576</v>
      </c>
    </row>
    <row r="424" spans="1:7">
      <c r="A424" s="30" t="s">
        <v>875</v>
      </c>
      <c r="B424" s="30" t="s">
        <v>1296</v>
      </c>
      <c r="C424" s="30" t="s">
        <v>584</v>
      </c>
      <c r="D424" s="32">
        <f t="shared" si="6"/>
        <v>337.96742399999999</v>
      </c>
      <c r="E424" s="24"/>
      <c r="F424" s="74"/>
      <c r="G424" s="79">
        <v>172.8</v>
      </c>
    </row>
    <row r="425" spans="1:7">
      <c r="A425" s="30" t="s">
        <v>876</v>
      </c>
      <c r="B425" s="30" t="s">
        <v>1297</v>
      </c>
      <c r="C425" s="30" t="s">
        <v>584</v>
      </c>
      <c r="D425" s="32">
        <f t="shared" si="6"/>
        <v>563.27904000000001</v>
      </c>
      <c r="E425" s="24"/>
      <c r="F425" s="74"/>
      <c r="G425" s="79">
        <v>288</v>
      </c>
    </row>
    <row r="426" spans="1:7">
      <c r="A426" s="30" t="s">
        <v>877</v>
      </c>
      <c r="B426" s="30" t="s">
        <v>1298</v>
      </c>
      <c r="C426" s="30" t="s">
        <v>584</v>
      </c>
      <c r="D426" s="32">
        <f t="shared" si="6"/>
        <v>225.31161599999999</v>
      </c>
      <c r="E426" s="24"/>
      <c r="F426" s="74"/>
      <c r="G426" s="79">
        <v>115.2</v>
      </c>
    </row>
    <row r="427" spans="1:7">
      <c r="A427" s="30" t="s">
        <v>878</v>
      </c>
      <c r="B427" s="35" t="s">
        <v>416</v>
      </c>
      <c r="C427" s="30" t="s">
        <v>584</v>
      </c>
      <c r="D427" s="32">
        <f t="shared" si="6"/>
        <v>337.96742399999999</v>
      </c>
      <c r="E427" s="24"/>
      <c r="F427" s="74"/>
      <c r="G427" s="79">
        <v>172.8</v>
      </c>
    </row>
    <row r="428" spans="1:7">
      <c r="A428" s="30" t="s">
        <v>879</v>
      </c>
      <c r="B428" s="30" t="s">
        <v>417</v>
      </c>
      <c r="C428" s="30" t="s">
        <v>584</v>
      </c>
      <c r="D428" s="32">
        <f t="shared" si="6"/>
        <v>112.65580799999999</v>
      </c>
      <c r="E428" s="24"/>
      <c r="F428" s="74"/>
      <c r="G428" s="79">
        <v>57.6</v>
      </c>
    </row>
    <row r="429" spans="1:7">
      <c r="A429" s="30" t="s">
        <v>880</v>
      </c>
      <c r="B429" s="30" t="s">
        <v>418</v>
      </c>
      <c r="C429" s="30" t="s">
        <v>584</v>
      </c>
      <c r="D429" s="32">
        <f t="shared" si="6"/>
        <v>112.65580799999999</v>
      </c>
      <c r="E429" s="24"/>
      <c r="F429" s="74"/>
      <c r="G429" s="79">
        <v>57.6</v>
      </c>
    </row>
    <row r="430" spans="1:7">
      <c r="A430" s="30" t="s">
        <v>881</v>
      </c>
      <c r="B430" s="30" t="s">
        <v>1299</v>
      </c>
      <c r="C430" s="30" t="s">
        <v>584</v>
      </c>
      <c r="D430" s="32">
        <f t="shared" si="6"/>
        <v>1126.55808</v>
      </c>
      <c r="E430" s="24"/>
      <c r="F430" s="74"/>
      <c r="G430" s="79">
        <v>576</v>
      </c>
    </row>
    <row r="431" spans="1:7" ht="30" customHeight="1">
      <c r="A431" s="30" t="s">
        <v>882</v>
      </c>
      <c r="B431" s="31" t="s">
        <v>1300</v>
      </c>
      <c r="C431" s="30" t="s">
        <v>584</v>
      </c>
      <c r="D431" s="32">
        <f t="shared" si="6"/>
        <v>2253.3117429999998</v>
      </c>
      <c r="E431" s="24"/>
      <c r="F431" s="74"/>
      <c r="G431" s="79">
        <v>1152.0999999999999</v>
      </c>
    </row>
    <row r="432" spans="1:7" ht="30">
      <c r="A432" s="30" t="s">
        <v>883</v>
      </c>
      <c r="B432" s="31" t="s">
        <v>1301</v>
      </c>
      <c r="C432" s="30" t="s">
        <v>584</v>
      </c>
      <c r="D432" s="32">
        <f t="shared" si="6"/>
        <v>3380.0654060000002</v>
      </c>
      <c r="E432" s="24"/>
      <c r="F432" s="74"/>
      <c r="G432" s="79">
        <v>1728.2</v>
      </c>
    </row>
    <row r="433" spans="1:7" ht="30">
      <c r="A433" s="30" t="s">
        <v>884</v>
      </c>
      <c r="B433" s="31" t="s">
        <v>1303</v>
      </c>
      <c r="C433" s="30" t="s">
        <v>584</v>
      </c>
      <c r="D433" s="32">
        <f t="shared" si="6"/>
        <v>1126.55808</v>
      </c>
      <c r="E433" s="24"/>
      <c r="F433" s="74"/>
      <c r="G433" s="79">
        <v>576</v>
      </c>
    </row>
    <row r="434" spans="1:7">
      <c r="A434" s="30" t="s">
        <v>885</v>
      </c>
      <c r="B434" s="30" t="s">
        <v>419</v>
      </c>
      <c r="C434" s="30" t="s">
        <v>584</v>
      </c>
      <c r="D434" s="32">
        <f t="shared" si="6"/>
        <v>1690.0327030000001</v>
      </c>
      <c r="E434" s="24"/>
      <c r="F434" s="74"/>
      <c r="G434" s="79">
        <v>864.1</v>
      </c>
    </row>
    <row r="435" spans="1:7">
      <c r="A435" s="30" t="s">
        <v>886</v>
      </c>
      <c r="B435" s="30" t="s">
        <v>420</v>
      </c>
      <c r="C435" s="30" t="s">
        <v>584</v>
      </c>
      <c r="D435" s="32">
        <f t="shared" si="6"/>
        <v>1126.55808</v>
      </c>
      <c r="E435" s="24"/>
      <c r="F435" s="74"/>
      <c r="G435" s="79">
        <v>576</v>
      </c>
    </row>
    <row r="436" spans="1:7" ht="16.5" customHeight="1">
      <c r="A436" s="30" t="s">
        <v>887</v>
      </c>
      <c r="B436" s="30" t="s">
        <v>1342</v>
      </c>
      <c r="C436" s="30" t="s">
        <v>584</v>
      </c>
      <c r="D436" s="32">
        <f t="shared" si="6"/>
        <v>563.27904000000001</v>
      </c>
      <c r="E436" s="24"/>
      <c r="F436" s="74"/>
      <c r="G436" s="79">
        <v>288</v>
      </c>
    </row>
    <row r="437" spans="1:7">
      <c r="A437" s="30" t="s">
        <v>888</v>
      </c>
      <c r="B437" s="30" t="s">
        <v>599</v>
      </c>
      <c r="C437" s="30" t="s">
        <v>584</v>
      </c>
      <c r="D437" s="32">
        <f t="shared" si="6"/>
        <v>1126.55808</v>
      </c>
      <c r="E437" s="24"/>
      <c r="F437" s="74"/>
      <c r="G437" s="79">
        <v>576</v>
      </c>
    </row>
    <row r="438" spans="1:7" ht="31.5" customHeight="1">
      <c r="A438" s="30" t="s">
        <v>889</v>
      </c>
      <c r="B438" s="31" t="s">
        <v>1304</v>
      </c>
      <c r="C438" s="30" t="s">
        <v>584</v>
      </c>
      <c r="D438" s="32">
        <f t="shared" si="6"/>
        <v>1126.55808</v>
      </c>
      <c r="E438" s="24"/>
      <c r="F438" s="74"/>
      <c r="G438" s="79">
        <v>576</v>
      </c>
    </row>
    <row r="439" spans="1:7">
      <c r="A439" s="30" t="s">
        <v>890</v>
      </c>
      <c r="B439" s="30" t="s">
        <v>1305</v>
      </c>
      <c r="C439" s="30" t="s">
        <v>584</v>
      </c>
      <c r="D439" s="32">
        <f t="shared" si="6"/>
        <v>1126.55808</v>
      </c>
      <c r="E439" s="24"/>
      <c r="F439" s="74"/>
      <c r="G439" s="79">
        <v>576</v>
      </c>
    </row>
    <row r="440" spans="1:7">
      <c r="A440" s="30" t="s">
        <v>891</v>
      </c>
      <c r="B440" s="30" t="s">
        <v>1306</v>
      </c>
      <c r="C440" s="30" t="s">
        <v>584</v>
      </c>
      <c r="D440" s="32">
        <f t="shared" si="6"/>
        <v>2253.3117429999998</v>
      </c>
      <c r="E440" s="24"/>
      <c r="F440" s="74"/>
      <c r="G440" s="79">
        <v>1152.0999999999999</v>
      </c>
    </row>
    <row r="441" spans="1:7">
      <c r="A441" s="30" t="s">
        <v>892</v>
      </c>
      <c r="B441" s="30" t="s">
        <v>1307</v>
      </c>
      <c r="C441" s="30" t="s">
        <v>584</v>
      </c>
      <c r="D441" s="32">
        <f t="shared" si="6"/>
        <v>1126.55808</v>
      </c>
      <c r="E441" s="24"/>
      <c r="F441" s="74"/>
      <c r="G441" s="79">
        <v>576</v>
      </c>
    </row>
    <row r="442" spans="1:7" ht="30">
      <c r="A442" s="30" t="s">
        <v>893</v>
      </c>
      <c r="B442" s="31" t="s">
        <v>1308</v>
      </c>
      <c r="C442" s="30" t="s">
        <v>584</v>
      </c>
      <c r="D442" s="32">
        <f t="shared" si="6"/>
        <v>1126.55808</v>
      </c>
      <c r="E442" s="24"/>
      <c r="F442" s="74"/>
      <c r="G442" s="79">
        <v>576</v>
      </c>
    </row>
    <row r="443" spans="1:7">
      <c r="A443" s="30" t="s">
        <v>894</v>
      </c>
      <c r="B443" s="30" t="s">
        <v>600</v>
      </c>
      <c r="C443" s="30" t="s">
        <v>584</v>
      </c>
      <c r="D443" s="32">
        <f t="shared" si="6"/>
        <v>563.27904000000001</v>
      </c>
      <c r="E443" s="24"/>
      <c r="F443" s="74"/>
      <c r="G443" s="79">
        <v>288</v>
      </c>
    </row>
    <row r="444" spans="1:7">
      <c r="A444" s="30" t="s">
        <v>895</v>
      </c>
      <c r="B444" s="30" t="s">
        <v>601</v>
      </c>
      <c r="C444" s="30" t="s">
        <v>584</v>
      </c>
      <c r="D444" s="32">
        <f t="shared" si="6"/>
        <v>563.27904000000001</v>
      </c>
      <c r="E444" s="24"/>
      <c r="F444" s="74"/>
      <c r="G444" s="79">
        <v>288</v>
      </c>
    </row>
    <row r="445" spans="1:7">
      <c r="A445" s="30" t="s">
        <v>896</v>
      </c>
      <c r="B445" s="30" t="s">
        <v>1309</v>
      </c>
      <c r="C445" s="30" t="s">
        <v>584</v>
      </c>
      <c r="D445" s="32">
        <f t="shared" si="6"/>
        <v>563.27904000000001</v>
      </c>
      <c r="E445" s="24"/>
      <c r="F445" s="74"/>
      <c r="G445" s="79">
        <v>288</v>
      </c>
    </row>
    <row r="446" spans="1:7" ht="30">
      <c r="A446" s="30" t="s">
        <v>897</v>
      </c>
      <c r="B446" s="31" t="s">
        <v>1310</v>
      </c>
      <c r="C446" s="30" t="s">
        <v>584</v>
      </c>
      <c r="D446" s="32">
        <f t="shared" si="6"/>
        <v>2253.3117429999998</v>
      </c>
      <c r="E446" s="24"/>
      <c r="F446" s="74"/>
      <c r="G446" s="79">
        <v>1152.0999999999999</v>
      </c>
    </row>
    <row r="447" spans="1:7" ht="30">
      <c r="A447" s="30" t="s">
        <v>898</v>
      </c>
      <c r="B447" s="31" t="s">
        <v>1311</v>
      </c>
      <c r="C447" s="30" t="s">
        <v>584</v>
      </c>
      <c r="D447" s="32">
        <f t="shared" si="6"/>
        <v>2253.3117429999998</v>
      </c>
      <c r="E447" s="24"/>
      <c r="F447" s="74"/>
      <c r="G447" s="79">
        <v>1152.0999999999999</v>
      </c>
    </row>
    <row r="448" spans="1:7">
      <c r="A448" s="30" t="s">
        <v>899</v>
      </c>
      <c r="B448" s="31" t="s">
        <v>1759</v>
      </c>
      <c r="C448" s="30"/>
      <c r="D448" s="32"/>
      <c r="E448" s="24"/>
      <c r="F448" s="74"/>
      <c r="G448" s="79"/>
    </row>
    <row r="449" spans="1:7">
      <c r="A449" s="30"/>
      <c r="B449" s="31" t="s">
        <v>3011</v>
      </c>
      <c r="C449" s="30"/>
      <c r="D449" s="32"/>
      <c r="E449" s="24"/>
      <c r="F449" s="74"/>
      <c r="G449" s="79"/>
    </row>
    <row r="450" spans="1:7">
      <c r="A450" s="30" t="s">
        <v>900</v>
      </c>
      <c r="B450" s="30" t="s">
        <v>1312</v>
      </c>
      <c r="C450" s="30" t="s">
        <v>584</v>
      </c>
      <c r="D450" s="32">
        <f t="shared" si="6"/>
        <v>112.65580799999999</v>
      </c>
      <c r="E450" s="24"/>
      <c r="F450" s="74"/>
      <c r="G450" s="79">
        <v>57.6</v>
      </c>
    </row>
    <row r="451" spans="1:7">
      <c r="A451" s="30" t="s">
        <v>901</v>
      </c>
      <c r="B451" s="30" t="s">
        <v>602</v>
      </c>
      <c r="C451" s="30" t="s">
        <v>584</v>
      </c>
      <c r="D451" s="32">
        <f t="shared" si="6"/>
        <v>2253.3117429999998</v>
      </c>
      <c r="E451" s="24"/>
      <c r="F451" s="74"/>
      <c r="G451" s="79">
        <v>1152.0999999999999</v>
      </c>
    </row>
    <row r="452" spans="1:7">
      <c r="A452" s="30" t="s">
        <v>902</v>
      </c>
      <c r="B452" s="30" t="s">
        <v>1313</v>
      </c>
      <c r="C452" s="30" t="s">
        <v>584</v>
      </c>
      <c r="D452" s="32">
        <f t="shared" si="6"/>
        <v>1126.55808</v>
      </c>
      <c r="E452" s="24"/>
      <c r="F452" s="74"/>
      <c r="G452" s="79">
        <v>576</v>
      </c>
    </row>
    <row r="453" spans="1:7">
      <c r="A453" s="30" t="s">
        <v>903</v>
      </c>
      <c r="B453" s="30" t="s">
        <v>603</v>
      </c>
      <c r="C453" s="30" t="s">
        <v>584</v>
      </c>
      <c r="D453" s="32">
        <f t="shared" si="6"/>
        <v>788.59065599999997</v>
      </c>
      <c r="E453" s="24"/>
      <c r="F453" s="74"/>
      <c r="G453" s="79">
        <v>403.2</v>
      </c>
    </row>
    <row r="454" spans="1:7">
      <c r="A454" s="30" t="s">
        <v>904</v>
      </c>
      <c r="B454" s="30" t="s">
        <v>604</v>
      </c>
      <c r="C454" s="30" t="s">
        <v>584</v>
      </c>
      <c r="D454" s="32">
        <f t="shared" si="6"/>
        <v>2253.3117429999998</v>
      </c>
      <c r="E454" s="24"/>
      <c r="F454" s="74"/>
      <c r="G454" s="79">
        <v>1152.0999999999999</v>
      </c>
    </row>
    <row r="455" spans="1:7">
      <c r="A455" s="30" t="s">
        <v>905</v>
      </c>
      <c r="B455" s="30" t="s">
        <v>605</v>
      </c>
      <c r="C455" s="30" t="s">
        <v>584</v>
      </c>
      <c r="D455" s="32">
        <f t="shared" si="6"/>
        <v>225.31161599999999</v>
      </c>
      <c r="E455" s="24"/>
      <c r="F455" s="74"/>
      <c r="G455" s="79">
        <v>115.2</v>
      </c>
    </row>
    <row r="456" spans="1:7">
      <c r="A456" s="30" t="s">
        <v>906</v>
      </c>
      <c r="B456" s="30" t="s">
        <v>606</v>
      </c>
      <c r="C456" s="30" t="s">
        <v>584</v>
      </c>
      <c r="D456" s="32">
        <f t="shared" si="6"/>
        <v>1126.55808</v>
      </c>
      <c r="E456" s="24"/>
      <c r="F456" s="74"/>
      <c r="G456" s="79">
        <v>576</v>
      </c>
    </row>
    <row r="457" spans="1:7">
      <c r="A457" s="30" t="s">
        <v>907</v>
      </c>
      <c r="B457" s="30" t="s">
        <v>1315</v>
      </c>
      <c r="C457" s="30" t="s">
        <v>584</v>
      </c>
      <c r="D457" s="32">
        <f t="shared" si="6"/>
        <v>1126.55808</v>
      </c>
      <c r="E457" s="24"/>
      <c r="F457" s="74"/>
      <c r="G457" s="79">
        <v>576</v>
      </c>
    </row>
    <row r="458" spans="1:7">
      <c r="A458" s="30" t="s">
        <v>908</v>
      </c>
      <c r="B458" s="31" t="s">
        <v>607</v>
      </c>
      <c r="C458" s="30" t="s">
        <v>584</v>
      </c>
      <c r="D458" s="32">
        <f t="shared" si="6"/>
        <v>1126.55808</v>
      </c>
      <c r="E458" s="24"/>
      <c r="F458" s="74"/>
      <c r="G458" s="79">
        <v>576</v>
      </c>
    </row>
    <row r="459" spans="1:7" ht="17.25" customHeight="1">
      <c r="A459" s="30" t="s">
        <v>909</v>
      </c>
      <c r="B459" s="31" t="s">
        <v>1314</v>
      </c>
      <c r="C459" s="30" t="s">
        <v>584</v>
      </c>
      <c r="D459" s="32">
        <f t="shared" si="6"/>
        <v>1690.0327030000001</v>
      </c>
      <c r="E459" s="24"/>
      <c r="F459" s="74"/>
      <c r="G459" s="79">
        <v>864.1</v>
      </c>
    </row>
    <row r="460" spans="1:7">
      <c r="A460" s="30" t="s">
        <v>910</v>
      </c>
      <c r="B460" s="31" t="s">
        <v>621</v>
      </c>
      <c r="C460" s="30" t="s">
        <v>584</v>
      </c>
      <c r="D460" s="32">
        <f t="shared" ref="D460:D523" si="7">G460*1.95583</f>
        <v>1690.0327030000001</v>
      </c>
      <c r="E460" s="24"/>
      <c r="F460" s="74"/>
      <c r="G460" s="79">
        <v>864.1</v>
      </c>
    </row>
    <row r="461" spans="1:7">
      <c r="A461" s="30" t="s">
        <v>920</v>
      </c>
      <c r="B461" s="30" t="s">
        <v>608</v>
      </c>
      <c r="C461" s="30" t="s">
        <v>584</v>
      </c>
      <c r="D461" s="32">
        <f t="shared" si="7"/>
        <v>1126.55808</v>
      </c>
      <c r="E461" s="30"/>
      <c r="F461" s="75"/>
      <c r="G461" s="79">
        <v>576</v>
      </c>
    </row>
    <row r="462" spans="1:7" ht="15.75" customHeight="1">
      <c r="A462" s="30" t="s">
        <v>962</v>
      </c>
      <c r="B462" s="30" t="s">
        <v>609</v>
      </c>
      <c r="C462" s="30" t="s">
        <v>584</v>
      </c>
      <c r="D462" s="32">
        <f t="shared" si="7"/>
        <v>1126.55808</v>
      </c>
      <c r="E462" s="30"/>
      <c r="F462" s="75"/>
      <c r="G462" s="79">
        <v>576</v>
      </c>
    </row>
    <row r="463" spans="1:7">
      <c r="A463" s="30" t="s">
        <v>921</v>
      </c>
      <c r="B463" s="30" t="s">
        <v>610</v>
      </c>
      <c r="C463" s="30" t="s">
        <v>584</v>
      </c>
      <c r="D463" s="32">
        <f t="shared" si="7"/>
        <v>563.27904000000001</v>
      </c>
      <c r="E463" s="30"/>
      <c r="F463" s="75"/>
      <c r="G463" s="79">
        <v>288</v>
      </c>
    </row>
    <row r="464" spans="1:7">
      <c r="A464" s="30" t="s">
        <v>922</v>
      </c>
      <c r="B464" s="30" t="s">
        <v>611</v>
      </c>
      <c r="C464" s="30" t="s">
        <v>584</v>
      </c>
      <c r="D464" s="32">
        <f t="shared" si="7"/>
        <v>225.31161599999999</v>
      </c>
      <c r="E464" s="30"/>
      <c r="F464" s="75"/>
      <c r="G464" s="79">
        <v>115.2</v>
      </c>
    </row>
    <row r="465" spans="1:7">
      <c r="A465" s="30" t="s">
        <v>923</v>
      </c>
      <c r="B465" s="30" t="s">
        <v>612</v>
      </c>
      <c r="C465" s="30" t="s">
        <v>584</v>
      </c>
      <c r="D465" s="32">
        <f t="shared" si="7"/>
        <v>2253.3117429999998</v>
      </c>
      <c r="E465" s="30"/>
      <c r="F465" s="75"/>
      <c r="G465" s="79">
        <v>1152.0999999999999</v>
      </c>
    </row>
    <row r="466" spans="1:7">
      <c r="A466" s="30" t="s">
        <v>924</v>
      </c>
      <c r="B466" s="30" t="s">
        <v>613</v>
      </c>
      <c r="C466" s="30" t="s">
        <v>584</v>
      </c>
      <c r="D466" s="32">
        <f t="shared" si="7"/>
        <v>2253.3117429999998</v>
      </c>
      <c r="E466" s="30"/>
      <c r="F466" s="75"/>
      <c r="G466" s="79">
        <v>1152.0999999999999</v>
      </c>
    </row>
    <row r="467" spans="1:7">
      <c r="A467" s="30" t="s">
        <v>925</v>
      </c>
      <c r="B467" s="30" t="s">
        <v>614</v>
      </c>
      <c r="C467" s="30" t="s">
        <v>584</v>
      </c>
      <c r="D467" s="32">
        <f t="shared" si="7"/>
        <v>5633.3771489999999</v>
      </c>
      <c r="E467" s="30"/>
      <c r="F467" s="75"/>
      <c r="G467" s="79">
        <v>2880.3</v>
      </c>
    </row>
    <row r="468" spans="1:7">
      <c r="A468" s="30" t="s">
        <v>926</v>
      </c>
      <c r="B468" s="30" t="s">
        <v>1316</v>
      </c>
      <c r="C468" s="30" t="s">
        <v>584</v>
      </c>
      <c r="D468" s="32">
        <f t="shared" si="7"/>
        <v>7886.8844749999998</v>
      </c>
      <c r="E468" s="30"/>
      <c r="F468" s="75"/>
      <c r="G468" s="79">
        <v>4032.5</v>
      </c>
    </row>
    <row r="469" spans="1:7">
      <c r="A469" s="30" t="s">
        <v>927</v>
      </c>
      <c r="B469" s="30" t="s">
        <v>1317</v>
      </c>
      <c r="C469" s="30" t="s">
        <v>584</v>
      </c>
      <c r="D469" s="32">
        <f t="shared" si="7"/>
        <v>7886.8844749999998</v>
      </c>
      <c r="E469" s="30"/>
      <c r="F469" s="75"/>
      <c r="G469" s="79">
        <v>4032.5</v>
      </c>
    </row>
    <row r="470" spans="1:7">
      <c r="A470" s="30" t="s">
        <v>928</v>
      </c>
      <c r="B470" s="30" t="s">
        <v>1318</v>
      </c>
      <c r="C470" s="30" t="s">
        <v>584</v>
      </c>
      <c r="D470" s="32">
        <f t="shared" si="7"/>
        <v>3380.0654060000002</v>
      </c>
      <c r="E470" s="30"/>
      <c r="F470" s="75"/>
      <c r="G470" s="79">
        <v>1728.2</v>
      </c>
    </row>
    <row r="471" spans="1:7">
      <c r="A471" s="30" t="s">
        <v>929</v>
      </c>
      <c r="B471" s="30" t="s">
        <v>1319</v>
      </c>
      <c r="C471" s="30" t="s">
        <v>584</v>
      </c>
      <c r="D471" s="32">
        <f t="shared" si="7"/>
        <v>3380.0654060000002</v>
      </c>
      <c r="E471" s="30"/>
      <c r="F471" s="75"/>
      <c r="G471" s="79">
        <v>1728.2</v>
      </c>
    </row>
    <row r="472" spans="1:7">
      <c r="A472" s="30" t="s">
        <v>930</v>
      </c>
      <c r="B472" s="30" t="s">
        <v>615</v>
      </c>
      <c r="C472" s="30" t="s">
        <v>584</v>
      </c>
      <c r="D472" s="32">
        <f t="shared" si="7"/>
        <v>788.59065599999997</v>
      </c>
      <c r="E472" s="30"/>
      <c r="F472" s="75"/>
      <c r="G472" s="79">
        <v>403.2</v>
      </c>
    </row>
    <row r="473" spans="1:7">
      <c r="A473" s="30" t="s">
        <v>931</v>
      </c>
      <c r="B473" s="30" t="s">
        <v>616</v>
      </c>
      <c r="C473" s="30" t="s">
        <v>584</v>
      </c>
      <c r="D473" s="32">
        <f t="shared" si="7"/>
        <v>1126.55808</v>
      </c>
      <c r="E473" s="30"/>
      <c r="F473" s="75"/>
      <c r="G473" s="79">
        <v>576</v>
      </c>
    </row>
    <row r="474" spans="1:7">
      <c r="A474" s="30" t="s">
        <v>932</v>
      </c>
      <c r="B474" s="30" t="s">
        <v>617</v>
      </c>
      <c r="C474" s="30" t="s">
        <v>584</v>
      </c>
      <c r="D474" s="32">
        <f t="shared" si="7"/>
        <v>1126.55808</v>
      </c>
      <c r="E474" s="30"/>
      <c r="F474" s="75"/>
      <c r="G474" s="79">
        <v>576</v>
      </c>
    </row>
    <row r="475" spans="1:7">
      <c r="A475" s="30" t="s">
        <v>933</v>
      </c>
      <c r="B475" s="30" t="s">
        <v>618</v>
      </c>
      <c r="C475" s="30" t="s">
        <v>584</v>
      </c>
      <c r="D475" s="32">
        <f t="shared" si="7"/>
        <v>1126.55808</v>
      </c>
      <c r="E475" s="30"/>
      <c r="F475" s="75"/>
      <c r="G475" s="79">
        <v>576</v>
      </c>
    </row>
    <row r="476" spans="1:7">
      <c r="A476" s="30" t="s">
        <v>934</v>
      </c>
      <c r="B476" s="30" t="s">
        <v>1320</v>
      </c>
      <c r="C476" s="30" t="s">
        <v>584</v>
      </c>
      <c r="D476" s="32">
        <f t="shared" si="7"/>
        <v>7886.8844749999998</v>
      </c>
      <c r="E476" s="30"/>
      <c r="F476" s="75"/>
      <c r="G476" s="79">
        <v>4032.5</v>
      </c>
    </row>
    <row r="477" spans="1:7">
      <c r="A477" s="30" t="s">
        <v>935</v>
      </c>
      <c r="B477" s="30" t="s">
        <v>619</v>
      </c>
      <c r="C477" s="30" t="s">
        <v>584</v>
      </c>
      <c r="D477" s="32">
        <f t="shared" si="7"/>
        <v>5633.3771489999999</v>
      </c>
      <c r="E477" s="30"/>
      <c r="F477" s="75"/>
      <c r="G477" s="79">
        <v>2880.3</v>
      </c>
    </row>
    <row r="478" spans="1:7">
      <c r="A478" s="30" t="s">
        <v>936</v>
      </c>
      <c r="B478" s="30" t="s">
        <v>620</v>
      </c>
      <c r="C478" s="30" t="s">
        <v>584</v>
      </c>
      <c r="D478" s="32">
        <f t="shared" si="7"/>
        <v>2816.5907829999996</v>
      </c>
      <c r="E478" s="30"/>
      <c r="F478" s="75"/>
      <c r="G478" s="79">
        <v>1440.1</v>
      </c>
    </row>
    <row r="479" spans="1:7">
      <c r="A479" s="30" t="s">
        <v>937</v>
      </c>
      <c r="B479" s="31" t="s">
        <v>1759</v>
      </c>
      <c r="C479" s="30"/>
      <c r="D479" s="32"/>
      <c r="E479" s="30"/>
      <c r="F479" s="75"/>
      <c r="G479" s="79"/>
    </row>
    <row r="480" spans="1:7">
      <c r="A480" s="30" t="s">
        <v>938</v>
      </c>
      <c r="B480" s="31" t="s">
        <v>1759</v>
      </c>
      <c r="C480" s="30"/>
      <c r="D480" s="32"/>
      <c r="E480" s="30"/>
      <c r="F480" s="75"/>
      <c r="G480" s="79"/>
    </row>
    <row r="481" spans="1:7">
      <c r="A481" s="30"/>
      <c r="B481" s="57" t="s">
        <v>1321</v>
      </c>
      <c r="C481" s="30"/>
      <c r="D481" s="32"/>
      <c r="E481" s="30"/>
      <c r="F481" s="75"/>
      <c r="G481" s="79"/>
    </row>
    <row r="482" spans="1:7">
      <c r="A482" s="30" t="s">
        <v>939</v>
      </c>
      <c r="B482" s="31" t="s">
        <v>2029</v>
      </c>
      <c r="C482" s="30" t="s">
        <v>584</v>
      </c>
      <c r="D482" s="32">
        <f t="shared" si="7"/>
        <v>225.31161599999999</v>
      </c>
      <c r="E482" s="30"/>
      <c r="F482" s="75"/>
      <c r="G482" s="79">
        <v>115.2</v>
      </c>
    </row>
    <row r="483" spans="1:7">
      <c r="A483" s="30" t="s">
        <v>940</v>
      </c>
      <c r="B483" s="30" t="s">
        <v>1322</v>
      </c>
      <c r="C483" s="30" t="s">
        <v>584</v>
      </c>
      <c r="D483" s="32">
        <f t="shared" si="7"/>
        <v>788.59065599999997</v>
      </c>
      <c r="E483" s="30"/>
      <c r="F483" s="75"/>
      <c r="G483" s="79">
        <v>403.2</v>
      </c>
    </row>
    <row r="484" spans="1:7">
      <c r="A484" s="30" t="s">
        <v>941</v>
      </c>
      <c r="B484" s="30" t="s">
        <v>1343</v>
      </c>
      <c r="C484" s="30" t="s">
        <v>584</v>
      </c>
      <c r="D484" s="32">
        <f t="shared" si="7"/>
        <v>563.27904000000001</v>
      </c>
      <c r="E484" s="30"/>
      <c r="F484" s="75"/>
      <c r="G484" s="79">
        <v>288</v>
      </c>
    </row>
    <row r="485" spans="1:7">
      <c r="A485" s="30" t="s">
        <v>942</v>
      </c>
      <c r="B485" s="30" t="s">
        <v>1323</v>
      </c>
      <c r="C485" s="30" t="s">
        <v>584</v>
      </c>
      <c r="D485" s="32">
        <f t="shared" si="7"/>
        <v>1126.55808</v>
      </c>
      <c r="E485" s="30"/>
      <c r="F485" s="75"/>
      <c r="G485" s="79">
        <v>576</v>
      </c>
    </row>
    <row r="486" spans="1:7">
      <c r="A486" s="30" t="s">
        <v>943</v>
      </c>
      <c r="B486" s="30" t="s">
        <v>1324</v>
      </c>
      <c r="C486" s="30" t="s">
        <v>584</v>
      </c>
      <c r="D486" s="32">
        <f t="shared" si="7"/>
        <v>225.31161599999999</v>
      </c>
      <c r="E486" s="30"/>
      <c r="F486" s="75"/>
      <c r="G486" s="79">
        <v>115.2</v>
      </c>
    </row>
    <row r="487" spans="1:7">
      <c r="A487" s="30" t="s">
        <v>944</v>
      </c>
      <c r="B487" s="30" t="s">
        <v>1325</v>
      </c>
      <c r="C487" s="30" t="s">
        <v>584</v>
      </c>
      <c r="D487" s="32">
        <f t="shared" si="7"/>
        <v>225.31161599999999</v>
      </c>
      <c r="E487" s="30"/>
      <c r="F487" s="75"/>
      <c r="G487" s="79">
        <v>115.2</v>
      </c>
    </row>
    <row r="488" spans="1:7">
      <c r="A488" s="30" t="s">
        <v>945</v>
      </c>
      <c r="B488" s="30" t="s">
        <v>1326</v>
      </c>
      <c r="C488" s="30" t="s">
        <v>584</v>
      </c>
      <c r="D488" s="32">
        <f t="shared" si="7"/>
        <v>225.31161599999999</v>
      </c>
      <c r="E488" s="30"/>
      <c r="F488" s="75"/>
      <c r="G488" s="79">
        <v>115.2</v>
      </c>
    </row>
    <row r="489" spans="1:7">
      <c r="A489" s="30" t="s">
        <v>946</v>
      </c>
      <c r="B489" s="30" t="s">
        <v>1327</v>
      </c>
      <c r="C489" s="30" t="s">
        <v>584</v>
      </c>
      <c r="D489" s="32">
        <f t="shared" si="7"/>
        <v>56.327903999999997</v>
      </c>
      <c r="E489" s="30"/>
      <c r="F489" s="75"/>
      <c r="G489" s="79">
        <v>28.8</v>
      </c>
    </row>
    <row r="490" spans="1:7">
      <c r="A490" s="30" t="s">
        <v>947</v>
      </c>
      <c r="B490" s="30" t="s">
        <v>2030</v>
      </c>
      <c r="C490" s="30" t="s">
        <v>584</v>
      </c>
      <c r="D490" s="32">
        <f t="shared" si="7"/>
        <v>788.59065599999997</v>
      </c>
      <c r="E490" s="30"/>
      <c r="F490" s="75"/>
      <c r="G490" s="79">
        <v>403.2</v>
      </c>
    </row>
    <row r="491" spans="1:7">
      <c r="A491" s="30" t="s">
        <v>948</v>
      </c>
      <c r="B491" s="30" t="s">
        <v>1328</v>
      </c>
      <c r="C491" s="30" t="s">
        <v>584</v>
      </c>
      <c r="D491" s="32">
        <f t="shared" si="7"/>
        <v>1126.55808</v>
      </c>
      <c r="E491" s="30"/>
      <c r="F491" s="75"/>
      <c r="G491" s="79">
        <v>576</v>
      </c>
    </row>
    <row r="492" spans="1:7">
      <c r="A492" s="30" t="s">
        <v>949</v>
      </c>
      <c r="B492" s="30" t="s">
        <v>1329</v>
      </c>
      <c r="C492" s="30" t="s">
        <v>584</v>
      </c>
      <c r="D492" s="32">
        <f t="shared" si="7"/>
        <v>563.27904000000001</v>
      </c>
      <c r="E492" s="30"/>
      <c r="F492" s="75"/>
      <c r="G492" s="79">
        <v>288</v>
      </c>
    </row>
    <row r="493" spans="1:7">
      <c r="A493" s="30" t="s">
        <v>950</v>
      </c>
      <c r="B493" s="30" t="s">
        <v>1331</v>
      </c>
      <c r="C493" s="30" t="s">
        <v>584</v>
      </c>
      <c r="D493" s="32">
        <f t="shared" si="7"/>
        <v>225.31161599999999</v>
      </c>
      <c r="E493" s="30"/>
      <c r="F493" s="75"/>
      <c r="G493" s="79">
        <v>115.2</v>
      </c>
    </row>
    <row r="494" spans="1:7">
      <c r="A494" s="30" t="s">
        <v>951</v>
      </c>
      <c r="B494" s="30" t="s">
        <v>1344</v>
      </c>
      <c r="C494" s="30" t="s">
        <v>584</v>
      </c>
      <c r="D494" s="32">
        <f t="shared" si="7"/>
        <v>225.31161599999999</v>
      </c>
      <c r="E494" s="30"/>
      <c r="F494" s="75"/>
      <c r="G494" s="79">
        <v>115.2</v>
      </c>
    </row>
    <row r="495" spans="1:7">
      <c r="A495" s="30" t="s">
        <v>952</v>
      </c>
      <c r="B495" s="30" t="s">
        <v>1330</v>
      </c>
      <c r="C495" s="30" t="s">
        <v>584</v>
      </c>
      <c r="D495" s="32">
        <f t="shared" si="7"/>
        <v>225.31161599999999</v>
      </c>
      <c r="E495" s="30"/>
      <c r="F495" s="75"/>
      <c r="G495" s="79">
        <v>115.2</v>
      </c>
    </row>
    <row r="496" spans="1:7">
      <c r="A496" s="30" t="s">
        <v>953</v>
      </c>
      <c r="B496" s="30" t="s">
        <v>1332</v>
      </c>
      <c r="C496" s="30" t="s">
        <v>584</v>
      </c>
      <c r="D496" s="32">
        <f t="shared" si="7"/>
        <v>1351.869696</v>
      </c>
      <c r="E496" s="30"/>
      <c r="F496" s="75"/>
      <c r="G496" s="79">
        <v>691.2</v>
      </c>
    </row>
    <row r="497" spans="1:7" ht="30">
      <c r="A497" s="30" t="s">
        <v>954</v>
      </c>
      <c r="B497" s="31" t="s">
        <v>1333</v>
      </c>
      <c r="C497" s="30" t="s">
        <v>584</v>
      </c>
      <c r="D497" s="32">
        <f t="shared" si="7"/>
        <v>1690.0327030000001</v>
      </c>
      <c r="E497" s="30"/>
      <c r="F497" s="75"/>
      <c r="G497" s="79">
        <v>864.1</v>
      </c>
    </row>
    <row r="498" spans="1:7" ht="30">
      <c r="A498" s="30" t="s">
        <v>955</v>
      </c>
      <c r="B498" s="31" t="s">
        <v>1334</v>
      </c>
      <c r="C498" s="30" t="s">
        <v>584</v>
      </c>
      <c r="D498" s="32">
        <f t="shared" si="7"/>
        <v>2253.3117429999998</v>
      </c>
      <c r="E498" s="30"/>
      <c r="F498" s="75"/>
      <c r="G498" s="79">
        <v>1152.0999999999999</v>
      </c>
    </row>
    <row r="499" spans="1:7">
      <c r="A499" s="30" t="s">
        <v>956</v>
      </c>
      <c r="B499" s="30" t="s">
        <v>1759</v>
      </c>
      <c r="C499" s="30"/>
      <c r="D499" s="32"/>
      <c r="E499" s="30"/>
      <c r="F499" s="75"/>
      <c r="G499" s="79"/>
    </row>
    <row r="500" spans="1:7">
      <c r="A500" s="30" t="s">
        <v>957</v>
      </c>
      <c r="B500" s="30" t="s">
        <v>1759</v>
      </c>
      <c r="C500" s="30"/>
      <c r="D500" s="32"/>
      <c r="E500" s="30"/>
      <c r="F500" s="75"/>
      <c r="G500" s="79"/>
    </row>
    <row r="501" spans="1:7">
      <c r="A501" s="30" t="s">
        <v>958</v>
      </c>
      <c r="B501" s="30" t="s">
        <v>1759</v>
      </c>
      <c r="C501" s="30"/>
      <c r="D501" s="32"/>
      <c r="E501" s="30"/>
      <c r="F501" s="75"/>
      <c r="G501" s="79"/>
    </row>
    <row r="502" spans="1:7">
      <c r="A502" s="30" t="s">
        <v>959</v>
      </c>
      <c r="B502" s="30" t="s">
        <v>1759</v>
      </c>
      <c r="C502" s="30"/>
      <c r="D502" s="32"/>
      <c r="E502" s="30"/>
      <c r="F502" s="75"/>
      <c r="G502" s="79"/>
    </row>
    <row r="503" spans="1:7">
      <c r="A503" s="30" t="s">
        <v>960</v>
      </c>
      <c r="B503" s="30" t="s">
        <v>1759</v>
      </c>
      <c r="C503" s="30"/>
      <c r="D503" s="32"/>
      <c r="E503" s="30"/>
      <c r="F503" s="75"/>
      <c r="G503" s="79"/>
    </row>
    <row r="504" spans="1:7">
      <c r="A504" s="30" t="s">
        <v>961</v>
      </c>
      <c r="B504" s="30" t="s">
        <v>1759</v>
      </c>
      <c r="C504" s="30"/>
      <c r="D504" s="32"/>
      <c r="E504" s="30"/>
      <c r="F504" s="75"/>
      <c r="G504" s="79"/>
    </row>
    <row r="505" spans="1:7">
      <c r="A505" s="30" t="s">
        <v>1335</v>
      </c>
      <c r="B505" s="30" t="s">
        <v>1759</v>
      </c>
      <c r="C505" s="30"/>
      <c r="D505" s="32"/>
      <c r="E505" s="30"/>
      <c r="F505" s="75"/>
      <c r="G505" s="79"/>
    </row>
    <row r="506" spans="1:7">
      <c r="A506" s="30" t="s">
        <v>1336</v>
      </c>
      <c r="B506" s="30" t="s">
        <v>1759</v>
      </c>
      <c r="C506" s="30"/>
      <c r="D506" s="32"/>
      <c r="E506" s="30"/>
      <c r="F506" s="75"/>
      <c r="G506" s="79"/>
    </row>
    <row r="507" spans="1:7">
      <c r="A507" s="30" t="s">
        <v>1337</v>
      </c>
      <c r="B507" s="30" t="s">
        <v>1787</v>
      </c>
      <c r="C507" s="30"/>
      <c r="D507" s="32"/>
      <c r="E507" s="30"/>
      <c r="F507" s="75"/>
      <c r="G507" s="79"/>
    </row>
    <row r="508" spans="1:7">
      <c r="A508" s="30" t="s">
        <v>1338</v>
      </c>
      <c r="B508" s="30" t="s">
        <v>1759</v>
      </c>
      <c r="C508" s="30"/>
      <c r="D508" s="32"/>
      <c r="E508" s="30"/>
      <c r="F508" s="75"/>
      <c r="G508" s="79"/>
    </row>
    <row r="509" spans="1:7">
      <c r="A509" s="30" t="s">
        <v>1339</v>
      </c>
      <c r="B509" s="30" t="s">
        <v>1340</v>
      </c>
      <c r="C509" s="30"/>
      <c r="D509" s="32"/>
      <c r="E509" s="30"/>
      <c r="F509" s="75"/>
      <c r="G509" s="79"/>
    </row>
    <row r="510" spans="1:7" ht="15.75">
      <c r="A510" s="45"/>
      <c r="B510" s="43" t="s">
        <v>974</v>
      </c>
      <c r="C510" s="44"/>
      <c r="D510" s="32"/>
      <c r="E510" s="24"/>
      <c r="F510" s="74"/>
      <c r="G510" s="79"/>
    </row>
    <row r="511" spans="1:7" ht="45">
      <c r="A511" s="30" t="s">
        <v>973</v>
      </c>
      <c r="B511" s="31" t="s">
        <v>421</v>
      </c>
      <c r="C511" s="31" t="s">
        <v>584</v>
      </c>
      <c r="D511" s="32">
        <f t="shared" si="7"/>
        <v>123.80403899999999</v>
      </c>
      <c r="E511" s="24"/>
      <c r="F511" s="74"/>
      <c r="G511" s="79">
        <v>63.3</v>
      </c>
    </row>
    <row r="512" spans="1:7" ht="45">
      <c r="A512" s="30" t="s">
        <v>963</v>
      </c>
      <c r="B512" s="31" t="s">
        <v>2067</v>
      </c>
      <c r="C512" s="31" t="s">
        <v>584</v>
      </c>
      <c r="D512" s="32">
        <f t="shared" si="7"/>
        <v>337.96742399999999</v>
      </c>
      <c r="E512" s="24"/>
      <c r="F512" s="74"/>
      <c r="G512" s="79">
        <v>172.8</v>
      </c>
    </row>
    <row r="513" spans="1:7">
      <c r="A513" s="30" t="s">
        <v>964</v>
      </c>
      <c r="B513" s="30" t="s">
        <v>2068</v>
      </c>
      <c r="C513" s="31" t="s">
        <v>584</v>
      </c>
      <c r="D513" s="32">
        <f t="shared" si="7"/>
        <v>304.13156499999997</v>
      </c>
      <c r="E513" s="24"/>
      <c r="F513" s="74"/>
      <c r="G513" s="79">
        <v>155.5</v>
      </c>
    </row>
    <row r="514" spans="1:7">
      <c r="A514" s="30" t="s">
        <v>965</v>
      </c>
      <c r="B514" s="30" t="s">
        <v>2048</v>
      </c>
      <c r="C514" s="31" t="s">
        <v>584</v>
      </c>
      <c r="D514" s="32">
        <f t="shared" si="7"/>
        <v>123.80403899999999</v>
      </c>
      <c r="E514" s="24"/>
      <c r="F514" s="74"/>
      <c r="G514" s="79">
        <v>63.3</v>
      </c>
    </row>
    <row r="515" spans="1:7">
      <c r="A515" s="30" t="s">
        <v>2047</v>
      </c>
      <c r="B515" s="30" t="s">
        <v>2049</v>
      </c>
      <c r="C515" s="31" t="s">
        <v>584</v>
      </c>
      <c r="D515" s="32">
        <f t="shared" si="7"/>
        <v>89.968180000000004</v>
      </c>
      <c r="E515" s="24"/>
      <c r="F515" s="74"/>
      <c r="G515" s="79">
        <v>46</v>
      </c>
    </row>
    <row r="516" spans="1:7" ht="30">
      <c r="A516" s="30" t="s">
        <v>966</v>
      </c>
      <c r="B516" s="31" t="s">
        <v>422</v>
      </c>
      <c r="C516" s="31" t="s">
        <v>584</v>
      </c>
      <c r="D516" s="32">
        <f t="shared" si="7"/>
        <v>529.44318099999998</v>
      </c>
      <c r="E516" s="24"/>
      <c r="F516" s="74"/>
      <c r="G516" s="79">
        <v>270.7</v>
      </c>
    </row>
    <row r="517" spans="1:7">
      <c r="A517" s="30"/>
      <c r="B517" s="31" t="s">
        <v>423</v>
      </c>
      <c r="C517" s="31" t="s">
        <v>589</v>
      </c>
      <c r="D517" s="32">
        <f t="shared" si="7"/>
        <v>304.13156499999997</v>
      </c>
      <c r="E517" s="24"/>
      <c r="F517" s="74"/>
      <c r="G517" s="79">
        <v>155.5</v>
      </c>
    </row>
    <row r="518" spans="1:7" ht="30">
      <c r="A518" s="30" t="s">
        <v>967</v>
      </c>
      <c r="B518" s="31" t="s">
        <v>424</v>
      </c>
      <c r="C518" s="31" t="s">
        <v>584</v>
      </c>
      <c r="D518" s="32">
        <f t="shared" si="7"/>
        <v>180.13194299999998</v>
      </c>
      <c r="E518" s="24"/>
      <c r="F518" s="74"/>
      <c r="G518" s="79">
        <v>92.1</v>
      </c>
    </row>
    <row r="519" spans="1:7">
      <c r="A519" s="30" t="s">
        <v>968</v>
      </c>
      <c r="B519" s="30" t="s">
        <v>425</v>
      </c>
      <c r="C519" s="31" t="s">
        <v>585</v>
      </c>
      <c r="D519" s="32">
        <f t="shared" si="7"/>
        <v>106.983901</v>
      </c>
      <c r="E519" s="24"/>
      <c r="F519" s="74"/>
      <c r="G519" s="79">
        <v>54.7</v>
      </c>
    </row>
    <row r="520" spans="1:7">
      <c r="A520" s="30" t="s">
        <v>969</v>
      </c>
      <c r="B520" s="30" t="s">
        <v>426</v>
      </c>
      <c r="C520" s="31" t="s">
        <v>584</v>
      </c>
      <c r="D520" s="32">
        <f t="shared" si="7"/>
        <v>151.96799100000001</v>
      </c>
      <c r="E520" s="24"/>
      <c r="F520" s="74"/>
      <c r="G520" s="79">
        <v>77.7</v>
      </c>
    </row>
    <row r="521" spans="1:7">
      <c r="A521" s="30" t="s">
        <v>970</v>
      </c>
      <c r="B521" s="30" t="s">
        <v>427</v>
      </c>
      <c r="C521" s="31" t="s">
        <v>584</v>
      </c>
      <c r="D521" s="32">
        <f t="shared" si="7"/>
        <v>151.96799100000001</v>
      </c>
      <c r="E521" s="24"/>
      <c r="F521" s="74"/>
      <c r="G521" s="79">
        <v>77.7</v>
      </c>
    </row>
    <row r="522" spans="1:7">
      <c r="A522" s="30" t="s">
        <v>971</v>
      </c>
      <c r="B522" s="30" t="s">
        <v>428</v>
      </c>
      <c r="C522" s="31" t="s">
        <v>584</v>
      </c>
      <c r="D522" s="32">
        <f t="shared" si="7"/>
        <v>151.96799100000001</v>
      </c>
      <c r="E522" s="24"/>
      <c r="F522" s="74"/>
      <c r="G522" s="79">
        <v>77.7</v>
      </c>
    </row>
    <row r="523" spans="1:7">
      <c r="A523" s="30" t="s">
        <v>972</v>
      </c>
      <c r="B523" s="30" t="s">
        <v>429</v>
      </c>
      <c r="C523" s="31" t="s">
        <v>584</v>
      </c>
      <c r="D523" s="32">
        <f t="shared" si="7"/>
        <v>151.96799100000001</v>
      </c>
      <c r="E523" s="24"/>
      <c r="F523" s="74"/>
      <c r="G523" s="79">
        <v>77.7</v>
      </c>
    </row>
    <row r="524" spans="1:7">
      <c r="A524" s="30" t="s">
        <v>1767</v>
      </c>
      <c r="B524" s="30" t="s">
        <v>1768</v>
      </c>
      <c r="C524" s="31"/>
      <c r="D524" s="32">
        <f t="shared" ref="D524:D587" si="8">G524*1.95583</f>
        <v>422.45927999999998</v>
      </c>
      <c r="E524" s="24"/>
      <c r="F524" s="74"/>
      <c r="G524" s="79">
        <v>216</v>
      </c>
    </row>
    <row r="525" spans="1:7">
      <c r="A525" s="30" t="s">
        <v>1769</v>
      </c>
      <c r="B525" s="30" t="s">
        <v>1770</v>
      </c>
      <c r="C525" s="31"/>
      <c r="D525" s="32">
        <f t="shared" si="8"/>
        <v>422.45927999999998</v>
      </c>
      <c r="E525" s="24"/>
      <c r="F525" s="74"/>
      <c r="G525" s="79">
        <v>216</v>
      </c>
    </row>
    <row r="526" spans="1:7" ht="15.75">
      <c r="A526" s="30"/>
      <c r="B526" s="43" t="s">
        <v>975</v>
      </c>
      <c r="C526" s="31"/>
      <c r="D526" s="32"/>
      <c r="E526" s="24"/>
      <c r="F526" s="74"/>
      <c r="G526" s="79"/>
    </row>
    <row r="527" spans="1:7">
      <c r="A527" s="30" t="s">
        <v>979</v>
      </c>
      <c r="B527" s="30" t="s">
        <v>430</v>
      </c>
      <c r="C527" s="31" t="s">
        <v>584</v>
      </c>
      <c r="D527" s="32">
        <f t="shared" si="8"/>
        <v>500.00402783999999</v>
      </c>
      <c r="E527" s="24"/>
      <c r="F527" s="74"/>
      <c r="G527" s="79">
        <v>255.648</v>
      </c>
    </row>
    <row r="528" spans="1:7">
      <c r="A528" s="30" t="s">
        <v>980</v>
      </c>
      <c r="B528" s="30" t="s">
        <v>431</v>
      </c>
      <c r="C528" s="31" t="s">
        <v>584</v>
      </c>
      <c r="D528" s="32">
        <f t="shared" si="8"/>
        <v>899.99473280000007</v>
      </c>
      <c r="E528" s="24"/>
      <c r="F528" s="74"/>
      <c r="G528" s="79">
        <v>460.16</v>
      </c>
    </row>
    <row r="529" spans="1:7" ht="15" customHeight="1">
      <c r="A529" s="30" t="s">
        <v>981</v>
      </c>
      <c r="B529" s="30" t="s">
        <v>432</v>
      </c>
      <c r="C529" s="31" t="s">
        <v>584</v>
      </c>
      <c r="D529" s="32">
        <f t="shared" si="8"/>
        <v>225.31161599999999</v>
      </c>
      <c r="E529" s="24"/>
      <c r="F529" s="74"/>
      <c r="G529" s="79">
        <v>115.2</v>
      </c>
    </row>
    <row r="530" spans="1:7">
      <c r="A530" s="30" t="s">
        <v>982</v>
      </c>
      <c r="B530" s="30" t="s">
        <v>433</v>
      </c>
      <c r="C530" s="31" t="s">
        <v>584</v>
      </c>
      <c r="D530" s="32">
        <f t="shared" si="8"/>
        <v>168.983712</v>
      </c>
      <c r="E530" s="24"/>
      <c r="F530" s="74"/>
      <c r="G530" s="79">
        <v>86.4</v>
      </c>
    </row>
    <row r="531" spans="1:7">
      <c r="A531" s="30" t="s">
        <v>983</v>
      </c>
      <c r="B531" s="30" t="s">
        <v>434</v>
      </c>
      <c r="C531" s="31" t="s">
        <v>584</v>
      </c>
      <c r="D531" s="32">
        <f t="shared" si="8"/>
        <v>168.983712</v>
      </c>
      <c r="E531" s="24"/>
      <c r="F531" s="74"/>
      <c r="G531" s="79">
        <v>86.4</v>
      </c>
    </row>
    <row r="532" spans="1:7">
      <c r="A532" s="30" t="s">
        <v>1254</v>
      </c>
      <c r="B532" s="30" t="s">
        <v>1928</v>
      </c>
      <c r="C532" s="31" t="s">
        <v>584</v>
      </c>
      <c r="D532" s="32">
        <f t="shared" si="8"/>
        <v>16.820138</v>
      </c>
      <c r="E532" s="24"/>
      <c r="F532" s="74"/>
      <c r="G532" s="79">
        <v>8.6</v>
      </c>
    </row>
    <row r="533" spans="1:7">
      <c r="A533" s="30" t="s">
        <v>2035</v>
      </c>
      <c r="B533" s="30" t="s">
        <v>2036</v>
      </c>
      <c r="C533" s="31" t="s">
        <v>584</v>
      </c>
      <c r="D533" s="32">
        <f t="shared" si="8"/>
        <v>22.492045000000001</v>
      </c>
      <c r="E533" s="24"/>
      <c r="F533" s="74"/>
      <c r="G533" s="79">
        <v>11.5</v>
      </c>
    </row>
    <row r="534" spans="1:7">
      <c r="A534" s="30" t="s">
        <v>2037</v>
      </c>
      <c r="B534" s="80" t="s">
        <v>2038</v>
      </c>
      <c r="C534" s="31" t="s">
        <v>584</v>
      </c>
      <c r="D534" s="32">
        <f t="shared" si="8"/>
        <v>89.968180000000004</v>
      </c>
      <c r="E534" s="24"/>
      <c r="F534" s="74"/>
      <c r="G534" s="79">
        <v>46</v>
      </c>
    </row>
    <row r="535" spans="1:7">
      <c r="A535" s="30" t="s">
        <v>2039</v>
      </c>
      <c r="B535" s="80" t="s">
        <v>2040</v>
      </c>
      <c r="C535" s="31" t="s">
        <v>584</v>
      </c>
      <c r="D535" s="32">
        <f t="shared" si="8"/>
        <v>33.640276</v>
      </c>
      <c r="E535" s="24"/>
      <c r="F535" s="74"/>
      <c r="G535" s="79">
        <v>17.2</v>
      </c>
    </row>
    <row r="536" spans="1:7">
      <c r="A536" s="30" t="s">
        <v>2041</v>
      </c>
      <c r="B536" s="30" t="s">
        <v>2042</v>
      </c>
      <c r="C536" s="31" t="s">
        <v>585</v>
      </c>
      <c r="D536" s="32">
        <f t="shared" si="8"/>
        <v>11.148231000000001</v>
      </c>
      <c r="E536" s="24"/>
      <c r="F536" s="74"/>
      <c r="G536" s="79">
        <v>5.7</v>
      </c>
    </row>
    <row r="537" spans="1:7">
      <c r="A537" s="30" t="s">
        <v>2043</v>
      </c>
      <c r="B537" s="35" t="s">
        <v>2027</v>
      </c>
      <c r="C537" s="38" t="s">
        <v>585</v>
      </c>
      <c r="D537" s="32">
        <f t="shared" si="8"/>
        <v>6.6498219999999995</v>
      </c>
      <c r="E537" s="98"/>
      <c r="F537" s="95"/>
      <c r="G537" s="88">
        <v>3.4</v>
      </c>
    </row>
    <row r="538" spans="1:7" ht="15.75">
      <c r="A538" s="42"/>
      <c r="B538" s="43" t="s">
        <v>976</v>
      </c>
      <c r="C538" s="44"/>
      <c r="D538" s="32"/>
      <c r="E538" s="24"/>
      <c r="F538" s="74"/>
      <c r="G538" s="79"/>
    </row>
    <row r="539" spans="1:7">
      <c r="A539" s="30" t="s">
        <v>984</v>
      </c>
      <c r="B539" s="30" t="s">
        <v>435</v>
      </c>
      <c r="C539" s="30" t="s">
        <v>584</v>
      </c>
      <c r="D539" s="32">
        <f t="shared" si="8"/>
        <v>56.327903999999997</v>
      </c>
      <c r="E539" s="24"/>
      <c r="F539" s="74"/>
      <c r="G539" s="79">
        <v>28.8</v>
      </c>
    </row>
    <row r="540" spans="1:7">
      <c r="A540" s="30" t="s">
        <v>992</v>
      </c>
      <c r="B540" s="30" t="s">
        <v>436</v>
      </c>
      <c r="C540" s="30" t="s">
        <v>584</v>
      </c>
      <c r="D540" s="32">
        <f t="shared" si="8"/>
        <v>56.327903999999997</v>
      </c>
      <c r="E540" s="24"/>
      <c r="F540" s="74"/>
      <c r="G540" s="79">
        <v>28.8</v>
      </c>
    </row>
    <row r="541" spans="1:7">
      <c r="A541" s="30" t="s">
        <v>985</v>
      </c>
      <c r="B541" s="30" t="s">
        <v>437</v>
      </c>
      <c r="C541" s="30" t="s">
        <v>584</v>
      </c>
      <c r="D541" s="32">
        <f t="shared" si="8"/>
        <v>39.312183000000005</v>
      </c>
      <c r="E541" s="24"/>
      <c r="F541" s="74"/>
      <c r="G541" s="79">
        <v>20.100000000000001</v>
      </c>
    </row>
    <row r="542" spans="1:7">
      <c r="A542" s="30" t="s">
        <v>986</v>
      </c>
      <c r="B542" s="30" t="s">
        <v>438</v>
      </c>
      <c r="C542" s="30" t="s">
        <v>584</v>
      </c>
      <c r="D542" s="32">
        <f t="shared" si="8"/>
        <v>78.819948999999994</v>
      </c>
      <c r="E542" s="24"/>
      <c r="F542" s="74"/>
      <c r="G542" s="79">
        <v>40.299999999999997</v>
      </c>
    </row>
    <row r="543" spans="1:7">
      <c r="A543" s="30" t="s">
        <v>987</v>
      </c>
      <c r="B543" s="30" t="s">
        <v>439</v>
      </c>
      <c r="C543" s="30" t="s">
        <v>584</v>
      </c>
      <c r="D543" s="32">
        <f t="shared" si="8"/>
        <v>33.640276</v>
      </c>
      <c r="E543" s="24"/>
      <c r="F543" s="74"/>
      <c r="G543" s="79">
        <v>17.2</v>
      </c>
    </row>
    <row r="544" spans="1:7">
      <c r="A544" s="30" t="s">
        <v>988</v>
      </c>
      <c r="B544" s="30" t="s">
        <v>440</v>
      </c>
      <c r="C544" s="30" t="s">
        <v>584</v>
      </c>
      <c r="D544" s="32">
        <f t="shared" si="8"/>
        <v>22.492045000000001</v>
      </c>
      <c r="E544" s="24"/>
      <c r="F544" s="74"/>
      <c r="G544" s="79">
        <v>11.5</v>
      </c>
    </row>
    <row r="545" spans="1:7">
      <c r="A545" s="30" t="s">
        <v>989</v>
      </c>
      <c r="B545" s="30" t="s">
        <v>2071</v>
      </c>
      <c r="C545" s="30" t="s">
        <v>584</v>
      </c>
      <c r="D545" s="32">
        <f t="shared" si="8"/>
        <v>110.30881199999999</v>
      </c>
      <c r="E545" s="24"/>
      <c r="F545" s="74"/>
      <c r="G545" s="79">
        <v>56.4</v>
      </c>
    </row>
    <row r="546" spans="1:7">
      <c r="A546" s="30" t="s">
        <v>990</v>
      </c>
      <c r="B546" s="30" t="s">
        <v>441</v>
      </c>
      <c r="C546" s="30" t="s">
        <v>584</v>
      </c>
      <c r="D546" s="32">
        <f t="shared" si="8"/>
        <v>135.147853</v>
      </c>
      <c r="E546" s="24"/>
      <c r="F546" s="74"/>
      <c r="G546" s="79">
        <v>69.099999999999994</v>
      </c>
    </row>
    <row r="547" spans="1:7">
      <c r="A547" s="30" t="s">
        <v>991</v>
      </c>
      <c r="B547" s="30" t="s">
        <v>442</v>
      </c>
      <c r="C547" s="30" t="s">
        <v>584</v>
      </c>
      <c r="D547" s="32">
        <f t="shared" si="8"/>
        <v>78.819948999999994</v>
      </c>
      <c r="E547" s="24"/>
      <c r="F547" s="74"/>
      <c r="G547" s="79">
        <v>40.299999999999997</v>
      </c>
    </row>
    <row r="548" spans="1:7">
      <c r="A548" s="30"/>
      <c r="B548" s="30" t="s">
        <v>443</v>
      </c>
      <c r="C548" s="30" t="s">
        <v>584</v>
      </c>
      <c r="D548" s="32">
        <f t="shared" si="8"/>
        <v>50.655996999999999</v>
      </c>
      <c r="E548" s="24"/>
      <c r="F548" s="74"/>
      <c r="G548" s="79">
        <v>25.9</v>
      </c>
    </row>
    <row r="549" spans="1:7" ht="30" customHeight="1">
      <c r="A549" s="30" t="s">
        <v>1032</v>
      </c>
      <c r="B549" s="31" t="s">
        <v>444</v>
      </c>
      <c r="C549" s="30" t="s">
        <v>584</v>
      </c>
      <c r="D549" s="32">
        <f t="shared" si="8"/>
        <v>22.492045000000001</v>
      </c>
      <c r="E549" s="24"/>
      <c r="F549" s="74"/>
      <c r="G549" s="79">
        <v>11.5</v>
      </c>
    </row>
    <row r="550" spans="1:7">
      <c r="A550" s="30" t="s">
        <v>993</v>
      </c>
      <c r="B550" s="30" t="s">
        <v>445</v>
      </c>
      <c r="C550" s="30" t="s">
        <v>584</v>
      </c>
      <c r="D550" s="32">
        <f t="shared" si="8"/>
        <v>11.148231000000001</v>
      </c>
      <c r="E550" s="24"/>
      <c r="F550" s="74"/>
      <c r="G550" s="79">
        <v>5.7</v>
      </c>
    </row>
    <row r="551" spans="1:7">
      <c r="A551" s="30" t="s">
        <v>994</v>
      </c>
      <c r="B551" s="30" t="s">
        <v>446</v>
      </c>
      <c r="C551" s="30" t="s">
        <v>584</v>
      </c>
      <c r="D551" s="32">
        <f t="shared" si="8"/>
        <v>39.312183000000005</v>
      </c>
      <c r="E551" s="24"/>
      <c r="F551" s="74"/>
      <c r="G551" s="79">
        <v>20.100000000000001</v>
      </c>
    </row>
    <row r="552" spans="1:7">
      <c r="A552" s="30" t="s">
        <v>995</v>
      </c>
      <c r="B552" s="30" t="s">
        <v>447</v>
      </c>
      <c r="C552" s="30" t="s">
        <v>584</v>
      </c>
      <c r="D552" s="32">
        <f t="shared" si="8"/>
        <v>41.659179000000002</v>
      </c>
      <c r="E552" s="24"/>
      <c r="F552" s="74"/>
      <c r="G552" s="79">
        <v>21.3</v>
      </c>
    </row>
    <row r="553" spans="1:7">
      <c r="A553" s="30" t="s">
        <v>996</v>
      </c>
      <c r="B553" s="30" t="s">
        <v>448</v>
      </c>
      <c r="C553" s="30" t="s">
        <v>584</v>
      </c>
      <c r="D553" s="32">
        <f t="shared" si="8"/>
        <v>69.823131000000004</v>
      </c>
      <c r="E553" s="24"/>
      <c r="F553" s="74"/>
      <c r="G553" s="79">
        <v>35.700000000000003</v>
      </c>
    </row>
    <row r="554" spans="1:7" ht="45">
      <c r="A554" s="30" t="s">
        <v>997</v>
      </c>
      <c r="B554" s="31" t="s">
        <v>449</v>
      </c>
      <c r="C554" s="30" t="s">
        <v>584</v>
      </c>
      <c r="D554" s="32">
        <f t="shared" si="8"/>
        <v>78.819948999999994</v>
      </c>
      <c r="E554" s="24"/>
      <c r="F554" s="74"/>
      <c r="G554" s="79">
        <v>40.299999999999997</v>
      </c>
    </row>
    <row r="555" spans="1:7">
      <c r="A555" s="30" t="s">
        <v>998</v>
      </c>
      <c r="B555" s="30" t="s">
        <v>450</v>
      </c>
      <c r="C555" s="30" t="s">
        <v>584</v>
      </c>
      <c r="D555" s="32">
        <f t="shared" si="8"/>
        <v>39.312183000000005</v>
      </c>
      <c r="E555" s="24"/>
      <c r="F555" s="74"/>
      <c r="G555" s="79">
        <v>20.100000000000001</v>
      </c>
    </row>
    <row r="556" spans="1:7" ht="30">
      <c r="A556" s="30" t="s">
        <v>999</v>
      </c>
      <c r="B556" s="31" t="s">
        <v>451</v>
      </c>
      <c r="C556" s="30" t="s">
        <v>584</v>
      </c>
      <c r="D556" s="32">
        <f t="shared" si="8"/>
        <v>123.80403899999999</v>
      </c>
      <c r="E556" s="24"/>
      <c r="F556" s="74"/>
      <c r="G556" s="79">
        <v>63.3</v>
      </c>
    </row>
    <row r="557" spans="1:7">
      <c r="A557" s="80" t="s">
        <v>1000</v>
      </c>
      <c r="B557" s="80" t="s">
        <v>3101</v>
      </c>
      <c r="C557" s="30" t="s">
        <v>584</v>
      </c>
      <c r="D557" s="32">
        <f t="shared" si="8"/>
        <v>16.820138</v>
      </c>
      <c r="E557" s="24"/>
      <c r="F557" s="74"/>
      <c r="G557" s="79">
        <v>8.6</v>
      </c>
    </row>
    <row r="558" spans="1:7">
      <c r="A558" s="30" t="s">
        <v>1001</v>
      </c>
      <c r="B558" s="30" t="s">
        <v>452</v>
      </c>
      <c r="C558" s="30" t="s">
        <v>584</v>
      </c>
      <c r="D558" s="32">
        <f t="shared" si="8"/>
        <v>337.96742399999999</v>
      </c>
      <c r="E558" s="24"/>
      <c r="F558" s="74"/>
      <c r="G558" s="79">
        <v>172.8</v>
      </c>
    </row>
    <row r="559" spans="1:7">
      <c r="A559" s="30" t="s">
        <v>1002</v>
      </c>
      <c r="B559" s="30" t="s">
        <v>453</v>
      </c>
      <c r="C559" s="30" t="s">
        <v>584</v>
      </c>
      <c r="D559" s="32">
        <f t="shared" si="8"/>
        <v>506.95113599999996</v>
      </c>
      <c r="E559" s="24"/>
      <c r="F559" s="74"/>
      <c r="G559" s="79">
        <v>259.2</v>
      </c>
    </row>
    <row r="560" spans="1:7">
      <c r="A560" s="30" t="s">
        <v>1003</v>
      </c>
      <c r="B560" s="30" t="s">
        <v>454</v>
      </c>
      <c r="C560" s="30" t="s">
        <v>584</v>
      </c>
      <c r="D560" s="32">
        <f t="shared" si="8"/>
        <v>281.63952</v>
      </c>
      <c r="E560" s="24"/>
      <c r="F560" s="74"/>
      <c r="G560" s="79">
        <v>144</v>
      </c>
    </row>
    <row r="561" spans="1:7">
      <c r="A561" s="30" t="s">
        <v>1004</v>
      </c>
      <c r="B561" s="30" t="s">
        <v>2072</v>
      </c>
      <c r="C561" s="30" t="s">
        <v>584</v>
      </c>
      <c r="D561" s="32">
        <f t="shared" si="8"/>
        <v>734.21858199999997</v>
      </c>
      <c r="E561" s="24"/>
      <c r="F561" s="74"/>
      <c r="G561" s="79">
        <v>375.4</v>
      </c>
    </row>
    <row r="562" spans="1:7">
      <c r="A562" s="30" t="s">
        <v>1005</v>
      </c>
      <c r="B562" s="30" t="s">
        <v>455</v>
      </c>
      <c r="C562" s="30" t="s">
        <v>584</v>
      </c>
      <c r="D562" s="32">
        <f t="shared" si="8"/>
        <v>450.62323199999997</v>
      </c>
      <c r="E562" s="24"/>
      <c r="F562" s="74"/>
      <c r="G562" s="79">
        <v>230.4</v>
      </c>
    </row>
    <row r="563" spans="1:7">
      <c r="A563" s="30" t="s">
        <v>1006</v>
      </c>
      <c r="B563" s="30" t="s">
        <v>456</v>
      </c>
      <c r="C563" s="30" t="s">
        <v>584</v>
      </c>
      <c r="D563" s="32">
        <f t="shared" si="8"/>
        <v>168.983712</v>
      </c>
      <c r="E563" s="24"/>
      <c r="F563" s="74"/>
      <c r="G563" s="79">
        <v>86.4</v>
      </c>
    </row>
    <row r="564" spans="1:7">
      <c r="A564" s="30" t="s">
        <v>1007</v>
      </c>
      <c r="B564" s="30" t="s">
        <v>457</v>
      </c>
      <c r="C564" s="30" t="s">
        <v>584</v>
      </c>
      <c r="D564" s="32">
        <f t="shared" si="8"/>
        <v>388.62342099999995</v>
      </c>
      <c r="E564" s="24"/>
      <c r="F564" s="74"/>
      <c r="G564" s="79">
        <v>198.7</v>
      </c>
    </row>
    <row r="565" spans="1:7">
      <c r="A565" s="30" t="s">
        <v>1008</v>
      </c>
      <c r="B565" s="30" t="s">
        <v>2073</v>
      </c>
      <c r="C565" s="30" t="s">
        <v>584</v>
      </c>
      <c r="D565" s="32">
        <f t="shared" si="8"/>
        <v>675.93484799999999</v>
      </c>
      <c r="E565" s="24"/>
      <c r="F565" s="74"/>
      <c r="G565" s="79">
        <v>345.6</v>
      </c>
    </row>
    <row r="566" spans="1:7">
      <c r="A566" s="30" t="s">
        <v>1009</v>
      </c>
      <c r="B566" s="30" t="s">
        <v>458</v>
      </c>
      <c r="C566" s="30" t="s">
        <v>584</v>
      </c>
      <c r="D566" s="32">
        <f t="shared" si="8"/>
        <v>1126.55808</v>
      </c>
      <c r="E566" s="24"/>
      <c r="F566" s="74"/>
      <c r="G566" s="79">
        <v>576</v>
      </c>
    </row>
    <row r="567" spans="1:7">
      <c r="A567" s="30" t="s">
        <v>1010</v>
      </c>
      <c r="B567" s="30" t="s">
        <v>459</v>
      </c>
      <c r="C567" s="30" t="s">
        <v>584</v>
      </c>
      <c r="D567" s="32">
        <f t="shared" si="8"/>
        <v>2140.6559349999998</v>
      </c>
      <c r="E567" s="24"/>
      <c r="F567" s="74"/>
      <c r="G567" s="79">
        <v>1094.5</v>
      </c>
    </row>
    <row r="568" spans="1:7" ht="30">
      <c r="A568" s="30" t="s">
        <v>1011</v>
      </c>
      <c r="B568" s="31" t="s">
        <v>460</v>
      </c>
      <c r="C568" s="30" t="s">
        <v>584</v>
      </c>
      <c r="D568" s="32">
        <f t="shared" si="8"/>
        <v>2478.6233589999997</v>
      </c>
      <c r="E568" s="24"/>
      <c r="F568" s="74"/>
      <c r="G568" s="79">
        <v>1267.3</v>
      </c>
    </row>
    <row r="569" spans="1:7" ht="30">
      <c r="A569" s="30" t="s">
        <v>1012</v>
      </c>
      <c r="B569" s="31" t="s">
        <v>461</v>
      </c>
      <c r="C569" s="30" t="s">
        <v>584</v>
      </c>
      <c r="D569" s="32">
        <f t="shared" si="8"/>
        <v>2534.9512629999999</v>
      </c>
      <c r="E569" s="24"/>
      <c r="F569" s="74"/>
      <c r="G569" s="79">
        <v>1296.0999999999999</v>
      </c>
    </row>
    <row r="570" spans="1:7" ht="30">
      <c r="A570" s="30" t="s">
        <v>1013</v>
      </c>
      <c r="B570" s="31" t="s">
        <v>462</v>
      </c>
      <c r="C570" s="30" t="s">
        <v>584</v>
      </c>
      <c r="D570" s="32">
        <f t="shared" si="8"/>
        <v>675.93484799999999</v>
      </c>
      <c r="E570" s="24"/>
      <c r="F570" s="74"/>
      <c r="G570" s="79">
        <v>345.6</v>
      </c>
    </row>
    <row r="571" spans="1:7" ht="30">
      <c r="A571" s="30" t="s">
        <v>1014</v>
      </c>
      <c r="B571" s="31" t="s">
        <v>463</v>
      </c>
      <c r="C571" s="30" t="s">
        <v>584</v>
      </c>
      <c r="D571" s="32">
        <f t="shared" si="8"/>
        <v>901.24646399999995</v>
      </c>
      <c r="E571" s="24"/>
      <c r="F571" s="74"/>
      <c r="G571" s="79">
        <v>460.8</v>
      </c>
    </row>
    <row r="572" spans="1:7" ht="75">
      <c r="A572" s="30"/>
      <c r="B572" s="31" t="s">
        <v>1341</v>
      </c>
      <c r="C572" s="31"/>
      <c r="D572" s="32"/>
      <c r="E572" s="24"/>
      <c r="F572" s="74"/>
      <c r="G572" s="79"/>
    </row>
    <row r="573" spans="1:7">
      <c r="A573" s="30" t="s">
        <v>1015</v>
      </c>
      <c r="B573" s="30" t="s">
        <v>464</v>
      </c>
      <c r="C573" s="30" t="s">
        <v>584</v>
      </c>
      <c r="D573" s="32">
        <f t="shared" si="8"/>
        <v>22.492045000000001</v>
      </c>
      <c r="E573" s="24"/>
      <c r="F573" s="74"/>
      <c r="G573" s="79">
        <v>11.5</v>
      </c>
    </row>
    <row r="574" spans="1:7">
      <c r="A574" s="30" t="s">
        <v>1016</v>
      </c>
      <c r="B574" s="30" t="s">
        <v>465</v>
      </c>
      <c r="C574" s="30" t="s">
        <v>584</v>
      </c>
      <c r="D574" s="32">
        <f t="shared" si="8"/>
        <v>394.29532799999998</v>
      </c>
      <c r="E574" s="24"/>
      <c r="F574" s="74"/>
      <c r="G574" s="79">
        <v>201.6</v>
      </c>
    </row>
    <row r="575" spans="1:7">
      <c r="A575" s="30" t="s">
        <v>1017</v>
      </c>
      <c r="B575" s="30" t="s">
        <v>466</v>
      </c>
      <c r="C575" s="30" t="s">
        <v>584</v>
      </c>
      <c r="D575" s="32">
        <f t="shared" si="8"/>
        <v>450.62323199999997</v>
      </c>
      <c r="E575" s="24"/>
      <c r="F575" s="74"/>
      <c r="G575" s="79">
        <v>230.4</v>
      </c>
    </row>
    <row r="576" spans="1:7">
      <c r="A576" s="30" t="s">
        <v>1018</v>
      </c>
      <c r="B576" s="30" t="s">
        <v>622</v>
      </c>
      <c r="C576" s="30" t="s">
        <v>584</v>
      </c>
      <c r="D576" s="32">
        <f t="shared" si="8"/>
        <v>675.93484799999999</v>
      </c>
      <c r="E576" s="24"/>
      <c r="F576" s="74"/>
      <c r="G576" s="79">
        <v>345.6</v>
      </c>
    </row>
    <row r="577" spans="1:7">
      <c r="A577" s="30" t="s">
        <v>1019</v>
      </c>
      <c r="B577" s="30" t="s">
        <v>467</v>
      </c>
      <c r="C577" s="30" t="s">
        <v>584</v>
      </c>
      <c r="D577" s="32">
        <f t="shared" si="8"/>
        <v>901.24646399999995</v>
      </c>
      <c r="E577" s="24"/>
      <c r="F577" s="74"/>
      <c r="G577" s="79">
        <v>460.8</v>
      </c>
    </row>
    <row r="578" spans="1:7" ht="30">
      <c r="A578" s="30" t="s">
        <v>1020</v>
      </c>
      <c r="B578" s="31" t="s">
        <v>468</v>
      </c>
      <c r="C578" s="30" t="s">
        <v>584</v>
      </c>
      <c r="D578" s="32">
        <f t="shared" si="8"/>
        <v>450.62323199999997</v>
      </c>
      <c r="E578" s="24"/>
      <c r="F578" s="74"/>
      <c r="G578" s="79">
        <v>230.4</v>
      </c>
    </row>
    <row r="579" spans="1:7" ht="30">
      <c r="A579" s="30" t="s">
        <v>1021</v>
      </c>
      <c r="B579" s="31" t="s">
        <v>469</v>
      </c>
      <c r="C579" s="30" t="s">
        <v>584</v>
      </c>
      <c r="D579" s="32">
        <f t="shared" si="8"/>
        <v>563.27904000000001</v>
      </c>
      <c r="E579" s="24"/>
      <c r="F579" s="74"/>
      <c r="G579" s="79">
        <v>288</v>
      </c>
    </row>
    <row r="580" spans="1:7" ht="30">
      <c r="A580" s="30" t="s">
        <v>1022</v>
      </c>
      <c r="B580" s="31" t="s">
        <v>470</v>
      </c>
      <c r="C580" s="30" t="s">
        <v>584</v>
      </c>
      <c r="D580" s="32">
        <f t="shared" si="8"/>
        <v>675.93484799999999</v>
      </c>
      <c r="E580" s="24"/>
      <c r="F580" s="74"/>
      <c r="G580" s="79">
        <v>345.6</v>
      </c>
    </row>
    <row r="581" spans="1:7" ht="30">
      <c r="A581" s="30" t="s">
        <v>1023</v>
      </c>
      <c r="B581" s="31" t="s">
        <v>471</v>
      </c>
      <c r="C581" s="30" t="s">
        <v>584</v>
      </c>
      <c r="D581" s="32">
        <f t="shared" si="8"/>
        <v>450.62323199999997</v>
      </c>
      <c r="E581" s="24"/>
      <c r="F581" s="74"/>
      <c r="G581" s="79">
        <v>230.4</v>
      </c>
    </row>
    <row r="582" spans="1:7" ht="30">
      <c r="A582" s="30" t="s">
        <v>1024</v>
      </c>
      <c r="B582" s="31" t="s">
        <v>472</v>
      </c>
      <c r="C582" s="30" t="s">
        <v>584</v>
      </c>
      <c r="D582" s="32">
        <f t="shared" si="8"/>
        <v>563.27904000000001</v>
      </c>
      <c r="E582" s="24"/>
      <c r="F582" s="74"/>
      <c r="G582" s="79">
        <v>288</v>
      </c>
    </row>
    <row r="583" spans="1:7" ht="30">
      <c r="A583" s="30" t="s">
        <v>1025</v>
      </c>
      <c r="B583" s="31" t="s">
        <v>473</v>
      </c>
      <c r="C583" s="30" t="s">
        <v>584</v>
      </c>
      <c r="D583" s="32">
        <f t="shared" si="8"/>
        <v>675.93484799999999</v>
      </c>
      <c r="E583" s="24"/>
      <c r="F583" s="74"/>
      <c r="G583" s="79">
        <v>345.6</v>
      </c>
    </row>
    <row r="584" spans="1:7">
      <c r="A584" s="30" t="s">
        <v>1026</v>
      </c>
      <c r="B584" s="31" t="s">
        <v>474</v>
      </c>
      <c r="C584" s="30" t="s">
        <v>584</v>
      </c>
      <c r="D584" s="32">
        <f t="shared" si="8"/>
        <v>337.96742399999999</v>
      </c>
      <c r="E584" s="24"/>
      <c r="F584" s="74"/>
      <c r="G584" s="79">
        <v>172.8</v>
      </c>
    </row>
    <row r="585" spans="1:7">
      <c r="A585" s="30" t="s">
        <v>1027</v>
      </c>
      <c r="B585" s="31" t="s">
        <v>475</v>
      </c>
      <c r="C585" s="30" t="s">
        <v>584</v>
      </c>
      <c r="D585" s="32">
        <f t="shared" si="8"/>
        <v>28.163951999999998</v>
      </c>
      <c r="E585" s="24"/>
      <c r="F585" s="74"/>
      <c r="G585" s="79">
        <v>14.4</v>
      </c>
    </row>
    <row r="586" spans="1:7">
      <c r="A586" s="30" t="s">
        <v>1028</v>
      </c>
      <c r="B586" s="31" t="s">
        <v>2055</v>
      </c>
      <c r="C586" s="30" t="s">
        <v>584</v>
      </c>
      <c r="D586" s="32">
        <f t="shared" si="8"/>
        <v>135.147853</v>
      </c>
      <c r="E586" s="24"/>
      <c r="F586" s="74"/>
      <c r="G586" s="79">
        <v>69.099999999999994</v>
      </c>
    </row>
    <row r="587" spans="1:7">
      <c r="A587" s="30" t="s">
        <v>1029</v>
      </c>
      <c r="B587" s="31" t="s">
        <v>3096</v>
      </c>
      <c r="C587" s="30" t="s">
        <v>584</v>
      </c>
      <c r="D587" s="32">
        <f t="shared" si="8"/>
        <v>225.31161599999999</v>
      </c>
      <c r="E587" s="24"/>
      <c r="F587" s="74"/>
      <c r="G587" s="79">
        <v>115.2</v>
      </c>
    </row>
    <row r="588" spans="1:7">
      <c r="A588" s="30" t="s">
        <v>1030</v>
      </c>
      <c r="B588" s="31" t="s">
        <v>476</v>
      </c>
      <c r="C588" s="30"/>
      <c r="D588" s="32"/>
      <c r="E588" s="24"/>
      <c r="F588" s="74"/>
      <c r="G588" s="79"/>
    </row>
    <row r="589" spans="1:7">
      <c r="A589" s="30" t="s">
        <v>3115</v>
      </c>
      <c r="B589" s="30" t="s">
        <v>477</v>
      </c>
      <c r="C589" s="30" t="s">
        <v>584</v>
      </c>
      <c r="D589" s="32">
        <f t="shared" ref="D589:D651" si="9">G589*1.95583</f>
        <v>112.65580799999999</v>
      </c>
      <c r="E589" s="24"/>
      <c r="F589" s="74"/>
      <c r="G589" s="79">
        <v>57.6</v>
      </c>
    </row>
    <row r="590" spans="1:7">
      <c r="A590" s="30" t="s">
        <v>3116</v>
      </c>
      <c r="B590" s="30" t="s">
        <v>478</v>
      </c>
      <c r="C590" s="30" t="s">
        <v>584</v>
      </c>
      <c r="D590" s="32">
        <f t="shared" si="9"/>
        <v>135.147853</v>
      </c>
      <c r="E590" s="24"/>
      <c r="F590" s="74"/>
      <c r="G590" s="79">
        <v>69.099999999999994</v>
      </c>
    </row>
    <row r="591" spans="1:7" ht="30">
      <c r="A591" s="30" t="s">
        <v>1031</v>
      </c>
      <c r="B591" s="31" t="s">
        <v>479</v>
      </c>
      <c r="C591" s="30"/>
      <c r="D591" s="32"/>
      <c r="E591" s="24"/>
      <c r="F591" s="74"/>
      <c r="G591" s="79"/>
    </row>
    <row r="592" spans="1:7">
      <c r="A592" s="30" t="s">
        <v>3117</v>
      </c>
      <c r="B592" s="30" t="s">
        <v>480</v>
      </c>
      <c r="C592" s="30" t="s">
        <v>584</v>
      </c>
      <c r="D592" s="32">
        <f t="shared" si="9"/>
        <v>337.96742399999999</v>
      </c>
      <c r="E592" s="24"/>
      <c r="F592" s="74"/>
      <c r="G592" s="79">
        <v>172.8</v>
      </c>
    </row>
    <row r="593" spans="1:7">
      <c r="A593" s="30" t="s">
        <v>3118</v>
      </c>
      <c r="B593" s="30" t="s">
        <v>481</v>
      </c>
      <c r="C593" s="30" t="s">
        <v>584</v>
      </c>
      <c r="D593" s="32">
        <f t="shared" si="9"/>
        <v>394.29532799999998</v>
      </c>
      <c r="E593" s="24"/>
      <c r="F593" s="74"/>
      <c r="G593" s="79">
        <v>201.6</v>
      </c>
    </row>
    <row r="594" spans="1:7">
      <c r="A594" s="30" t="s">
        <v>1047</v>
      </c>
      <c r="B594" s="30" t="s">
        <v>482</v>
      </c>
      <c r="C594" s="30" t="s">
        <v>584</v>
      </c>
      <c r="D594" s="32">
        <f t="shared" si="9"/>
        <v>112.65580799999999</v>
      </c>
      <c r="E594" s="24"/>
      <c r="F594" s="74"/>
      <c r="G594" s="79">
        <v>57.6</v>
      </c>
    </row>
    <row r="595" spans="1:7">
      <c r="A595" s="30" t="s">
        <v>1033</v>
      </c>
      <c r="B595" s="30" t="s">
        <v>483</v>
      </c>
      <c r="C595" s="30" t="s">
        <v>584</v>
      </c>
      <c r="D595" s="32">
        <f t="shared" si="9"/>
        <v>112.65580799999999</v>
      </c>
      <c r="E595" s="24"/>
      <c r="F595" s="74"/>
      <c r="G595" s="79">
        <v>57.6</v>
      </c>
    </row>
    <row r="596" spans="1:7" ht="30" customHeight="1">
      <c r="A596" s="30" t="s">
        <v>1034</v>
      </c>
      <c r="B596" s="31" t="s">
        <v>484</v>
      </c>
      <c r="C596" s="30" t="s">
        <v>584</v>
      </c>
      <c r="D596" s="32">
        <f t="shared" si="9"/>
        <v>2253.3117429999998</v>
      </c>
      <c r="E596" s="24"/>
      <c r="F596" s="74"/>
      <c r="G596" s="79">
        <v>1152.0999999999999</v>
      </c>
    </row>
    <row r="597" spans="1:7">
      <c r="A597" s="30" t="s">
        <v>1035</v>
      </c>
      <c r="B597" s="31" t="s">
        <v>592</v>
      </c>
      <c r="C597" s="30" t="s">
        <v>584</v>
      </c>
      <c r="D597" s="32">
        <f t="shared" si="9"/>
        <v>56.327903999999997</v>
      </c>
      <c r="E597" s="24"/>
      <c r="F597" s="74"/>
      <c r="G597" s="79">
        <v>28.8</v>
      </c>
    </row>
    <row r="598" spans="1:7" ht="30">
      <c r="A598" s="30" t="s">
        <v>1036</v>
      </c>
      <c r="B598" s="31" t="s">
        <v>2054</v>
      </c>
      <c r="C598" s="30" t="s">
        <v>584</v>
      </c>
      <c r="D598" s="32">
        <f t="shared" si="9"/>
        <v>106.983901</v>
      </c>
      <c r="E598" s="24"/>
      <c r="F598" s="74"/>
      <c r="G598" s="79">
        <v>54.7</v>
      </c>
    </row>
    <row r="599" spans="1:7" ht="30">
      <c r="A599" s="30" t="s">
        <v>1037</v>
      </c>
      <c r="B599" s="31" t="s">
        <v>597</v>
      </c>
      <c r="C599" s="30" t="s">
        <v>584</v>
      </c>
      <c r="D599" s="32">
        <f t="shared" si="9"/>
        <v>281.63952</v>
      </c>
      <c r="E599" s="24"/>
      <c r="F599" s="74"/>
      <c r="G599" s="79">
        <v>144</v>
      </c>
    </row>
    <row r="600" spans="1:7" ht="30">
      <c r="A600" s="30" t="s">
        <v>1256</v>
      </c>
      <c r="B600" s="31" t="s">
        <v>1257</v>
      </c>
      <c r="C600" s="30" t="s">
        <v>584</v>
      </c>
      <c r="D600" s="32">
        <f t="shared" si="9"/>
        <v>146.29608399999998</v>
      </c>
      <c r="E600" s="24"/>
      <c r="F600" s="74"/>
      <c r="G600" s="79">
        <v>74.8</v>
      </c>
    </row>
    <row r="601" spans="1:7" ht="30">
      <c r="A601" s="30" t="s">
        <v>1258</v>
      </c>
      <c r="B601" s="31" t="s">
        <v>1259</v>
      </c>
      <c r="C601" s="30" t="s">
        <v>584</v>
      </c>
      <c r="D601" s="32">
        <f t="shared" si="9"/>
        <v>1464.525504</v>
      </c>
      <c r="E601" s="24"/>
      <c r="F601" s="74"/>
      <c r="G601" s="79">
        <v>748.8</v>
      </c>
    </row>
    <row r="602" spans="1:7" ht="30">
      <c r="A602" s="30" t="s">
        <v>1260</v>
      </c>
      <c r="B602" s="31" t="s">
        <v>1261</v>
      </c>
      <c r="C602" s="30" t="s">
        <v>584</v>
      </c>
      <c r="D602" s="32">
        <f t="shared" si="9"/>
        <v>1915.3443189999998</v>
      </c>
      <c r="E602" s="24"/>
      <c r="F602" s="74"/>
      <c r="G602" s="79">
        <v>979.3</v>
      </c>
    </row>
    <row r="603" spans="1:7">
      <c r="A603" s="30" t="s">
        <v>1763</v>
      </c>
      <c r="B603" s="31" t="s">
        <v>1764</v>
      </c>
      <c r="C603" s="30" t="s">
        <v>584</v>
      </c>
      <c r="D603" s="32">
        <f t="shared" si="9"/>
        <v>202.623988</v>
      </c>
      <c r="E603" s="24"/>
      <c r="F603" s="74"/>
      <c r="G603" s="79">
        <v>103.6</v>
      </c>
    </row>
    <row r="604" spans="1:7">
      <c r="A604" s="62" t="s">
        <v>1765</v>
      </c>
      <c r="B604" s="31" t="s">
        <v>1766</v>
      </c>
      <c r="C604" s="30" t="s">
        <v>584</v>
      </c>
      <c r="D604" s="32">
        <f t="shared" si="9"/>
        <v>342.27024999999998</v>
      </c>
      <c r="E604" s="24"/>
      <c r="F604" s="74"/>
      <c r="G604" s="79">
        <v>175</v>
      </c>
    </row>
    <row r="605" spans="1:7">
      <c r="A605" s="62" t="s">
        <v>1828</v>
      </c>
      <c r="B605" s="31" t="s">
        <v>1829</v>
      </c>
      <c r="C605" s="30" t="s">
        <v>584</v>
      </c>
      <c r="D605" s="32">
        <f t="shared" si="9"/>
        <v>112.65580799999999</v>
      </c>
      <c r="E605" s="24"/>
      <c r="F605" s="74"/>
      <c r="G605" s="79">
        <v>57.6</v>
      </c>
    </row>
    <row r="606" spans="1:7">
      <c r="A606" s="62" t="s">
        <v>2056</v>
      </c>
      <c r="B606" s="31" t="s">
        <v>2057</v>
      </c>
      <c r="C606" s="30" t="s">
        <v>584</v>
      </c>
      <c r="D606" s="32">
        <f t="shared" si="9"/>
        <v>56.327903999999997</v>
      </c>
      <c r="E606" s="24"/>
      <c r="F606" s="74"/>
      <c r="G606" s="79">
        <v>28.8</v>
      </c>
    </row>
    <row r="607" spans="1:7">
      <c r="A607" s="68" t="s">
        <v>2059</v>
      </c>
      <c r="B607" s="31" t="s">
        <v>2058</v>
      </c>
      <c r="C607" s="30" t="s">
        <v>584</v>
      </c>
      <c r="D607" s="32">
        <f t="shared" si="9"/>
        <v>112.65580799999999</v>
      </c>
      <c r="E607" s="24"/>
      <c r="F607" s="74"/>
      <c r="G607" s="79">
        <v>57.6</v>
      </c>
    </row>
    <row r="608" spans="1:7">
      <c r="A608" s="68" t="s">
        <v>2061</v>
      </c>
      <c r="B608" s="31" t="s">
        <v>2060</v>
      </c>
      <c r="C608" s="30" t="s">
        <v>584</v>
      </c>
      <c r="D608" s="32">
        <f t="shared" si="9"/>
        <v>56.327903999999997</v>
      </c>
      <c r="E608" s="24"/>
      <c r="F608" s="74"/>
      <c r="G608" s="79">
        <v>28.8</v>
      </c>
    </row>
    <row r="609" spans="1:7">
      <c r="A609" s="68" t="s">
        <v>2065</v>
      </c>
      <c r="B609" s="31" t="s">
        <v>2066</v>
      </c>
      <c r="C609" s="30" t="s">
        <v>584</v>
      </c>
      <c r="D609" s="32">
        <f t="shared" si="9"/>
        <v>349.115655</v>
      </c>
      <c r="E609" s="24"/>
      <c r="F609" s="74"/>
      <c r="G609" s="79">
        <v>178.5</v>
      </c>
    </row>
    <row r="610" spans="1:7" ht="15.75">
      <c r="A610" s="30"/>
      <c r="B610" s="43" t="s">
        <v>977</v>
      </c>
      <c r="C610" s="44"/>
      <c r="D610" s="32"/>
      <c r="E610" s="24"/>
      <c r="F610" s="74"/>
      <c r="G610" s="79"/>
    </row>
    <row r="611" spans="1:7">
      <c r="A611" s="30" t="s">
        <v>1038</v>
      </c>
      <c r="B611" s="30" t="s">
        <v>485</v>
      </c>
      <c r="C611" s="30" t="s">
        <v>584</v>
      </c>
      <c r="D611" s="32">
        <f t="shared" si="9"/>
        <v>33.640276</v>
      </c>
      <c r="E611" s="24"/>
      <c r="F611" s="74"/>
      <c r="G611" s="79">
        <v>17.2</v>
      </c>
    </row>
    <row r="612" spans="1:7">
      <c r="A612" s="30" t="s">
        <v>1039</v>
      </c>
      <c r="B612" s="30" t="s">
        <v>486</v>
      </c>
      <c r="C612" s="30" t="s">
        <v>584</v>
      </c>
      <c r="D612" s="32">
        <f t="shared" si="9"/>
        <v>56.327903999999997</v>
      </c>
      <c r="E612" s="24"/>
      <c r="F612" s="74"/>
      <c r="G612" s="79">
        <v>28.8</v>
      </c>
    </row>
    <row r="613" spans="1:7">
      <c r="A613" s="30" t="s">
        <v>1040</v>
      </c>
      <c r="B613" s="30" t="s">
        <v>487</v>
      </c>
      <c r="C613" s="30" t="s">
        <v>584</v>
      </c>
      <c r="D613" s="32">
        <f t="shared" si="9"/>
        <v>44.984090000000002</v>
      </c>
      <c r="E613" s="24"/>
      <c r="F613" s="74"/>
      <c r="G613" s="79">
        <v>23</v>
      </c>
    </row>
    <row r="614" spans="1:7">
      <c r="A614" s="30" t="s">
        <v>1041</v>
      </c>
      <c r="B614" s="30" t="s">
        <v>488</v>
      </c>
      <c r="C614" s="30" t="s">
        <v>584</v>
      </c>
      <c r="D614" s="32">
        <f t="shared" si="9"/>
        <v>22.492045000000001</v>
      </c>
      <c r="E614" s="24"/>
      <c r="F614" s="74"/>
      <c r="G614" s="79">
        <v>11.5</v>
      </c>
    </row>
    <row r="615" spans="1:7">
      <c r="A615" s="30" t="s">
        <v>1042</v>
      </c>
      <c r="B615" s="30" t="s">
        <v>489</v>
      </c>
      <c r="C615" s="30" t="s">
        <v>584</v>
      </c>
      <c r="D615" s="32">
        <f t="shared" si="9"/>
        <v>168.983712</v>
      </c>
      <c r="E615" s="24"/>
      <c r="F615" s="74"/>
      <c r="G615" s="79">
        <v>86.4</v>
      </c>
    </row>
    <row r="616" spans="1:7">
      <c r="A616" s="30" t="s">
        <v>1043</v>
      </c>
      <c r="B616" s="30" t="s">
        <v>490</v>
      </c>
      <c r="C616" s="30" t="s">
        <v>584</v>
      </c>
      <c r="D616" s="32">
        <f t="shared" si="9"/>
        <v>44.984090000000002</v>
      </c>
      <c r="E616" s="24"/>
      <c r="F616" s="74"/>
      <c r="G616" s="79">
        <v>23</v>
      </c>
    </row>
    <row r="617" spans="1:7">
      <c r="A617" s="30" t="s">
        <v>1044</v>
      </c>
      <c r="B617" s="30" t="s">
        <v>491</v>
      </c>
      <c r="C617" s="30" t="s">
        <v>584</v>
      </c>
      <c r="D617" s="32">
        <f t="shared" si="9"/>
        <v>44.984090000000002</v>
      </c>
      <c r="E617" s="24"/>
      <c r="F617" s="74"/>
      <c r="G617" s="79">
        <v>23</v>
      </c>
    </row>
    <row r="618" spans="1:7">
      <c r="A618" s="30" t="s">
        <v>1045</v>
      </c>
      <c r="B618" s="30" t="s">
        <v>492</v>
      </c>
      <c r="C618" s="30" t="s">
        <v>584</v>
      </c>
      <c r="D618" s="32">
        <f t="shared" si="9"/>
        <v>22.492045000000001</v>
      </c>
      <c r="E618" s="24"/>
      <c r="F618" s="74"/>
      <c r="G618" s="79">
        <v>11.5</v>
      </c>
    </row>
    <row r="619" spans="1:7">
      <c r="A619" s="30" t="s">
        <v>1046</v>
      </c>
      <c r="B619" s="30" t="s">
        <v>493</v>
      </c>
      <c r="C619" s="30" t="s">
        <v>584</v>
      </c>
      <c r="D619" s="32">
        <f t="shared" si="9"/>
        <v>5.476324</v>
      </c>
      <c r="E619" s="24"/>
      <c r="F619" s="74"/>
      <c r="G619" s="79">
        <v>2.8</v>
      </c>
    </row>
    <row r="620" spans="1:7">
      <c r="A620" s="80" t="s">
        <v>1916</v>
      </c>
      <c r="B620" s="80" t="s">
        <v>1917</v>
      </c>
      <c r="C620" s="80" t="s">
        <v>584</v>
      </c>
      <c r="D620" s="32">
        <f t="shared" si="9"/>
        <v>67.476134999999999</v>
      </c>
      <c r="E620" s="24"/>
      <c r="F620" s="74"/>
      <c r="G620" s="79">
        <v>34.5</v>
      </c>
    </row>
    <row r="621" spans="1:7">
      <c r="A621" s="30" t="s">
        <v>1918</v>
      </c>
      <c r="B621" s="30" t="s">
        <v>1919</v>
      </c>
      <c r="C621" s="30" t="s">
        <v>584</v>
      </c>
      <c r="D621" s="32">
        <f t="shared" si="9"/>
        <v>44.984090000000002</v>
      </c>
      <c r="E621" s="24"/>
      <c r="F621" s="74"/>
      <c r="G621" s="79">
        <v>23</v>
      </c>
    </row>
    <row r="622" spans="1:7">
      <c r="A622" s="80" t="s">
        <v>1920</v>
      </c>
      <c r="B622" s="80" t="s">
        <v>3106</v>
      </c>
      <c r="C622" s="80" t="s">
        <v>584</v>
      </c>
      <c r="D622" s="32">
        <f t="shared" si="9"/>
        <v>13.495227</v>
      </c>
      <c r="E622" s="24"/>
      <c r="F622" s="74"/>
      <c r="G622" s="79">
        <v>6.9</v>
      </c>
    </row>
    <row r="623" spans="1:7">
      <c r="A623" s="80" t="s">
        <v>1921</v>
      </c>
      <c r="B623" s="80" t="s">
        <v>3107</v>
      </c>
      <c r="C623" s="80" t="s">
        <v>584</v>
      </c>
      <c r="D623" s="32">
        <f t="shared" si="9"/>
        <v>8.9968179999999993</v>
      </c>
      <c r="E623" s="24"/>
      <c r="F623" s="74"/>
      <c r="G623" s="79">
        <v>4.5999999999999996</v>
      </c>
    </row>
    <row r="624" spans="1:7">
      <c r="A624" s="80" t="s">
        <v>2044</v>
      </c>
      <c r="B624" s="80" t="s">
        <v>3105</v>
      </c>
      <c r="C624" s="80" t="s">
        <v>584</v>
      </c>
      <c r="D624" s="32"/>
      <c r="E624" s="24"/>
      <c r="F624" s="74"/>
      <c r="G624" s="79"/>
    </row>
    <row r="625" spans="1:7" ht="15.75">
      <c r="A625" s="30"/>
      <c r="B625" s="43" t="s">
        <v>978</v>
      </c>
      <c r="C625" s="44"/>
      <c r="D625" s="32"/>
      <c r="E625" s="24"/>
      <c r="F625" s="74"/>
      <c r="G625" s="79"/>
    </row>
    <row r="626" spans="1:7">
      <c r="A626" s="30"/>
      <c r="B626" s="33" t="s">
        <v>494</v>
      </c>
      <c r="C626" s="30"/>
      <c r="D626" s="32"/>
      <c r="E626" s="24"/>
      <c r="F626" s="74"/>
      <c r="G626" s="79"/>
    </row>
    <row r="627" spans="1:7">
      <c r="A627" s="30" t="s">
        <v>1049</v>
      </c>
      <c r="B627" s="30" t="s">
        <v>495</v>
      </c>
      <c r="C627" s="30"/>
      <c r="D627" s="32"/>
      <c r="E627" s="24"/>
      <c r="F627" s="74"/>
      <c r="G627" s="79"/>
    </row>
    <row r="628" spans="1:7">
      <c r="A628" s="80" t="s">
        <v>1050</v>
      </c>
      <c r="B628" s="80" t="s">
        <v>1200</v>
      </c>
      <c r="C628" s="80" t="s">
        <v>584</v>
      </c>
      <c r="D628" s="32">
        <f t="shared" si="9"/>
        <v>78.819948999999994</v>
      </c>
      <c r="E628" s="24"/>
      <c r="F628" s="74"/>
      <c r="G628" s="79">
        <v>40.299999999999997</v>
      </c>
    </row>
    <row r="629" spans="1:7">
      <c r="A629" s="96" t="s">
        <v>1051</v>
      </c>
      <c r="B629" s="96" t="s">
        <v>3110</v>
      </c>
      <c r="C629" s="96" t="s">
        <v>584</v>
      </c>
      <c r="D629" s="32">
        <f t="shared" si="9"/>
        <v>56.327903999999997</v>
      </c>
      <c r="E629" s="24"/>
      <c r="F629" s="95"/>
      <c r="G629" s="88">
        <v>28.8</v>
      </c>
    </row>
    <row r="630" spans="1:7">
      <c r="A630" s="96" t="s">
        <v>1052</v>
      </c>
      <c r="B630" s="96" t="s">
        <v>1188</v>
      </c>
      <c r="C630" s="96" t="s">
        <v>584</v>
      </c>
      <c r="D630" s="32">
        <f t="shared" si="9"/>
        <v>39.429532799999997</v>
      </c>
      <c r="E630" s="24"/>
      <c r="F630" s="95"/>
      <c r="G630" s="88">
        <v>20.16</v>
      </c>
    </row>
    <row r="631" spans="1:7">
      <c r="A631" s="96"/>
      <c r="B631" s="96" t="s">
        <v>496</v>
      </c>
      <c r="C631" s="96"/>
      <c r="D631" s="32"/>
      <c r="E631" s="24"/>
      <c r="F631" s="95"/>
      <c r="G631" s="88"/>
    </row>
    <row r="632" spans="1:7">
      <c r="A632" s="80" t="s">
        <v>1053</v>
      </c>
      <c r="B632" s="80" t="s">
        <v>1189</v>
      </c>
      <c r="C632" s="80" t="s">
        <v>584</v>
      </c>
      <c r="D632" s="32">
        <f t="shared" si="9"/>
        <v>39.429532799999997</v>
      </c>
      <c r="E632" s="24"/>
      <c r="F632" s="74"/>
      <c r="G632" s="79">
        <v>20.16</v>
      </c>
    </row>
    <row r="633" spans="1:7" ht="30" customHeight="1">
      <c r="A633" s="96" t="s">
        <v>1054</v>
      </c>
      <c r="B633" s="97" t="s">
        <v>3111</v>
      </c>
      <c r="C633" s="96" t="s">
        <v>584</v>
      </c>
      <c r="D633" s="32">
        <f t="shared" si="9"/>
        <v>33.640276</v>
      </c>
      <c r="E633" s="69"/>
      <c r="F633" s="95"/>
      <c r="G633" s="88">
        <v>17.2</v>
      </c>
    </row>
    <row r="634" spans="1:7" ht="30">
      <c r="A634" s="96" t="s">
        <v>1055</v>
      </c>
      <c r="B634" s="97" t="s">
        <v>1190</v>
      </c>
      <c r="C634" s="96" t="s">
        <v>584</v>
      </c>
      <c r="D634" s="32">
        <f t="shared" si="9"/>
        <v>22.492045000000001</v>
      </c>
      <c r="E634" s="69"/>
      <c r="F634" s="95"/>
      <c r="G634" s="88">
        <v>11.5</v>
      </c>
    </row>
    <row r="635" spans="1:7">
      <c r="A635" s="30" t="s">
        <v>1048</v>
      </c>
      <c r="B635" s="33" t="s">
        <v>497</v>
      </c>
      <c r="C635" s="30" t="s">
        <v>584</v>
      </c>
      <c r="D635" s="32"/>
      <c r="E635" s="24"/>
      <c r="F635" s="74"/>
      <c r="G635" s="79"/>
    </row>
    <row r="636" spans="1:7">
      <c r="A636" s="30" t="s">
        <v>1056</v>
      </c>
      <c r="B636" s="30" t="s">
        <v>1191</v>
      </c>
      <c r="C636" s="30" t="s">
        <v>584</v>
      </c>
      <c r="D636" s="32">
        <f t="shared" si="9"/>
        <v>394.29532799999998</v>
      </c>
      <c r="E636" s="24"/>
      <c r="F636" s="74"/>
      <c r="G636" s="79">
        <v>201.6</v>
      </c>
    </row>
    <row r="637" spans="1:7">
      <c r="A637" s="30" t="s">
        <v>1057</v>
      </c>
      <c r="B637" s="30" t="s">
        <v>1192</v>
      </c>
      <c r="C637" s="30" t="s">
        <v>584</v>
      </c>
      <c r="D637" s="32">
        <f t="shared" si="9"/>
        <v>788.59065599999997</v>
      </c>
      <c r="E637" s="24"/>
      <c r="F637" s="74"/>
      <c r="G637" s="79">
        <v>403.2</v>
      </c>
    </row>
    <row r="638" spans="1:7">
      <c r="A638" s="30" t="s">
        <v>1058</v>
      </c>
      <c r="B638" s="30" t="s">
        <v>1193</v>
      </c>
      <c r="C638" s="30" t="s">
        <v>584</v>
      </c>
      <c r="D638" s="32">
        <f t="shared" si="9"/>
        <v>2365.9675510000002</v>
      </c>
      <c r="E638" s="24"/>
      <c r="F638" s="74"/>
      <c r="G638" s="79">
        <v>1209.7</v>
      </c>
    </row>
    <row r="639" spans="1:7">
      <c r="A639" s="30" t="s">
        <v>1059</v>
      </c>
      <c r="B639" s="30" t="s">
        <v>1194</v>
      </c>
      <c r="C639" s="30" t="s">
        <v>584</v>
      </c>
      <c r="D639" s="32">
        <f t="shared" si="9"/>
        <v>3154.7537899999998</v>
      </c>
      <c r="E639" s="24"/>
      <c r="F639" s="74"/>
      <c r="G639" s="79">
        <v>1613</v>
      </c>
    </row>
    <row r="640" spans="1:7">
      <c r="A640" s="30" t="s">
        <v>1060</v>
      </c>
      <c r="B640" s="30" t="s">
        <v>1195</v>
      </c>
      <c r="C640" s="30" t="s">
        <v>584</v>
      </c>
      <c r="D640" s="32">
        <f t="shared" si="9"/>
        <v>283.790933</v>
      </c>
      <c r="E640" s="24"/>
      <c r="F640" s="74"/>
      <c r="G640" s="79">
        <v>145.1</v>
      </c>
    </row>
    <row r="641" spans="1:7">
      <c r="A641" s="30" t="s">
        <v>1061</v>
      </c>
      <c r="B641" s="30" t="s">
        <v>1196</v>
      </c>
      <c r="C641" s="30" t="s">
        <v>584</v>
      </c>
      <c r="D641" s="32">
        <f t="shared" si="9"/>
        <v>283.790933</v>
      </c>
      <c r="E641" s="24"/>
      <c r="F641" s="74"/>
      <c r="G641" s="79">
        <v>145.1</v>
      </c>
    </row>
    <row r="642" spans="1:7">
      <c r="A642" s="30" t="s">
        <v>1062</v>
      </c>
      <c r="B642" s="30" t="s">
        <v>1197</v>
      </c>
      <c r="C642" s="30" t="s">
        <v>584</v>
      </c>
      <c r="D642" s="32">
        <f t="shared" si="9"/>
        <v>283.790933</v>
      </c>
      <c r="E642" s="24"/>
      <c r="F642" s="74"/>
      <c r="G642" s="79">
        <v>145.1</v>
      </c>
    </row>
    <row r="643" spans="1:7" ht="30">
      <c r="A643" s="30" t="s">
        <v>1066</v>
      </c>
      <c r="B643" s="31" t="s">
        <v>1198</v>
      </c>
      <c r="C643" s="30" t="s">
        <v>584</v>
      </c>
      <c r="D643" s="32">
        <f t="shared" si="9"/>
        <v>394.29532799999998</v>
      </c>
      <c r="E643" s="24"/>
      <c r="F643" s="74"/>
      <c r="G643" s="79">
        <v>201.6</v>
      </c>
    </row>
    <row r="644" spans="1:7">
      <c r="A644" s="30" t="s">
        <v>1063</v>
      </c>
      <c r="B644" s="33" t="s">
        <v>498</v>
      </c>
      <c r="C644" s="30"/>
      <c r="D644" s="32"/>
      <c r="E644" s="24"/>
      <c r="F644" s="74"/>
      <c r="G644" s="79"/>
    </row>
    <row r="645" spans="1:7">
      <c r="A645" s="80" t="s">
        <v>1064</v>
      </c>
      <c r="B645" s="80" t="s">
        <v>553</v>
      </c>
      <c r="C645" s="80" t="s">
        <v>584</v>
      </c>
      <c r="D645" s="32">
        <f t="shared" si="9"/>
        <v>500.00402783999999</v>
      </c>
      <c r="E645" s="24"/>
      <c r="F645" s="74"/>
      <c r="G645" s="79">
        <v>255.648</v>
      </c>
    </row>
    <row r="646" spans="1:7">
      <c r="A646" s="80" t="s">
        <v>1065</v>
      </c>
      <c r="B646" s="80" t="s">
        <v>1199</v>
      </c>
      <c r="C646" s="80" t="s">
        <v>584</v>
      </c>
      <c r="D646" s="32">
        <f t="shared" si="9"/>
        <v>899.99473280000007</v>
      </c>
      <c r="E646" s="24"/>
      <c r="F646" s="74"/>
      <c r="G646" s="79">
        <v>460.16</v>
      </c>
    </row>
    <row r="647" spans="1:7">
      <c r="A647" s="30" t="s">
        <v>3264</v>
      </c>
      <c r="B647" s="33" t="s">
        <v>499</v>
      </c>
      <c r="C647" s="30"/>
      <c r="D647" s="32"/>
      <c r="E647" s="24"/>
      <c r="F647" s="74"/>
      <c r="G647" s="79"/>
    </row>
    <row r="648" spans="1:7">
      <c r="A648" s="30" t="s">
        <v>3265</v>
      </c>
      <c r="B648" s="30" t="s">
        <v>1201</v>
      </c>
      <c r="C648" s="30" t="s">
        <v>584</v>
      </c>
      <c r="D648" s="32">
        <f t="shared" si="9"/>
        <v>94.466588999999999</v>
      </c>
      <c r="E648" s="24"/>
      <c r="F648" s="74"/>
      <c r="G648" s="79">
        <v>48.3</v>
      </c>
    </row>
    <row r="649" spans="1:7">
      <c r="A649" s="30" t="s">
        <v>3266</v>
      </c>
      <c r="B649" s="30" t="s">
        <v>1202</v>
      </c>
      <c r="C649" s="30" t="s">
        <v>584</v>
      </c>
      <c r="D649" s="32">
        <f t="shared" si="9"/>
        <v>94.466588999999999</v>
      </c>
      <c r="E649" s="24"/>
      <c r="F649" s="74"/>
      <c r="G649" s="79">
        <v>48.3</v>
      </c>
    </row>
    <row r="650" spans="1:7">
      <c r="A650" s="30" t="s">
        <v>3267</v>
      </c>
      <c r="B650" s="30" t="s">
        <v>1203</v>
      </c>
      <c r="C650" s="30" t="s">
        <v>584</v>
      </c>
      <c r="D650" s="32">
        <f t="shared" si="9"/>
        <v>110.4261618</v>
      </c>
      <c r="E650" s="24"/>
      <c r="F650" s="74"/>
      <c r="G650" s="79">
        <v>56.46</v>
      </c>
    </row>
    <row r="651" spans="1:7">
      <c r="A651" s="30" t="s">
        <v>3268</v>
      </c>
      <c r="B651" s="30" t="s">
        <v>1204</v>
      </c>
      <c r="C651" s="30" t="s">
        <v>584</v>
      </c>
      <c r="D651" s="32">
        <f t="shared" si="9"/>
        <v>94.466588999999999</v>
      </c>
      <c r="E651" s="24"/>
      <c r="F651" s="74"/>
      <c r="G651" s="79">
        <v>48.3</v>
      </c>
    </row>
    <row r="652" spans="1:7" ht="15.75">
      <c r="A652" s="30"/>
      <c r="B652" s="43" t="s">
        <v>1187</v>
      </c>
      <c r="C652" s="44"/>
      <c r="D652" s="32"/>
      <c r="E652" s="24"/>
      <c r="F652" s="74"/>
      <c r="G652" s="79"/>
    </row>
    <row r="653" spans="1:7">
      <c r="A653" s="30" t="s">
        <v>1082</v>
      </c>
      <c r="B653" s="30" t="s">
        <v>3073</v>
      </c>
      <c r="C653" s="30" t="s">
        <v>584</v>
      </c>
      <c r="D653" s="32">
        <f t="shared" ref="D653:D716" si="10">G653*1.95583</f>
        <v>84.491855999999999</v>
      </c>
      <c r="E653" s="24"/>
      <c r="F653" s="74"/>
      <c r="G653" s="79">
        <v>43.2</v>
      </c>
    </row>
    <row r="654" spans="1:7">
      <c r="A654" s="30" t="s">
        <v>1067</v>
      </c>
      <c r="B654" s="30" t="s">
        <v>500</v>
      </c>
      <c r="C654" s="30" t="s">
        <v>584</v>
      </c>
      <c r="D654" s="32">
        <f t="shared" si="10"/>
        <v>61.804228000000002</v>
      </c>
      <c r="E654" s="24"/>
      <c r="F654" s="74"/>
      <c r="G654" s="79">
        <v>31.6</v>
      </c>
    </row>
    <row r="655" spans="1:7">
      <c r="A655" s="30" t="s">
        <v>1068</v>
      </c>
      <c r="B655" s="30" t="s">
        <v>501</v>
      </c>
      <c r="C655" s="30" t="s">
        <v>584</v>
      </c>
      <c r="D655" s="32">
        <f t="shared" si="10"/>
        <v>73.14804199999999</v>
      </c>
      <c r="E655" s="24"/>
      <c r="F655" s="74"/>
      <c r="G655" s="79">
        <v>37.4</v>
      </c>
    </row>
    <row r="656" spans="1:7">
      <c r="A656" s="30" t="s">
        <v>1069</v>
      </c>
      <c r="B656" s="30" t="s">
        <v>502</v>
      </c>
      <c r="C656" s="30" t="s">
        <v>584</v>
      </c>
      <c r="D656" s="32">
        <f t="shared" si="10"/>
        <v>61.804228000000002</v>
      </c>
      <c r="E656" s="24"/>
      <c r="F656" s="74"/>
      <c r="G656" s="79">
        <v>31.6</v>
      </c>
    </row>
    <row r="657" spans="1:7">
      <c r="A657" s="30" t="s">
        <v>1070</v>
      </c>
      <c r="B657" s="30" t="s">
        <v>503</v>
      </c>
      <c r="C657" s="30" t="s">
        <v>584</v>
      </c>
      <c r="D657" s="32">
        <f t="shared" si="10"/>
        <v>84.491855999999999</v>
      </c>
      <c r="E657" s="24"/>
      <c r="F657" s="74"/>
      <c r="G657" s="79">
        <v>43.2</v>
      </c>
    </row>
    <row r="658" spans="1:7">
      <c r="A658" s="30" t="s">
        <v>1071</v>
      </c>
      <c r="B658" s="30" t="s">
        <v>504</v>
      </c>
      <c r="C658" s="30" t="s">
        <v>584</v>
      </c>
      <c r="D658" s="32">
        <f t="shared" si="10"/>
        <v>50.655996999999999</v>
      </c>
      <c r="E658" s="24"/>
      <c r="F658" s="74"/>
      <c r="G658" s="79">
        <v>25.9</v>
      </c>
    </row>
    <row r="659" spans="1:7">
      <c r="A659" s="30" t="s">
        <v>1072</v>
      </c>
      <c r="B659" s="30" t="s">
        <v>505</v>
      </c>
      <c r="C659" s="30" t="s">
        <v>584</v>
      </c>
      <c r="D659" s="32">
        <f t="shared" si="10"/>
        <v>50.655996999999999</v>
      </c>
      <c r="E659" s="24"/>
      <c r="F659" s="74"/>
      <c r="G659" s="79">
        <v>25.9</v>
      </c>
    </row>
    <row r="660" spans="1:7">
      <c r="A660" s="30" t="s">
        <v>1073</v>
      </c>
      <c r="B660" s="30" t="s">
        <v>506</v>
      </c>
      <c r="C660" s="30" t="s">
        <v>584</v>
      </c>
      <c r="D660" s="32">
        <f t="shared" si="10"/>
        <v>50.655996999999999</v>
      </c>
      <c r="E660" s="24"/>
      <c r="F660" s="74"/>
      <c r="G660" s="79">
        <v>25.9</v>
      </c>
    </row>
    <row r="661" spans="1:7">
      <c r="A661" s="30" t="s">
        <v>1074</v>
      </c>
      <c r="B661" s="30" t="s">
        <v>507</v>
      </c>
      <c r="C661" s="30" t="s">
        <v>584</v>
      </c>
      <c r="D661" s="32">
        <f t="shared" si="10"/>
        <v>61.804228000000002</v>
      </c>
      <c r="E661" s="24"/>
      <c r="F661" s="74"/>
      <c r="G661" s="79">
        <v>31.6</v>
      </c>
    </row>
    <row r="662" spans="1:7">
      <c r="A662" s="80" t="s">
        <v>3071</v>
      </c>
      <c r="B662" s="80" t="s">
        <v>3072</v>
      </c>
      <c r="C662" s="30" t="s">
        <v>584</v>
      </c>
      <c r="D662" s="32">
        <f t="shared" si="10"/>
        <v>80.189030000000002</v>
      </c>
      <c r="E662" s="24"/>
      <c r="F662" s="74"/>
      <c r="G662" s="79">
        <v>41</v>
      </c>
    </row>
    <row r="663" spans="1:7" ht="15.75">
      <c r="A663" s="30"/>
      <c r="B663" s="43" t="s">
        <v>1186</v>
      </c>
      <c r="C663" s="44"/>
      <c r="D663" s="32"/>
      <c r="E663" s="24"/>
      <c r="F663" s="74"/>
      <c r="G663" s="79"/>
    </row>
    <row r="664" spans="1:7">
      <c r="A664" s="30" t="s">
        <v>1075</v>
      </c>
      <c r="B664" s="30" t="s">
        <v>508</v>
      </c>
      <c r="C664" s="30" t="s">
        <v>584</v>
      </c>
      <c r="D664" s="32">
        <f t="shared" si="10"/>
        <v>811.08270099999993</v>
      </c>
      <c r="E664" s="24"/>
      <c r="F664" s="74"/>
      <c r="G664" s="79">
        <v>414.7</v>
      </c>
    </row>
    <row r="665" spans="1:7">
      <c r="A665" s="30" t="s">
        <v>1076</v>
      </c>
      <c r="B665" s="31" t="s">
        <v>509</v>
      </c>
      <c r="C665" s="30" t="s">
        <v>584</v>
      </c>
      <c r="D665" s="32">
        <f t="shared" si="10"/>
        <v>878.75441899999998</v>
      </c>
      <c r="E665" s="24"/>
      <c r="F665" s="74"/>
      <c r="G665" s="79">
        <v>449.3</v>
      </c>
    </row>
    <row r="666" spans="1:7" ht="30">
      <c r="A666" s="30" t="s">
        <v>1077</v>
      </c>
      <c r="B666" s="31" t="s">
        <v>510</v>
      </c>
      <c r="C666" s="30" t="s">
        <v>584</v>
      </c>
      <c r="D666" s="32">
        <f t="shared" si="10"/>
        <v>337.96742399999999</v>
      </c>
      <c r="E666" s="24"/>
      <c r="F666" s="74"/>
      <c r="G666" s="79">
        <v>172.8</v>
      </c>
    </row>
    <row r="667" spans="1:7" ht="30">
      <c r="A667" s="30" t="s">
        <v>1078</v>
      </c>
      <c r="B667" s="31" t="s">
        <v>511</v>
      </c>
      <c r="C667" s="30" t="s">
        <v>584</v>
      </c>
      <c r="D667" s="32">
        <f t="shared" si="10"/>
        <v>675.93484799999999</v>
      </c>
      <c r="E667" s="24"/>
      <c r="F667" s="74"/>
      <c r="G667" s="79">
        <v>345.6</v>
      </c>
    </row>
    <row r="668" spans="1:7">
      <c r="A668" s="30" t="s">
        <v>1079</v>
      </c>
      <c r="B668" s="31" t="s">
        <v>512</v>
      </c>
      <c r="C668" s="30" t="s">
        <v>584</v>
      </c>
      <c r="D668" s="32">
        <f t="shared" si="10"/>
        <v>923.73850900000002</v>
      </c>
      <c r="E668" s="24"/>
      <c r="F668" s="74"/>
      <c r="G668" s="79">
        <v>472.3</v>
      </c>
    </row>
    <row r="669" spans="1:7" ht="30">
      <c r="A669" s="30" t="s">
        <v>1080</v>
      </c>
      <c r="B669" s="31" t="s">
        <v>513</v>
      </c>
      <c r="C669" s="30" t="s">
        <v>584</v>
      </c>
      <c r="D669" s="32">
        <f t="shared" si="10"/>
        <v>619.606944</v>
      </c>
      <c r="E669" s="24"/>
      <c r="F669" s="74"/>
      <c r="G669" s="79">
        <v>316.8</v>
      </c>
    </row>
    <row r="670" spans="1:7" ht="30">
      <c r="A670" s="30" t="s">
        <v>1081</v>
      </c>
      <c r="B670" s="31" t="s">
        <v>514</v>
      </c>
      <c r="C670" s="30" t="s">
        <v>584</v>
      </c>
      <c r="D670" s="32">
        <f t="shared" si="10"/>
        <v>563.27904000000001</v>
      </c>
      <c r="E670" s="24"/>
      <c r="F670" s="74"/>
      <c r="G670" s="79">
        <v>288</v>
      </c>
    </row>
    <row r="671" spans="1:7">
      <c r="A671" s="30" t="s">
        <v>1089</v>
      </c>
      <c r="B671" s="33" t="s">
        <v>515</v>
      </c>
      <c r="C671" s="33"/>
      <c r="D671" s="32"/>
      <c r="E671" s="24"/>
      <c r="F671" s="74"/>
      <c r="G671" s="79"/>
    </row>
    <row r="672" spans="1:7">
      <c r="A672" s="35" t="s">
        <v>1083</v>
      </c>
      <c r="B672" s="35" t="s">
        <v>516</v>
      </c>
      <c r="C672" s="35" t="s">
        <v>584</v>
      </c>
      <c r="D672" s="32">
        <f t="shared" si="10"/>
        <v>500.00402783999999</v>
      </c>
      <c r="E672" s="94"/>
      <c r="F672" s="95"/>
      <c r="G672" s="88">
        <v>255.648</v>
      </c>
    </row>
    <row r="673" spans="1:7">
      <c r="A673" s="35" t="s">
        <v>1084</v>
      </c>
      <c r="B673" s="35" t="s">
        <v>517</v>
      </c>
      <c r="C673" s="35" t="s">
        <v>584</v>
      </c>
      <c r="D673" s="32">
        <f t="shared" si="10"/>
        <v>900.00255612000001</v>
      </c>
      <c r="E673" s="94"/>
      <c r="F673" s="95"/>
      <c r="G673" s="88">
        <v>460.16399999999999</v>
      </c>
    </row>
    <row r="674" spans="1:7">
      <c r="A674" s="80" t="s">
        <v>3076</v>
      </c>
      <c r="B674" s="80" t="s">
        <v>3077</v>
      </c>
      <c r="C674" s="30" t="s">
        <v>584</v>
      </c>
      <c r="D674" s="32">
        <f t="shared" si="10"/>
        <v>1173.498</v>
      </c>
      <c r="E674" s="24"/>
      <c r="F674" s="74"/>
      <c r="G674" s="79">
        <v>600</v>
      </c>
    </row>
    <row r="675" spans="1:7">
      <c r="A675" s="80" t="s">
        <v>3078</v>
      </c>
      <c r="B675" s="80" t="s">
        <v>3079</v>
      </c>
      <c r="C675" s="30" t="s">
        <v>584</v>
      </c>
      <c r="D675" s="32">
        <f t="shared" si="10"/>
        <v>2444.7874999999999</v>
      </c>
      <c r="E675" s="24"/>
      <c r="F675" s="74"/>
      <c r="G675" s="79">
        <v>1250</v>
      </c>
    </row>
    <row r="676" spans="1:7" ht="15.75">
      <c r="A676" s="44"/>
      <c r="B676" s="43" t="s">
        <v>1185</v>
      </c>
      <c r="C676" s="44"/>
      <c r="D676" s="32"/>
      <c r="E676" s="24"/>
      <c r="F676" s="74"/>
      <c r="G676" s="79"/>
    </row>
    <row r="677" spans="1:7">
      <c r="A677" s="30" t="s">
        <v>1085</v>
      </c>
      <c r="B677" s="30" t="s">
        <v>518</v>
      </c>
      <c r="C677" s="30" t="s">
        <v>584</v>
      </c>
      <c r="D677" s="32">
        <f t="shared" si="10"/>
        <v>191.47575700000002</v>
      </c>
      <c r="E677" s="24"/>
      <c r="F677" s="74"/>
      <c r="G677" s="79">
        <v>97.9</v>
      </c>
    </row>
    <row r="678" spans="1:7">
      <c r="A678" s="30" t="s">
        <v>1086</v>
      </c>
      <c r="B678" s="30" t="s">
        <v>519</v>
      </c>
      <c r="C678" s="30" t="s">
        <v>584</v>
      </c>
      <c r="D678" s="32">
        <f t="shared" si="10"/>
        <v>236.459847</v>
      </c>
      <c r="E678" s="24"/>
      <c r="F678" s="74"/>
      <c r="G678" s="79">
        <v>120.9</v>
      </c>
    </row>
    <row r="679" spans="1:7">
      <c r="A679" s="30" t="s">
        <v>1087</v>
      </c>
      <c r="B679" s="30" t="s">
        <v>520</v>
      </c>
      <c r="C679" s="30" t="s">
        <v>584</v>
      </c>
      <c r="D679" s="32">
        <f t="shared" si="10"/>
        <v>78.819948999999994</v>
      </c>
      <c r="E679" s="24"/>
      <c r="F679" s="74"/>
      <c r="G679" s="79">
        <v>40.299999999999997</v>
      </c>
    </row>
    <row r="680" spans="1:7">
      <c r="A680" s="35" t="s">
        <v>1088</v>
      </c>
      <c r="B680" s="35" t="s">
        <v>521</v>
      </c>
      <c r="C680" s="35" t="s">
        <v>584</v>
      </c>
      <c r="D680" s="32">
        <f t="shared" si="10"/>
        <v>195.583</v>
      </c>
      <c r="E680" s="94"/>
      <c r="F680" s="95"/>
      <c r="G680" s="88">
        <v>100</v>
      </c>
    </row>
    <row r="681" spans="1:7" ht="15.75">
      <c r="A681" s="46"/>
      <c r="B681" s="46" t="s">
        <v>1184</v>
      </c>
      <c r="C681" s="46"/>
      <c r="D681" s="32"/>
      <c r="E681" s="24"/>
      <c r="F681" s="74"/>
      <c r="G681" s="79"/>
    </row>
    <row r="682" spans="1:7">
      <c r="A682" s="30" t="s">
        <v>1106</v>
      </c>
      <c r="B682" s="33" t="s">
        <v>522</v>
      </c>
      <c r="C682" s="30"/>
      <c r="D682" s="32"/>
      <c r="E682" s="24"/>
      <c r="F682" s="74"/>
      <c r="G682" s="79"/>
    </row>
    <row r="683" spans="1:7">
      <c r="A683" s="30" t="s">
        <v>1090</v>
      </c>
      <c r="B683" s="30" t="s">
        <v>2722</v>
      </c>
      <c r="C683" s="30" t="s">
        <v>584</v>
      </c>
      <c r="D683" s="32">
        <f t="shared" si="10"/>
        <v>11.148231000000001</v>
      </c>
      <c r="E683" s="24"/>
      <c r="F683" s="74"/>
      <c r="G683" s="79">
        <v>5.7</v>
      </c>
    </row>
    <row r="684" spans="1:7">
      <c r="A684" s="30" t="s">
        <v>1091</v>
      </c>
      <c r="B684" s="30" t="s">
        <v>1929</v>
      </c>
      <c r="C684" s="30" t="s">
        <v>584</v>
      </c>
      <c r="D684" s="32">
        <f t="shared" si="10"/>
        <v>8.9968179999999993</v>
      </c>
      <c r="E684" s="24"/>
      <c r="F684" s="74"/>
      <c r="G684" s="79">
        <v>4.5999999999999996</v>
      </c>
    </row>
    <row r="685" spans="1:7">
      <c r="A685" s="30" t="s">
        <v>1092</v>
      </c>
      <c r="B685" s="30" t="s">
        <v>523</v>
      </c>
      <c r="C685" s="30" t="s">
        <v>584</v>
      </c>
      <c r="D685" s="32">
        <f t="shared" si="10"/>
        <v>11.148231000000001</v>
      </c>
      <c r="E685" s="24"/>
      <c r="F685" s="74"/>
      <c r="G685" s="79">
        <v>5.7</v>
      </c>
    </row>
    <row r="686" spans="1:7">
      <c r="A686" s="30" t="s">
        <v>1093</v>
      </c>
      <c r="B686" s="30" t="s">
        <v>524</v>
      </c>
      <c r="C686" s="30" t="s">
        <v>584</v>
      </c>
      <c r="D686" s="32">
        <f t="shared" si="10"/>
        <v>7.8233199999999998</v>
      </c>
      <c r="E686" s="24"/>
      <c r="F686" s="74"/>
      <c r="G686" s="79">
        <v>4</v>
      </c>
    </row>
    <row r="687" spans="1:7">
      <c r="A687" s="30" t="s">
        <v>1094</v>
      </c>
      <c r="B687" s="30" t="s">
        <v>525</v>
      </c>
      <c r="C687" s="30" t="s">
        <v>584</v>
      </c>
      <c r="D687" s="32">
        <f t="shared" si="10"/>
        <v>11.148231000000001</v>
      </c>
      <c r="E687" s="24"/>
      <c r="F687" s="74"/>
      <c r="G687" s="79">
        <v>5.7</v>
      </c>
    </row>
    <row r="688" spans="1:7">
      <c r="A688" s="30" t="s">
        <v>1930</v>
      </c>
      <c r="B688" s="30" t="s">
        <v>1931</v>
      </c>
      <c r="C688" s="30" t="s">
        <v>584</v>
      </c>
      <c r="D688" s="32">
        <f t="shared" si="10"/>
        <v>11.148231000000001</v>
      </c>
      <c r="E688" s="24"/>
      <c r="F688" s="74"/>
      <c r="G688" s="79">
        <v>5.7</v>
      </c>
    </row>
    <row r="689" spans="1:7">
      <c r="A689" s="30" t="s">
        <v>3262</v>
      </c>
      <c r="B689" s="30" t="s">
        <v>3263</v>
      </c>
      <c r="C689" s="30" t="s">
        <v>584</v>
      </c>
      <c r="D689" s="32">
        <f t="shared" si="10"/>
        <v>29.33745</v>
      </c>
      <c r="E689" s="24"/>
      <c r="F689" s="74"/>
      <c r="G689" s="79">
        <v>15</v>
      </c>
    </row>
    <row r="690" spans="1:7">
      <c r="A690" s="30" t="s">
        <v>1095</v>
      </c>
      <c r="B690" s="33" t="s">
        <v>526</v>
      </c>
      <c r="C690" s="30" t="s">
        <v>584</v>
      </c>
      <c r="D690" s="32"/>
      <c r="E690" s="24"/>
      <c r="F690" s="74"/>
      <c r="G690" s="79"/>
    </row>
    <row r="691" spans="1:7">
      <c r="A691" s="30" t="s">
        <v>1096</v>
      </c>
      <c r="B691" s="30" t="s">
        <v>527</v>
      </c>
      <c r="C691" s="30" t="s">
        <v>584</v>
      </c>
      <c r="D691" s="32">
        <f t="shared" si="10"/>
        <v>16.820138</v>
      </c>
      <c r="E691" s="24"/>
      <c r="F691" s="74"/>
      <c r="G691" s="79">
        <v>8.6</v>
      </c>
    </row>
    <row r="692" spans="1:7">
      <c r="A692" s="30" t="s">
        <v>1097</v>
      </c>
      <c r="B692" s="30" t="s">
        <v>528</v>
      </c>
      <c r="C692" s="30" t="s">
        <v>584</v>
      </c>
      <c r="D692" s="32">
        <f t="shared" si="10"/>
        <v>11.148231000000001</v>
      </c>
      <c r="E692" s="24"/>
      <c r="F692" s="74"/>
      <c r="G692" s="79">
        <v>5.7</v>
      </c>
    </row>
    <row r="693" spans="1:7">
      <c r="A693" s="30" t="s">
        <v>1098</v>
      </c>
      <c r="B693" s="30" t="s">
        <v>529</v>
      </c>
      <c r="C693" s="30" t="s">
        <v>584</v>
      </c>
      <c r="D693" s="32">
        <f t="shared" si="10"/>
        <v>20.145049</v>
      </c>
      <c r="E693" s="24"/>
      <c r="F693" s="74"/>
      <c r="G693" s="79">
        <v>10.3</v>
      </c>
    </row>
    <row r="694" spans="1:7">
      <c r="A694" s="30" t="s">
        <v>1099</v>
      </c>
      <c r="B694" s="30" t="s">
        <v>530</v>
      </c>
      <c r="C694" s="30" t="s">
        <v>584</v>
      </c>
      <c r="D694" s="32">
        <f t="shared" si="10"/>
        <v>13.495227</v>
      </c>
      <c r="E694" s="24"/>
      <c r="F694" s="74"/>
      <c r="G694" s="79">
        <v>6.9</v>
      </c>
    </row>
    <row r="695" spans="1:7">
      <c r="A695" s="30" t="s">
        <v>1100</v>
      </c>
      <c r="B695" s="30" t="s">
        <v>531</v>
      </c>
      <c r="C695" s="30" t="s">
        <v>584</v>
      </c>
      <c r="D695" s="32">
        <f t="shared" si="10"/>
        <v>22.492045000000001</v>
      </c>
      <c r="E695" s="24"/>
      <c r="F695" s="74"/>
      <c r="G695" s="79">
        <v>11.5</v>
      </c>
    </row>
    <row r="696" spans="1:7">
      <c r="A696" s="30" t="s">
        <v>1101</v>
      </c>
      <c r="B696" s="30" t="s">
        <v>532</v>
      </c>
      <c r="C696" s="30" t="s">
        <v>584</v>
      </c>
      <c r="D696" s="32">
        <f t="shared" si="10"/>
        <v>28.163951999999998</v>
      </c>
      <c r="E696" s="24"/>
      <c r="F696" s="74"/>
      <c r="G696" s="79">
        <v>14.4</v>
      </c>
    </row>
    <row r="697" spans="1:7">
      <c r="A697" s="30" t="s">
        <v>1102</v>
      </c>
      <c r="B697" s="30" t="s">
        <v>533</v>
      </c>
      <c r="C697" s="30" t="s">
        <v>584</v>
      </c>
      <c r="D697" s="32">
        <f t="shared" si="10"/>
        <v>44.984090000000002</v>
      </c>
      <c r="E697" s="24"/>
      <c r="F697" s="74"/>
      <c r="G697" s="79">
        <v>23</v>
      </c>
    </row>
    <row r="698" spans="1:7">
      <c r="A698" s="30" t="s">
        <v>1103</v>
      </c>
      <c r="B698" s="33" t="s">
        <v>534</v>
      </c>
      <c r="C698" s="30"/>
      <c r="D698" s="32"/>
      <c r="E698" s="24"/>
      <c r="F698" s="74"/>
      <c r="G698" s="79"/>
    </row>
    <row r="699" spans="1:7">
      <c r="A699" s="30" t="s">
        <v>1104</v>
      </c>
      <c r="B699" s="30" t="s">
        <v>535</v>
      </c>
      <c r="C699" s="30" t="s">
        <v>584</v>
      </c>
      <c r="D699" s="32">
        <f t="shared" si="10"/>
        <v>11.148231000000001</v>
      </c>
      <c r="E699" s="24"/>
      <c r="F699" s="74"/>
      <c r="G699" s="79">
        <v>5.7</v>
      </c>
    </row>
    <row r="700" spans="1:7">
      <c r="A700" s="30" t="s">
        <v>1105</v>
      </c>
      <c r="B700" s="30" t="s">
        <v>3261</v>
      </c>
      <c r="C700" s="30"/>
      <c r="D700" s="32"/>
      <c r="E700" s="24"/>
      <c r="F700" s="74"/>
      <c r="G700" s="79"/>
    </row>
    <row r="701" spans="1:7">
      <c r="A701" s="30" t="s">
        <v>3119</v>
      </c>
      <c r="B701" s="30" t="s">
        <v>536</v>
      </c>
      <c r="C701" s="30" t="s">
        <v>584</v>
      </c>
      <c r="D701" s="32">
        <f t="shared" si="10"/>
        <v>8.9968179999999993</v>
      </c>
      <c r="E701" s="24"/>
      <c r="F701" s="74"/>
      <c r="G701" s="79">
        <v>4.5999999999999996</v>
      </c>
    </row>
    <row r="702" spans="1:7">
      <c r="A702" s="30" t="s">
        <v>3120</v>
      </c>
      <c r="B702" s="30" t="s">
        <v>537</v>
      </c>
      <c r="C702" s="30" t="s">
        <v>584</v>
      </c>
      <c r="D702" s="32">
        <f t="shared" si="10"/>
        <v>17.798052999999999</v>
      </c>
      <c r="E702" s="24"/>
      <c r="F702" s="74"/>
      <c r="G702" s="79">
        <v>9.1</v>
      </c>
    </row>
    <row r="703" spans="1:7">
      <c r="A703" s="30" t="s">
        <v>1112</v>
      </c>
      <c r="B703" s="30" t="s">
        <v>538</v>
      </c>
      <c r="C703" s="30" t="s">
        <v>584</v>
      </c>
      <c r="D703" s="32">
        <f t="shared" si="10"/>
        <v>8.9968179999999993</v>
      </c>
      <c r="E703" s="24"/>
      <c r="F703" s="74"/>
      <c r="G703" s="79">
        <v>4.5999999999999996</v>
      </c>
    </row>
    <row r="704" spans="1:7">
      <c r="A704" s="30" t="s">
        <v>1107</v>
      </c>
      <c r="B704" s="30" t="s">
        <v>539</v>
      </c>
      <c r="C704" s="30" t="s">
        <v>584</v>
      </c>
      <c r="D704" s="32">
        <f t="shared" si="10"/>
        <v>8.9968179999999993</v>
      </c>
      <c r="E704" s="24"/>
      <c r="F704" s="74"/>
      <c r="G704" s="79">
        <v>4.5999999999999996</v>
      </c>
    </row>
    <row r="705" spans="1:7">
      <c r="A705" s="30" t="s">
        <v>1108</v>
      </c>
      <c r="B705" s="30" t="s">
        <v>540</v>
      </c>
      <c r="C705" s="30" t="s">
        <v>584</v>
      </c>
      <c r="D705" s="32">
        <f t="shared" si="10"/>
        <v>6.6498219999999995</v>
      </c>
      <c r="E705" s="24"/>
      <c r="F705" s="74"/>
      <c r="G705" s="79">
        <v>3.4</v>
      </c>
    </row>
    <row r="706" spans="1:7">
      <c r="A706" s="30" t="s">
        <v>1109</v>
      </c>
      <c r="B706" s="33" t="s">
        <v>515</v>
      </c>
      <c r="C706" s="30"/>
      <c r="D706" s="32"/>
      <c r="E706" s="24"/>
      <c r="F706" s="74"/>
      <c r="G706" s="79"/>
    </row>
    <row r="707" spans="1:7">
      <c r="A707" s="35" t="s">
        <v>1110</v>
      </c>
      <c r="B707" s="35" t="s">
        <v>541</v>
      </c>
      <c r="C707" s="35" t="s">
        <v>584</v>
      </c>
      <c r="D707" s="32">
        <f t="shared" si="10"/>
        <v>195.583</v>
      </c>
      <c r="E707" s="94"/>
      <c r="F707" s="95"/>
      <c r="G707" s="88">
        <v>100</v>
      </c>
    </row>
    <row r="708" spans="1:7">
      <c r="A708" s="35" t="s">
        <v>1111</v>
      </c>
      <c r="B708" s="35" t="s">
        <v>1352</v>
      </c>
      <c r="C708" s="35" t="s">
        <v>584</v>
      </c>
      <c r="D708" s="32">
        <f t="shared" si="10"/>
        <v>22.492045000000001</v>
      </c>
      <c r="E708" s="94"/>
      <c r="F708" s="95"/>
      <c r="G708" s="88">
        <v>11.5</v>
      </c>
    </row>
    <row r="709" spans="1:7" ht="15.75">
      <c r="A709" s="43"/>
      <c r="B709" s="43" t="s">
        <v>1183</v>
      </c>
      <c r="C709" s="30"/>
      <c r="D709" s="32"/>
      <c r="E709" s="24"/>
      <c r="F709" s="74"/>
      <c r="G709" s="79"/>
    </row>
    <row r="710" spans="1:7">
      <c r="A710" s="35" t="s">
        <v>1115</v>
      </c>
      <c r="B710" s="38" t="s">
        <v>3105</v>
      </c>
      <c r="C710" s="38" t="s">
        <v>584</v>
      </c>
      <c r="D710" s="32"/>
      <c r="E710" s="98"/>
      <c r="F710" s="95"/>
      <c r="G710" s="88"/>
    </row>
    <row r="711" spans="1:7">
      <c r="A711" s="30" t="s">
        <v>1113</v>
      </c>
      <c r="B711" s="30" t="s">
        <v>542</v>
      </c>
      <c r="C711" s="30" t="s">
        <v>584</v>
      </c>
      <c r="D711" s="32">
        <f t="shared" si="10"/>
        <v>11.148231000000001</v>
      </c>
      <c r="E711" s="24"/>
      <c r="F711" s="74"/>
      <c r="G711" s="79">
        <v>5.7</v>
      </c>
    </row>
    <row r="712" spans="1:7">
      <c r="A712" s="35" t="s">
        <v>1114</v>
      </c>
      <c r="B712" s="35" t="s">
        <v>543</v>
      </c>
      <c r="C712" s="35" t="s">
        <v>584</v>
      </c>
      <c r="D712" s="32">
        <f t="shared" si="10"/>
        <v>195.583</v>
      </c>
      <c r="E712" s="94"/>
      <c r="F712" s="95"/>
      <c r="G712" s="88">
        <v>100</v>
      </c>
    </row>
    <row r="713" spans="1:7">
      <c r="A713" s="35" t="s">
        <v>2031</v>
      </c>
      <c r="B713" s="35" t="s">
        <v>120</v>
      </c>
      <c r="C713" s="35" t="s">
        <v>584</v>
      </c>
      <c r="D713" s="32">
        <f t="shared" si="10"/>
        <v>56.327903999999997</v>
      </c>
      <c r="E713" s="98"/>
      <c r="F713" s="95"/>
      <c r="G713" s="88">
        <v>28.8</v>
      </c>
    </row>
    <row r="714" spans="1:7">
      <c r="A714" s="35" t="s">
        <v>2032</v>
      </c>
      <c r="B714" s="35" t="s">
        <v>122</v>
      </c>
      <c r="C714" s="35" t="s">
        <v>584</v>
      </c>
      <c r="D714" s="32">
        <f t="shared" si="10"/>
        <v>33.640276</v>
      </c>
      <c r="E714" s="98"/>
      <c r="F714" s="95"/>
      <c r="G714" s="88">
        <v>17.2</v>
      </c>
    </row>
    <row r="715" spans="1:7">
      <c r="A715" s="35" t="s">
        <v>2033</v>
      </c>
      <c r="B715" s="35" t="s">
        <v>123</v>
      </c>
      <c r="C715" s="35" t="s">
        <v>584</v>
      </c>
      <c r="D715" s="32">
        <f t="shared" si="10"/>
        <v>39.429532799999997</v>
      </c>
      <c r="E715" s="98"/>
      <c r="F715" s="95"/>
      <c r="G715" s="88">
        <v>20.16</v>
      </c>
    </row>
    <row r="716" spans="1:7">
      <c r="A716" s="35" t="s">
        <v>2034</v>
      </c>
      <c r="B716" s="35" t="s">
        <v>125</v>
      </c>
      <c r="C716" s="35" t="s">
        <v>584</v>
      </c>
      <c r="D716" s="32">
        <f t="shared" si="10"/>
        <v>22.492045000000001</v>
      </c>
      <c r="E716" s="98"/>
      <c r="F716" s="95"/>
      <c r="G716" s="88">
        <v>11.5</v>
      </c>
    </row>
    <row r="717" spans="1:7" ht="15.75">
      <c r="A717" s="43"/>
      <c r="B717" s="43" t="s">
        <v>1182</v>
      </c>
      <c r="C717" s="30"/>
      <c r="D717" s="32"/>
      <c r="E717" s="24"/>
      <c r="F717" s="74"/>
      <c r="G717" s="79"/>
    </row>
    <row r="718" spans="1:7">
      <c r="A718" s="30" t="s">
        <v>1117</v>
      </c>
      <c r="B718" s="30" t="s">
        <v>2723</v>
      </c>
      <c r="C718" s="30" t="s">
        <v>590</v>
      </c>
      <c r="D718" s="32">
        <f t="shared" ref="D718:D780" si="11">G718*1.95583</f>
        <v>89.968180000000004</v>
      </c>
      <c r="E718" s="24"/>
      <c r="F718" s="74"/>
      <c r="G718" s="79">
        <v>46</v>
      </c>
    </row>
    <row r="719" spans="1:7">
      <c r="A719" s="30" t="s">
        <v>1116</v>
      </c>
      <c r="B719" s="31" t="s">
        <v>2724</v>
      </c>
      <c r="C719" s="30"/>
      <c r="D719" s="32"/>
      <c r="E719" s="24"/>
      <c r="F719" s="74"/>
      <c r="G719" s="79"/>
    </row>
    <row r="720" spans="1:7" ht="15.75">
      <c r="A720" s="43"/>
      <c r="B720" s="43" t="s">
        <v>1181</v>
      </c>
      <c r="C720" s="30"/>
      <c r="D720" s="32"/>
      <c r="E720" s="24"/>
      <c r="F720" s="74"/>
      <c r="G720" s="79"/>
    </row>
    <row r="721" spans="1:7">
      <c r="A721" s="30" t="s">
        <v>1358</v>
      </c>
      <c r="B721" s="30" t="s">
        <v>1359</v>
      </c>
      <c r="C721" s="30" t="s">
        <v>584</v>
      </c>
      <c r="D721" s="32">
        <f t="shared" si="11"/>
        <v>1126.55808</v>
      </c>
      <c r="E721" s="24"/>
      <c r="F721" s="74"/>
      <c r="G721" s="79">
        <v>576</v>
      </c>
    </row>
    <row r="722" spans="1:7">
      <c r="A722" s="30" t="s">
        <v>1119</v>
      </c>
      <c r="B722" s="30" t="s">
        <v>544</v>
      </c>
      <c r="C722" s="30" t="s">
        <v>589</v>
      </c>
      <c r="D722" s="32">
        <f t="shared" si="11"/>
        <v>56.327903999999997</v>
      </c>
      <c r="E722" s="24"/>
      <c r="F722" s="74"/>
      <c r="G722" s="79">
        <v>28.8</v>
      </c>
    </row>
    <row r="723" spans="1:7">
      <c r="A723" s="30" t="s">
        <v>1118</v>
      </c>
      <c r="B723" s="30" t="s">
        <v>631</v>
      </c>
      <c r="C723" s="30"/>
      <c r="D723" s="32"/>
      <c r="E723" s="24"/>
      <c r="F723" s="74"/>
      <c r="G723" s="79"/>
    </row>
    <row r="724" spans="1:7">
      <c r="A724" s="30" t="s">
        <v>1120</v>
      </c>
      <c r="B724" s="30" t="s">
        <v>545</v>
      </c>
      <c r="C724" s="30" t="s">
        <v>584</v>
      </c>
      <c r="D724" s="32">
        <f t="shared" si="11"/>
        <v>78.819948999999994</v>
      </c>
      <c r="E724" s="24"/>
      <c r="F724" s="74"/>
      <c r="G724" s="79">
        <v>40.299999999999997</v>
      </c>
    </row>
    <row r="725" spans="1:7">
      <c r="A725" s="30" t="s">
        <v>1121</v>
      </c>
      <c r="B725" s="30" t="s">
        <v>546</v>
      </c>
      <c r="C725" s="30" t="s">
        <v>584</v>
      </c>
      <c r="D725" s="32">
        <f t="shared" si="11"/>
        <v>112.65580799999999</v>
      </c>
      <c r="E725" s="24"/>
      <c r="F725" s="74"/>
      <c r="G725" s="79">
        <v>57.6</v>
      </c>
    </row>
    <row r="726" spans="1:7">
      <c r="A726" s="30" t="s">
        <v>1122</v>
      </c>
      <c r="B726" s="30" t="s">
        <v>547</v>
      </c>
      <c r="C726" s="30" t="s">
        <v>584</v>
      </c>
      <c r="D726" s="32">
        <f t="shared" si="11"/>
        <v>168.983712</v>
      </c>
      <c r="E726" s="24"/>
      <c r="F726" s="74"/>
      <c r="G726" s="79">
        <v>86.4</v>
      </c>
    </row>
    <row r="727" spans="1:7">
      <c r="A727" s="30" t="s">
        <v>1357</v>
      </c>
      <c r="B727" s="30" t="s">
        <v>1356</v>
      </c>
      <c r="C727" s="30" t="s">
        <v>584</v>
      </c>
      <c r="D727" s="32">
        <f t="shared" si="11"/>
        <v>56.327903999999997</v>
      </c>
      <c r="E727" s="24"/>
      <c r="F727" s="74"/>
      <c r="G727" s="79">
        <v>28.8</v>
      </c>
    </row>
    <row r="728" spans="1:7" ht="15.75">
      <c r="A728" s="43"/>
      <c r="B728" s="43" t="s">
        <v>1270</v>
      </c>
      <c r="C728" s="30"/>
      <c r="D728" s="32"/>
      <c r="E728" s="24"/>
      <c r="F728" s="74"/>
      <c r="G728" s="79"/>
    </row>
    <row r="729" spans="1:7">
      <c r="A729" s="30" t="s">
        <v>1128</v>
      </c>
      <c r="B729" s="30" t="s">
        <v>632</v>
      </c>
      <c r="C729" s="30"/>
      <c r="D729" s="32"/>
      <c r="E729" s="24"/>
      <c r="F729" s="74"/>
      <c r="G729" s="79"/>
    </row>
    <row r="730" spans="1:7" ht="30">
      <c r="A730" s="30" t="s">
        <v>1123</v>
      </c>
      <c r="B730" s="101" t="s">
        <v>3102</v>
      </c>
      <c r="C730" s="66" t="s">
        <v>584</v>
      </c>
      <c r="D730" s="67">
        <f t="shared" si="11"/>
        <v>97.791499999999999</v>
      </c>
      <c r="E730" s="98"/>
      <c r="F730" s="102"/>
      <c r="G730" s="103">
        <v>50</v>
      </c>
    </row>
    <row r="731" spans="1:7">
      <c r="A731" s="30" t="s">
        <v>1124</v>
      </c>
      <c r="B731" s="30" t="s">
        <v>2069</v>
      </c>
      <c r="C731" s="30" t="s">
        <v>584</v>
      </c>
      <c r="D731" s="32">
        <f t="shared" si="11"/>
        <v>136.90809999999999</v>
      </c>
      <c r="E731" s="24"/>
      <c r="F731" s="74"/>
      <c r="G731" s="79">
        <v>70</v>
      </c>
    </row>
    <row r="732" spans="1:7">
      <c r="A732" s="30" t="s">
        <v>1125</v>
      </c>
      <c r="B732" s="30" t="s">
        <v>633</v>
      </c>
      <c r="C732" s="30"/>
      <c r="D732" s="32"/>
      <c r="E732" s="24"/>
      <c r="F732" s="74"/>
      <c r="G732" s="79"/>
    </row>
    <row r="733" spans="1:7">
      <c r="A733" s="30" t="s">
        <v>1126</v>
      </c>
      <c r="B733" s="30" t="s">
        <v>548</v>
      </c>
      <c r="C733" s="30" t="s">
        <v>584</v>
      </c>
      <c r="D733" s="32">
        <f t="shared" si="11"/>
        <v>39.312183000000005</v>
      </c>
      <c r="E733" s="24"/>
      <c r="F733" s="74"/>
      <c r="G733" s="79">
        <v>20.100000000000001</v>
      </c>
    </row>
    <row r="734" spans="1:7" ht="30">
      <c r="A734" s="30" t="s">
        <v>1127</v>
      </c>
      <c r="B734" s="31" t="s">
        <v>2070</v>
      </c>
      <c r="C734" s="30" t="s">
        <v>584</v>
      </c>
      <c r="D734" s="32">
        <f t="shared" si="11"/>
        <v>39.312183000000005</v>
      </c>
      <c r="E734" s="24"/>
      <c r="F734" s="74"/>
      <c r="G734" s="79">
        <v>20.100000000000001</v>
      </c>
    </row>
    <row r="735" spans="1:7" ht="30">
      <c r="A735" s="30" t="s">
        <v>1354</v>
      </c>
      <c r="B735" s="31" t="s">
        <v>1360</v>
      </c>
      <c r="C735" s="30" t="s">
        <v>584</v>
      </c>
      <c r="D735" s="32">
        <f t="shared" si="11"/>
        <v>1126.55808</v>
      </c>
      <c r="E735" s="24"/>
      <c r="F735" s="74"/>
      <c r="G735" s="79">
        <v>576</v>
      </c>
    </row>
    <row r="736" spans="1:7">
      <c r="A736" s="30" t="s">
        <v>1355</v>
      </c>
      <c r="B736" s="31" t="s">
        <v>1356</v>
      </c>
      <c r="C736" s="30" t="s">
        <v>584</v>
      </c>
      <c r="D736" s="32">
        <f t="shared" si="11"/>
        <v>56.327903999999997</v>
      </c>
      <c r="E736" s="24"/>
      <c r="F736" s="74"/>
      <c r="G736" s="79">
        <v>28.8</v>
      </c>
    </row>
    <row r="737" spans="1:7" ht="30">
      <c r="A737" s="30" t="s">
        <v>1824</v>
      </c>
      <c r="B737" s="31" t="s">
        <v>1825</v>
      </c>
      <c r="C737" s="30" t="s">
        <v>584</v>
      </c>
      <c r="D737" s="32">
        <f t="shared" si="11"/>
        <v>56.327903999999997</v>
      </c>
      <c r="E737" s="24"/>
      <c r="F737" s="74"/>
      <c r="G737" s="79">
        <v>28.8</v>
      </c>
    </row>
    <row r="738" spans="1:7" ht="15.75">
      <c r="A738" s="43"/>
      <c r="B738" s="43" t="s">
        <v>1180</v>
      </c>
      <c r="C738" s="30"/>
      <c r="D738" s="32"/>
      <c r="E738" s="24"/>
      <c r="F738" s="74"/>
      <c r="G738" s="79"/>
    </row>
    <row r="739" spans="1:7" ht="30">
      <c r="A739" s="30" t="s">
        <v>1132</v>
      </c>
      <c r="B739" s="31" t="s">
        <v>3113</v>
      </c>
      <c r="C739" s="30" t="s">
        <v>584</v>
      </c>
      <c r="D739" s="32">
        <f t="shared" si="11"/>
        <v>382.95151400000003</v>
      </c>
      <c r="E739" s="24"/>
      <c r="F739" s="74"/>
      <c r="G739" s="79">
        <v>195.8</v>
      </c>
    </row>
    <row r="740" spans="1:7" ht="30">
      <c r="A740" s="30" t="s">
        <v>1129</v>
      </c>
      <c r="B740" s="31" t="s">
        <v>1922</v>
      </c>
      <c r="C740" s="30" t="s">
        <v>584</v>
      </c>
      <c r="D740" s="32">
        <f t="shared" si="11"/>
        <v>405.44355899999999</v>
      </c>
      <c r="E740" s="24"/>
      <c r="F740" s="74"/>
      <c r="G740" s="79">
        <v>207.3</v>
      </c>
    </row>
    <row r="741" spans="1:7">
      <c r="A741" s="30" t="s">
        <v>1130</v>
      </c>
      <c r="B741" s="30" t="s">
        <v>549</v>
      </c>
      <c r="C741" s="30" t="s">
        <v>584</v>
      </c>
      <c r="D741" s="32">
        <f t="shared" si="11"/>
        <v>281.63952</v>
      </c>
      <c r="E741" s="24"/>
      <c r="F741" s="74"/>
      <c r="G741" s="79">
        <v>144</v>
      </c>
    </row>
    <row r="742" spans="1:7">
      <c r="A742" s="30" t="s">
        <v>1131</v>
      </c>
      <c r="B742" s="30" t="s">
        <v>550</v>
      </c>
      <c r="C742" s="30" t="s">
        <v>584</v>
      </c>
      <c r="D742" s="32">
        <f t="shared" si="11"/>
        <v>195.583</v>
      </c>
      <c r="E742" s="24"/>
      <c r="F742" s="74"/>
      <c r="G742" s="79">
        <v>100</v>
      </c>
    </row>
    <row r="743" spans="1:7" ht="15.75">
      <c r="A743" s="30" t="s">
        <v>1133</v>
      </c>
      <c r="B743" s="63" t="s">
        <v>593</v>
      </c>
      <c r="C743" s="30" t="s">
        <v>584</v>
      </c>
      <c r="D743" s="32">
        <f t="shared" si="11"/>
        <v>118.132132</v>
      </c>
      <c r="E743" s="24"/>
      <c r="F743" s="74"/>
      <c r="G743" s="79">
        <v>60.4</v>
      </c>
    </row>
    <row r="744" spans="1:7" ht="15.75">
      <c r="A744" s="30" t="s">
        <v>1134</v>
      </c>
      <c r="B744" s="63" t="s">
        <v>594</v>
      </c>
      <c r="C744" s="30" t="s">
        <v>584</v>
      </c>
      <c r="D744" s="32">
        <f t="shared" si="11"/>
        <v>163.31180499999999</v>
      </c>
      <c r="E744" s="24"/>
      <c r="F744" s="74"/>
      <c r="G744" s="79">
        <v>83.5</v>
      </c>
    </row>
    <row r="745" spans="1:7" ht="30">
      <c r="A745" s="30" t="s">
        <v>1923</v>
      </c>
      <c r="B745" s="31" t="s">
        <v>3100</v>
      </c>
      <c r="C745" s="30" t="s">
        <v>584</v>
      </c>
      <c r="D745" s="32">
        <f t="shared" si="11"/>
        <v>131.04060999999999</v>
      </c>
      <c r="E745" s="24"/>
      <c r="F745" s="74"/>
      <c r="G745" s="79">
        <v>67</v>
      </c>
    </row>
    <row r="746" spans="1:7" ht="45">
      <c r="A746" s="30" t="s">
        <v>2063</v>
      </c>
      <c r="B746" s="31" t="s">
        <v>2064</v>
      </c>
      <c r="C746" s="30" t="s">
        <v>584</v>
      </c>
      <c r="D746" s="32">
        <f t="shared" si="11"/>
        <v>67.476134999999999</v>
      </c>
      <c r="E746" s="24"/>
      <c r="F746" s="74"/>
      <c r="G746" s="79">
        <v>34.5</v>
      </c>
    </row>
    <row r="747" spans="1:7" ht="15.75">
      <c r="A747" s="43"/>
      <c r="B747" s="43" t="s">
        <v>1179</v>
      </c>
      <c r="C747" s="30"/>
      <c r="D747" s="32"/>
      <c r="E747" s="24"/>
      <c r="F747" s="74"/>
      <c r="G747" s="79"/>
    </row>
    <row r="748" spans="1:7">
      <c r="A748" s="30" t="s">
        <v>1137</v>
      </c>
      <c r="B748" s="30" t="s">
        <v>551</v>
      </c>
      <c r="C748" s="30" t="s">
        <v>584</v>
      </c>
      <c r="D748" s="32">
        <f t="shared" si="11"/>
        <v>337.96742399999999</v>
      </c>
      <c r="E748" s="24"/>
      <c r="F748" s="74"/>
      <c r="G748" s="79">
        <v>172.8</v>
      </c>
    </row>
    <row r="749" spans="1:7">
      <c r="A749" s="30" t="s">
        <v>1135</v>
      </c>
      <c r="B749" s="30" t="s">
        <v>552</v>
      </c>
      <c r="C749" s="30" t="s">
        <v>584</v>
      </c>
      <c r="D749" s="32">
        <f t="shared" si="11"/>
        <v>788.59065599999997</v>
      </c>
      <c r="E749" s="24"/>
      <c r="F749" s="74"/>
      <c r="G749" s="79">
        <v>403.2</v>
      </c>
    </row>
    <row r="750" spans="1:7">
      <c r="A750" s="30" t="s">
        <v>1136</v>
      </c>
      <c r="B750" s="30" t="s">
        <v>553</v>
      </c>
      <c r="C750" s="30" t="s">
        <v>584</v>
      </c>
      <c r="D750" s="32">
        <f t="shared" si="11"/>
        <v>500.00402783999999</v>
      </c>
      <c r="E750" s="24"/>
      <c r="F750" s="74"/>
      <c r="G750" s="79">
        <v>255.648</v>
      </c>
    </row>
    <row r="751" spans="1:7" ht="30">
      <c r="A751" s="30" t="s">
        <v>1839</v>
      </c>
      <c r="B751" s="31" t="s">
        <v>1847</v>
      </c>
      <c r="C751" s="30" t="s">
        <v>584</v>
      </c>
      <c r="D751" s="32">
        <f t="shared" si="11"/>
        <v>900.00255612000001</v>
      </c>
      <c r="E751" s="24"/>
      <c r="F751" s="74"/>
      <c r="G751" s="79">
        <v>460.16399999999999</v>
      </c>
    </row>
    <row r="752" spans="1:7">
      <c r="A752" s="30" t="s">
        <v>1840</v>
      </c>
      <c r="B752" s="30" t="s">
        <v>1848</v>
      </c>
      <c r="C752" s="30" t="s">
        <v>584</v>
      </c>
      <c r="D752" s="32">
        <f t="shared" si="11"/>
        <v>900.00255612000001</v>
      </c>
      <c r="E752" s="24"/>
      <c r="F752" s="74"/>
      <c r="G752" s="79">
        <v>460.16399999999999</v>
      </c>
    </row>
    <row r="753" spans="1:7">
      <c r="A753" s="30" t="s">
        <v>1841</v>
      </c>
      <c r="B753" s="30" t="s">
        <v>1849</v>
      </c>
      <c r="C753" s="30" t="s">
        <v>584</v>
      </c>
      <c r="D753" s="32">
        <f t="shared" si="11"/>
        <v>563.27904000000001</v>
      </c>
      <c r="E753" s="24"/>
      <c r="F753" s="74"/>
      <c r="G753" s="79">
        <v>288</v>
      </c>
    </row>
    <row r="754" spans="1:7">
      <c r="A754" s="30" t="s">
        <v>1842</v>
      </c>
      <c r="B754" s="80" t="s">
        <v>1850</v>
      </c>
      <c r="C754" s="80" t="s">
        <v>584</v>
      </c>
      <c r="D754" s="32">
        <f t="shared" si="11"/>
        <v>900.00255612000001</v>
      </c>
      <c r="E754" s="24"/>
      <c r="F754" s="74"/>
      <c r="G754" s="79">
        <v>460.16399999999999</v>
      </c>
    </row>
    <row r="755" spans="1:7" ht="45">
      <c r="A755" s="30" t="s">
        <v>1843</v>
      </c>
      <c r="B755" s="31" t="s">
        <v>1851</v>
      </c>
      <c r="C755" s="30" t="s">
        <v>584</v>
      </c>
      <c r="D755" s="32">
        <f t="shared" si="11"/>
        <v>394.29532799999998</v>
      </c>
      <c r="E755" s="24"/>
      <c r="F755" s="74"/>
      <c r="G755" s="79">
        <v>201.6</v>
      </c>
    </row>
    <row r="756" spans="1:7" ht="45">
      <c r="A756" s="30" t="s">
        <v>1844</v>
      </c>
      <c r="B756" s="83" t="s">
        <v>1852</v>
      </c>
      <c r="C756" s="80" t="s">
        <v>584</v>
      </c>
      <c r="D756" s="32">
        <f t="shared" si="11"/>
        <v>394.29532799999998</v>
      </c>
      <c r="E756" s="24"/>
      <c r="F756" s="74"/>
      <c r="G756" s="79">
        <v>201.6</v>
      </c>
    </row>
    <row r="757" spans="1:7">
      <c r="A757" s="30" t="s">
        <v>1845</v>
      </c>
      <c r="B757" s="30" t="s">
        <v>1853</v>
      </c>
      <c r="C757" s="30" t="s">
        <v>584</v>
      </c>
      <c r="D757" s="32">
        <f t="shared" si="11"/>
        <v>394.29532799999998</v>
      </c>
      <c r="E757" s="24"/>
      <c r="F757" s="74"/>
      <c r="G757" s="79">
        <v>201.6</v>
      </c>
    </row>
    <row r="758" spans="1:7">
      <c r="A758" s="30" t="s">
        <v>1846</v>
      </c>
      <c r="B758" s="30" t="s">
        <v>1854</v>
      </c>
      <c r="C758" s="30" t="s">
        <v>584</v>
      </c>
      <c r="D758" s="32">
        <f t="shared" si="11"/>
        <v>506.95113599999996</v>
      </c>
      <c r="E758" s="24"/>
      <c r="F758" s="74"/>
      <c r="G758" s="79">
        <v>259.2</v>
      </c>
    </row>
    <row r="759" spans="1:7">
      <c r="A759" s="30" t="s">
        <v>1855</v>
      </c>
      <c r="B759" s="30" t="s">
        <v>1856</v>
      </c>
      <c r="C759" s="30" t="s">
        <v>584</v>
      </c>
      <c r="D759" s="32">
        <f t="shared" si="11"/>
        <v>337.96742399999999</v>
      </c>
      <c r="E759" s="24"/>
      <c r="F759" s="74"/>
      <c r="G759" s="79">
        <v>172.8</v>
      </c>
    </row>
    <row r="760" spans="1:7">
      <c r="A760" s="30" t="s">
        <v>1857</v>
      </c>
      <c r="B760" s="30" t="s">
        <v>1865</v>
      </c>
      <c r="C760" s="30" t="s">
        <v>584</v>
      </c>
      <c r="D760" s="32">
        <f t="shared" si="11"/>
        <v>500.00402783999999</v>
      </c>
      <c r="E760" s="24"/>
      <c r="F760" s="74"/>
      <c r="G760" s="79">
        <v>255.648</v>
      </c>
    </row>
    <row r="761" spans="1:7">
      <c r="A761" s="30" t="s">
        <v>1858</v>
      </c>
      <c r="B761" s="30" t="s">
        <v>1864</v>
      </c>
      <c r="C761" s="30" t="s">
        <v>584</v>
      </c>
      <c r="D761" s="32">
        <f t="shared" si="11"/>
        <v>500.00402783999999</v>
      </c>
      <c r="E761" s="24"/>
      <c r="F761" s="74"/>
      <c r="G761" s="79">
        <v>255.648</v>
      </c>
    </row>
    <row r="762" spans="1:7">
      <c r="A762" s="30" t="s">
        <v>1859</v>
      </c>
      <c r="B762" s="80" t="s">
        <v>1866</v>
      </c>
      <c r="C762" s="80" t="s">
        <v>584</v>
      </c>
      <c r="D762" s="32">
        <f t="shared" si="11"/>
        <v>500.00402783999999</v>
      </c>
      <c r="E762" s="24"/>
      <c r="F762" s="74"/>
      <c r="G762" s="79">
        <v>255.648</v>
      </c>
    </row>
    <row r="763" spans="1:7">
      <c r="A763" s="30" t="s">
        <v>1860</v>
      </c>
      <c r="B763" s="30" t="s">
        <v>1867</v>
      </c>
      <c r="C763" s="30" t="s">
        <v>584</v>
      </c>
      <c r="D763" s="32">
        <f t="shared" si="11"/>
        <v>500.00402783999999</v>
      </c>
      <c r="E763" s="24"/>
      <c r="F763" s="74"/>
      <c r="G763" s="79">
        <v>255.648</v>
      </c>
    </row>
    <row r="764" spans="1:7" ht="30">
      <c r="A764" s="30" t="s">
        <v>1861</v>
      </c>
      <c r="B764" s="31" t="s">
        <v>1868</v>
      </c>
      <c r="C764" s="30" t="s">
        <v>584</v>
      </c>
      <c r="D764" s="32">
        <f t="shared" si="11"/>
        <v>500.00402783999999</v>
      </c>
      <c r="E764" s="24"/>
      <c r="F764" s="74"/>
      <c r="G764" s="79">
        <v>255.648</v>
      </c>
    </row>
    <row r="765" spans="1:7">
      <c r="A765" s="30" t="s">
        <v>1862</v>
      </c>
      <c r="B765" s="80" t="s">
        <v>1869</v>
      </c>
      <c r="C765" s="80" t="s">
        <v>584</v>
      </c>
      <c r="D765" s="32">
        <f t="shared" si="11"/>
        <v>394.29532799999998</v>
      </c>
      <c r="E765" s="24"/>
      <c r="F765" s="74"/>
      <c r="G765" s="79">
        <v>201.6</v>
      </c>
    </row>
    <row r="766" spans="1:7">
      <c r="A766" s="30" t="s">
        <v>1863</v>
      </c>
      <c r="B766" s="30" t="s">
        <v>1870</v>
      </c>
      <c r="C766" s="30" t="s">
        <v>584</v>
      </c>
      <c r="D766" s="32">
        <f t="shared" si="11"/>
        <v>450.62323199999997</v>
      </c>
      <c r="E766" s="24"/>
      <c r="F766" s="74"/>
      <c r="G766" s="79">
        <v>230.4</v>
      </c>
    </row>
    <row r="767" spans="1:7">
      <c r="A767" s="30" t="s">
        <v>1871</v>
      </c>
      <c r="B767" s="30" t="s">
        <v>1872</v>
      </c>
      <c r="C767" s="30" t="s">
        <v>584</v>
      </c>
      <c r="D767" s="32">
        <f t="shared" si="11"/>
        <v>450.62323199999997</v>
      </c>
      <c r="E767" s="24"/>
      <c r="F767" s="74"/>
      <c r="G767" s="79">
        <v>230.4</v>
      </c>
    </row>
    <row r="768" spans="1:7" ht="30">
      <c r="A768" s="30" t="s">
        <v>1873</v>
      </c>
      <c r="B768" s="31" t="s">
        <v>1874</v>
      </c>
      <c r="C768" s="30" t="s">
        <v>584</v>
      </c>
      <c r="D768" s="32">
        <f t="shared" si="11"/>
        <v>394.29532799999998</v>
      </c>
      <c r="E768" s="24"/>
      <c r="F768" s="74"/>
      <c r="G768" s="79">
        <v>201.6</v>
      </c>
    </row>
    <row r="769" spans="1:7" ht="30">
      <c r="A769" s="30" t="s">
        <v>1875</v>
      </c>
      <c r="B769" s="31" t="s">
        <v>1877</v>
      </c>
      <c r="C769" s="30" t="s">
        <v>584</v>
      </c>
      <c r="D769" s="32">
        <f t="shared" si="11"/>
        <v>500.00402783999999</v>
      </c>
      <c r="E769" s="24"/>
      <c r="F769" s="74"/>
      <c r="G769" s="79">
        <v>255.648</v>
      </c>
    </row>
    <row r="770" spans="1:7" ht="30">
      <c r="A770" s="30" t="s">
        <v>1876</v>
      </c>
      <c r="B770" s="31" t="s">
        <v>1878</v>
      </c>
      <c r="C770" s="30" t="s">
        <v>584</v>
      </c>
      <c r="D770" s="32">
        <f t="shared" si="11"/>
        <v>337.96742399999999</v>
      </c>
      <c r="E770" s="24"/>
      <c r="F770" s="74"/>
      <c r="G770" s="79">
        <v>172.8</v>
      </c>
    </row>
    <row r="771" spans="1:7">
      <c r="A771" s="30" t="s">
        <v>1879</v>
      </c>
      <c r="B771" s="31" t="s">
        <v>1880</v>
      </c>
      <c r="C771" s="30" t="s">
        <v>584</v>
      </c>
      <c r="D771" s="32">
        <f t="shared" si="11"/>
        <v>47.917834999999997</v>
      </c>
      <c r="E771" s="24"/>
      <c r="F771" s="74"/>
      <c r="G771" s="79">
        <v>24.5</v>
      </c>
    </row>
    <row r="772" spans="1:7">
      <c r="A772" s="30" t="s">
        <v>1881</v>
      </c>
      <c r="B772" s="31" t="s">
        <v>1882</v>
      </c>
      <c r="C772" s="30" t="s">
        <v>584</v>
      </c>
      <c r="D772" s="32">
        <f t="shared" si="11"/>
        <v>33.640276</v>
      </c>
      <c r="E772" s="24"/>
      <c r="F772" s="74"/>
      <c r="G772" s="79">
        <v>17.2</v>
      </c>
    </row>
    <row r="773" spans="1:7">
      <c r="A773" s="30" t="s">
        <v>1883</v>
      </c>
      <c r="B773" s="31" t="s">
        <v>1884</v>
      </c>
      <c r="C773" s="30" t="s">
        <v>584</v>
      </c>
      <c r="D773" s="32">
        <f t="shared" si="11"/>
        <v>67.476134999999999</v>
      </c>
      <c r="E773" s="24"/>
      <c r="F773" s="74"/>
      <c r="G773" s="79">
        <v>34.5</v>
      </c>
    </row>
    <row r="774" spans="1:7">
      <c r="A774" s="30" t="s">
        <v>1885</v>
      </c>
      <c r="B774" s="31" t="s">
        <v>1886</v>
      </c>
      <c r="C774" s="30" t="s">
        <v>584</v>
      </c>
      <c r="D774" s="32">
        <f t="shared" si="11"/>
        <v>225.31161599999999</v>
      </c>
      <c r="E774" s="24"/>
      <c r="F774" s="74"/>
      <c r="G774" s="79">
        <v>115.2</v>
      </c>
    </row>
    <row r="775" spans="1:7">
      <c r="A775" s="30" t="s">
        <v>1887</v>
      </c>
      <c r="B775" s="31" t="s">
        <v>1888</v>
      </c>
      <c r="C775" s="30" t="s">
        <v>584</v>
      </c>
      <c r="D775" s="32">
        <f t="shared" si="11"/>
        <v>67.476134999999999</v>
      </c>
      <c r="E775" s="24"/>
      <c r="F775" s="74"/>
      <c r="G775" s="79">
        <v>34.5</v>
      </c>
    </row>
    <row r="776" spans="1:7">
      <c r="A776" s="30" t="s">
        <v>1889</v>
      </c>
      <c r="B776" s="30" t="s">
        <v>1890</v>
      </c>
      <c r="C776" s="30" t="s">
        <v>584</v>
      </c>
      <c r="D776" s="32">
        <f t="shared" si="11"/>
        <v>67.476134999999999</v>
      </c>
      <c r="E776" s="24"/>
      <c r="F776" s="74"/>
      <c r="G776" s="79">
        <v>34.5</v>
      </c>
    </row>
    <row r="777" spans="1:7">
      <c r="A777" s="30" t="s">
        <v>1891</v>
      </c>
      <c r="B777" s="30" t="s">
        <v>1892</v>
      </c>
      <c r="C777" s="30" t="s">
        <v>584</v>
      </c>
      <c r="D777" s="32">
        <f t="shared" si="11"/>
        <v>78.819948999999994</v>
      </c>
      <c r="E777" s="24"/>
      <c r="F777" s="74"/>
      <c r="G777" s="79">
        <v>40.299999999999997</v>
      </c>
    </row>
    <row r="778" spans="1:7">
      <c r="A778" s="30" t="s">
        <v>1893</v>
      </c>
      <c r="B778" s="30" t="s">
        <v>441</v>
      </c>
      <c r="C778" s="30" t="s">
        <v>584</v>
      </c>
      <c r="D778" s="32">
        <f t="shared" si="11"/>
        <v>337.96742399999999</v>
      </c>
      <c r="E778" s="24"/>
      <c r="F778" s="74"/>
      <c r="G778" s="79">
        <v>172.8</v>
      </c>
    </row>
    <row r="779" spans="1:7">
      <c r="A779" s="30" t="s">
        <v>1894</v>
      </c>
      <c r="B779" s="30" t="s">
        <v>1895</v>
      </c>
      <c r="C779" s="30" t="s">
        <v>584</v>
      </c>
      <c r="D779" s="32">
        <f t="shared" si="11"/>
        <v>168.983712</v>
      </c>
      <c r="E779" s="24"/>
      <c r="F779" s="74"/>
      <c r="G779" s="79">
        <v>86.4</v>
      </c>
    </row>
    <row r="780" spans="1:7">
      <c r="A780" s="30" t="s">
        <v>1896</v>
      </c>
      <c r="B780" s="30" t="s">
        <v>1897</v>
      </c>
      <c r="C780" s="30" t="s">
        <v>584</v>
      </c>
      <c r="D780" s="32">
        <f t="shared" si="11"/>
        <v>33.640276</v>
      </c>
      <c r="E780" s="24"/>
      <c r="F780" s="74"/>
      <c r="G780" s="79">
        <v>17.2</v>
      </c>
    </row>
    <row r="781" spans="1:7">
      <c r="A781" s="30" t="s">
        <v>1898</v>
      </c>
      <c r="B781" s="30" t="s">
        <v>1899</v>
      </c>
      <c r="C781" s="30" t="s">
        <v>584</v>
      </c>
      <c r="D781" s="32">
        <f t="shared" ref="D781:D844" si="12">G781*1.95583</f>
        <v>56.327903999999997</v>
      </c>
      <c r="E781" s="24"/>
      <c r="F781" s="74"/>
      <c r="G781" s="79">
        <v>28.8</v>
      </c>
    </row>
    <row r="782" spans="1:7" ht="45">
      <c r="A782" s="30" t="s">
        <v>1900</v>
      </c>
      <c r="B782" s="31" t="s">
        <v>2062</v>
      </c>
      <c r="C782" s="30" t="s">
        <v>584</v>
      </c>
      <c r="D782" s="32">
        <f t="shared" si="12"/>
        <v>44.984090000000002</v>
      </c>
      <c r="E782" s="24"/>
      <c r="F782" s="74"/>
      <c r="G782" s="79">
        <v>23</v>
      </c>
    </row>
    <row r="783" spans="1:7">
      <c r="A783" s="30" t="s">
        <v>1901</v>
      </c>
      <c r="B783" s="30" t="s">
        <v>1902</v>
      </c>
      <c r="C783" s="30" t="s">
        <v>584</v>
      </c>
      <c r="D783" s="32">
        <f t="shared" si="12"/>
        <v>44.984090000000002</v>
      </c>
      <c r="E783" s="24"/>
      <c r="F783" s="74"/>
      <c r="G783" s="79">
        <v>23</v>
      </c>
    </row>
    <row r="784" spans="1:7">
      <c r="A784" s="30" t="s">
        <v>1903</v>
      </c>
      <c r="B784" s="30" t="s">
        <v>2050</v>
      </c>
      <c r="C784" s="30" t="s">
        <v>584</v>
      </c>
      <c r="D784" s="32">
        <f t="shared" si="12"/>
        <v>337.96742399999999</v>
      </c>
      <c r="E784" s="24"/>
      <c r="F784" s="74"/>
      <c r="G784" s="79">
        <v>172.8</v>
      </c>
    </row>
    <row r="785" spans="1:7">
      <c r="A785" s="30" t="s">
        <v>1904</v>
      </c>
      <c r="B785" s="30" t="s">
        <v>1905</v>
      </c>
      <c r="C785" s="30" t="s">
        <v>584</v>
      </c>
      <c r="D785" s="32">
        <f t="shared" si="12"/>
        <v>394.29532799999998</v>
      </c>
      <c r="E785" s="24"/>
      <c r="F785" s="74"/>
      <c r="G785" s="79">
        <v>201.6</v>
      </c>
    </row>
    <row r="786" spans="1:7">
      <c r="A786" s="30" t="s">
        <v>1906</v>
      </c>
      <c r="B786" s="30" t="s">
        <v>1907</v>
      </c>
      <c r="C786" s="30" t="s">
        <v>584</v>
      </c>
      <c r="D786" s="32">
        <f t="shared" si="12"/>
        <v>281.63952</v>
      </c>
      <c r="E786" s="24"/>
      <c r="F786" s="74"/>
      <c r="G786" s="79">
        <v>144</v>
      </c>
    </row>
    <row r="787" spans="1:7">
      <c r="A787" s="30" t="s">
        <v>1908</v>
      </c>
      <c r="B787" s="30" t="s">
        <v>1909</v>
      </c>
      <c r="C787" s="30" t="s">
        <v>584</v>
      </c>
      <c r="D787" s="32">
        <f t="shared" si="12"/>
        <v>112.65580799999999</v>
      </c>
      <c r="E787" s="24"/>
      <c r="F787" s="74"/>
      <c r="G787" s="79">
        <v>57.6</v>
      </c>
    </row>
    <row r="788" spans="1:7">
      <c r="A788" s="30" t="s">
        <v>3121</v>
      </c>
      <c r="B788" s="30" t="s">
        <v>139</v>
      </c>
      <c r="C788" s="30" t="s">
        <v>584</v>
      </c>
      <c r="D788" s="32">
        <f t="shared" si="12"/>
        <v>56.327903999999997</v>
      </c>
      <c r="E788" s="24"/>
      <c r="F788" s="74"/>
      <c r="G788" s="79">
        <v>28.8</v>
      </c>
    </row>
    <row r="789" spans="1:7">
      <c r="A789" s="30" t="s">
        <v>1910</v>
      </c>
      <c r="B789" s="30" t="s">
        <v>1911</v>
      </c>
      <c r="C789" s="30" t="s">
        <v>584</v>
      </c>
      <c r="D789" s="32">
        <f t="shared" si="12"/>
        <v>33.640276</v>
      </c>
      <c r="E789" s="24"/>
      <c r="F789" s="74"/>
      <c r="G789" s="79">
        <v>17.2</v>
      </c>
    </row>
    <row r="790" spans="1:7" ht="15.75">
      <c r="A790" s="30" t="s">
        <v>3012</v>
      </c>
      <c r="B790" s="82" t="s">
        <v>3016</v>
      </c>
      <c r="C790" s="30" t="s">
        <v>584</v>
      </c>
      <c r="D790" s="32">
        <f t="shared" si="12"/>
        <v>563.27904000000001</v>
      </c>
      <c r="E790" s="24"/>
      <c r="F790" s="74"/>
      <c r="G790" s="79">
        <v>288</v>
      </c>
    </row>
    <row r="791" spans="1:7" ht="15.75">
      <c r="A791" s="30" t="s">
        <v>3013</v>
      </c>
      <c r="B791" s="82" t="s">
        <v>3017</v>
      </c>
      <c r="C791" s="30" t="s">
        <v>584</v>
      </c>
      <c r="D791" s="32">
        <f t="shared" si="12"/>
        <v>901.24646399999995</v>
      </c>
      <c r="E791" s="24"/>
      <c r="F791" s="74"/>
      <c r="G791" s="79">
        <v>460.8</v>
      </c>
    </row>
    <row r="792" spans="1:7" ht="15.75">
      <c r="A792" s="30" t="s">
        <v>3014</v>
      </c>
      <c r="B792" s="82" t="s">
        <v>582</v>
      </c>
      <c r="C792" s="30" t="s">
        <v>584</v>
      </c>
      <c r="D792" s="32">
        <f t="shared" si="12"/>
        <v>2365.9675510000002</v>
      </c>
      <c r="E792" s="24"/>
      <c r="F792" s="74"/>
      <c r="G792" s="79">
        <v>1209.7</v>
      </c>
    </row>
    <row r="793" spans="1:7" ht="15.75">
      <c r="A793" s="30" t="s">
        <v>3015</v>
      </c>
      <c r="B793" s="82" t="s">
        <v>583</v>
      </c>
      <c r="C793" s="30" t="s">
        <v>584</v>
      </c>
      <c r="D793" s="32">
        <f t="shared" si="12"/>
        <v>2816.5907829999996</v>
      </c>
      <c r="E793" s="24"/>
      <c r="F793" s="74"/>
      <c r="G793" s="79">
        <v>1440.1</v>
      </c>
    </row>
    <row r="794" spans="1:7" ht="15.75">
      <c r="A794" s="80" t="s">
        <v>3074</v>
      </c>
      <c r="B794" s="82" t="s">
        <v>3104</v>
      </c>
      <c r="C794" s="30" t="s">
        <v>584</v>
      </c>
      <c r="D794" s="32">
        <f t="shared" si="12"/>
        <v>97.791499999999999</v>
      </c>
      <c r="E794" s="24"/>
      <c r="F794" s="74"/>
      <c r="G794" s="79">
        <v>50</v>
      </c>
    </row>
    <row r="795" spans="1:7" ht="15.75">
      <c r="A795" s="80" t="s">
        <v>3075</v>
      </c>
      <c r="B795" s="82" t="s">
        <v>3103</v>
      </c>
      <c r="C795" s="30" t="s">
        <v>584</v>
      </c>
      <c r="D795" s="32">
        <f t="shared" si="12"/>
        <v>78.233199999999997</v>
      </c>
      <c r="E795" s="24"/>
      <c r="F795" s="74"/>
      <c r="G795" s="79">
        <v>40</v>
      </c>
    </row>
    <row r="796" spans="1:7" ht="15.75">
      <c r="A796" s="43"/>
      <c r="B796" s="43" t="s">
        <v>1178</v>
      </c>
      <c r="C796" s="30"/>
      <c r="D796" s="32"/>
      <c r="E796" s="24"/>
      <c r="F796" s="74"/>
      <c r="G796" s="79"/>
    </row>
    <row r="797" spans="1:7">
      <c r="A797" s="30" t="s">
        <v>1140</v>
      </c>
      <c r="B797" s="30" t="s">
        <v>553</v>
      </c>
      <c r="C797" s="30" t="s">
        <v>584</v>
      </c>
      <c r="D797" s="32">
        <f t="shared" si="12"/>
        <v>195.583</v>
      </c>
      <c r="E797" s="24"/>
      <c r="F797" s="74"/>
      <c r="G797" s="79">
        <v>100</v>
      </c>
    </row>
    <row r="798" spans="1:7">
      <c r="A798" s="30" t="s">
        <v>1138</v>
      </c>
      <c r="B798" s="30" t="s">
        <v>554</v>
      </c>
      <c r="C798" s="30" t="s">
        <v>584</v>
      </c>
      <c r="D798" s="32">
        <f t="shared" si="12"/>
        <v>33.640276</v>
      </c>
      <c r="E798" s="24"/>
      <c r="F798" s="74"/>
      <c r="G798" s="79">
        <v>17.2</v>
      </c>
    </row>
    <row r="799" spans="1:7">
      <c r="A799" s="30" t="s">
        <v>1139</v>
      </c>
      <c r="B799" s="30" t="s">
        <v>555</v>
      </c>
      <c r="C799" s="30" t="s">
        <v>584</v>
      </c>
      <c r="D799" s="32">
        <f t="shared" si="12"/>
        <v>67.476134999999999</v>
      </c>
      <c r="E799" s="24"/>
      <c r="F799" s="74"/>
      <c r="G799" s="79">
        <v>34.5</v>
      </c>
    </row>
    <row r="800" spans="1:7">
      <c r="A800" s="30" t="s">
        <v>1914</v>
      </c>
      <c r="B800" s="30" t="s">
        <v>1915</v>
      </c>
      <c r="C800" s="30" t="s">
        <v>584</v>
      </c>
      <c r="D800" s="32">
        <f t="shared" si="12"/>
        <v>56.327903999999997</v>
      </c>
      <c r="E800" s="24"/>
      <c r="F800" s="74"/>
      <c r="G800" s="79">
        <v>28.8</v>
      </c>
    </row>
    <row r="801" spans="1:7" ht="15.75">
      <c r="A801" s="43"/>
      <c r="B801" s="43" t="s">
        <v>1177</v>
      </c>
      <c r="C801" s="30"/>
      <c r="D801" s="32"/>
      <c r="E801" s="24"/>
      <c r="F801" s="74"/>
      <c r="G801" s="79"/>
    </row>
    <row r="802" spans="1:7">
      <c r="A802" s="30" t="s">
        <v>1141</v>
      </c>
      <c r="B802" s="30" t="s">
        <v>553</v>
      </c>
      <c r="C802" s="30" t="s">
        <v>584</v>
      </c>
      <c r="D802" s="32">
        <f t="shared" si="12"/>
        <v>195.583</v>
      </c>
      <c r="E802" s="24"/>
      <c r="F802" s="74"/>
      <c r="G802" s="79">
        <v>100</v>
      </c>
    </row>
    <row r="803" spans="1:7">
      <c r="A803" s="30" t="s">
        <v>1142</v>
      </c>
      <c r="B803" s="30" t="s">
        <v>554</v>
      </c>
      <c r="C803" s="30" t="s">
        <v>584</v>
      </c>
      <c r="D803" s="32">
        <f t="shared" si="12"/>
        <v>22.492045000000001</v>
      </c>
      <c r="E803" s="24"/>
      <c r="F803" s="74"/>
      <c r="G803" s="79">
        <v>11.5</v>
      </c>
    </row>
    <row r="804" spans="1:7" ht="15.75">
      <c r="A804" s="43"/>
      <c r="B804" s="43" t="s">
        <v>1924</v>
      </c>
      <c r="C804" s="30"/>
      <c r="D804" s="32"/>
      <c r="E804" s="24"/>
      <c r="F804" s="74"/>
      <c r="G804" s="79"/>
    </row>
    <row r="805" spans="1:7">
      <c r="A805" s="30" t="s">
        <v>1143</v>
      </c>
      <c r="B805" s="30" t="s">
        <v>556</v>
      </c>
      <c r="C805" s="30" t="s">
        <v>584</v>
      </c>
      <c r="D805" s="32">
        <f t="shared" si="12"/>
        <v>236.459847</v>
      </c>
      <c r="E805" s="24"/>
      <c r="F805" s="74"/>
      <c r="G805" s="79">
        <v>120.9</v>
      </c>
    </row>
    <row r="806" spans="1:7">
      <c r="A806" s="30" t="s">
        <v>1144</v>
      </c>
      <c r="B806" s="30" t="s">
        <v>557</v>
      </c>
      <c r="C806" s="30" t="s">
        <v>584</v>
      </c>
      <c r="D806" s="32">
        <f t="shared" si="12"/>
        <v>292.78775099999996</v>
      </c>
      <c r="E806" s="24"/>
      <c r="F806" s="74"/>
      <c r="G806" s="79">
        <v>149.69999999999999</v>
      </c>
    </row>
    <row r="807" spans="1:7">
      <c r="A807" s="30" t="s">
        <v>1145</v>
      </c>
      <c r="B807" s="30" t="s">
        <v>558</v>
      </c>
      <c r="C807" s="30"/>
      <c r="D807" s="32"/>
      <c r="E807" s="24"/>
      <c r="F807" s="74"/>
      <c r="G807" s="79"/>
    </row>
    <row r="808" spans="1:7">
      <c r="A808" s="30" t="s">
        <v>1146</v>
      </c>
      <c r="B808" s="30" t="s">
        <v>559</v>
      </c>
      <c r="C808" s="30" t="s">
        <v>584</v>
      </c>
      <c r="D808" s="32">
        <f t="shared" si="12"/>
        <v>450.62323199999997</v>
      </c>
      <c r="E808" s="24"/>
      <c r="F808" s="74"/>
      <c r="G808" s="79">
        <v>230.4</v>
      </c>
    </row>
    <row r="809" spans="1:7">
      <c r="A809" s="30" t="s">
        <v>1147</v>
      </c>
      <c r="B809" s="30" t="s">
        <v>560</v>
      </c>
      <c r="C809" s="30" t="s">
        <v>584</v>
      </c>
      <c r="D809" s="32">
        <f t="shared" si="12"/>
        <v>1351.869696</v>
      </c>
      <c r="E809" s="24"/>
      <c r="F809" s="74"/>
      <c r="G809" s="79">
        <v>691.2</v>
      </c>
    </row>
    <row r="810" spans="1:7">
      <c r="A810" s="30" t="s">
        <v>1148</v>
      </c>
      <c r="B810" s="30" t="s">
        <v>561</v>
      </c>
      <c r="C810" s="30" t="s">
        <v>584</v>
      </c>
      <c r="D810" s="32">
        <f t="shared" si="12"/>
        <v>2703.9349750000001</v>
      </c>
      <c r="E810" s="24"/>
      <c r="F810" s="74"/>
      <c r="G810" s="79">
        <v>1382.5</v>
      </c>
    </row>
    <row r="811" spans="1:7">
      <c r="A811" s="30" t="s">
        <v>1149</v>
      </c>
      <c r="B811" s="30" t="s">
        <v>562</v>
      </c>
      <c r="C811" s="30" t="s">
        <v>584</v>
      </c>
      <c r="D811" s="32">
        <f t="shared" si="12"/>
        <v>4056.000254</v>
      </c>
      <c r="E811" s="24"/>
      <c r="F811" s="74"/>
      <c r="G811" s="79">
        <v>2073.8000000000002</v>
      </c>
    </row>
    <row r="812" spans="1:7">
      <c r="A812" s="35" t="s">
        <v>1150</v>
      </c>
      <c r="B812" s="35" t="s">
        <v>563</v>
      </c>
      <c r="C812" s="35" t="s">
        <v>584</v>
      </c>
      <c r="D812" s="32">
        <f t="shared" si="12"/>
        <v>500.00402783999999</v>
      </c>
      <c r="E812" s="94"/>
      <c r="F812" s="95"/>
      <c r="G812" s="88">
        <v>255.648</v>
      </c>
    </row>
    <row r="813" spans="1:7">
      <c r="A813" s="35" t="s">
        <v>1151</v>
      </c>
      <c r="B813" s="35" t="s">
        <v>564</v>
      </c>
      <c r="C813" s="35" t="s">
        <v>584</v>
      </c>
      <c r="D813" s="32">
        <f>G813*1.95583</f>
        <v>900.00255612000001</v>
      </c>
      <c r="E813" s="94"/>
      <c r="F813" s="95"/>
      <c r="G813" s="88">
        <v>460.16399999999999</v>
      </c>
    </row>
    <row r="814" spans="1:7">
      <c r="A814" s="30" t="s">
        <v>1826</v>
      </c>
      <c r="B814" s="30" t="s">
        <v>1827</v>
      </c>
      <c r="C814" s="30" t="s">
        <v>584</v>
      </c>
      <c r="D814" s="32">
        <f t="shared" si="12"/>
        <v>89.968180000000004</v>
      </c>
      <c r="E814" s="24"/>
      <c r="F814" s="74"/>
      <c r="G814" s="79">
        <v>46</v>
      </c>
    </row>
    <row r="815" spans="1:7" ht="15.75">
      <c r="A815" s="43"/>
      <c r="B815" s="43" t="s">
        <v>1176</v>
      </c>
      <c r="C815" s="30"/>
      <c r="D815" s="32"/>
      <c r="E815" s="24"/>
      <c r="F815" s="74"/>
      <c r="G815" s="79"/>
    </row>
    <row r="816" spans="1:7">
      <c r="A816" s="30" t="s">
        <v>1152</v>
      </c>
      <c r="B816" s="30" t="s">
        <v>2009</v>
      </c>
      <c r="C816" s="30" t="s">
        <v>584</v>
      </c>
      <c r="D816" s="32">
        <f t="shared" si="12"/>
        <v>168.983712</v>
      </c>
      <c r="E816" s="24"/>
      <c r="F816" s="74"/>
      <c r="G816" s="79">
        <v>86.4</v>
      </c>
    </row>
    <row r="817" spans="1:7">
      <c r="A817" s="30" t="s">
        <v>1153</v>
      </c>
      <c r="B817" s="30" t="s">
        <v>565</v>
      </c>
      <c r="C817" s="30" t="s">
        <v>584</v>
      </c>
      <c r="D817" s="32">
        <f t="shared" si="12"/>
        <v>168.983712</v>
      </c>
      <c r="E817" s="24"/>
      <c r="F817" s="74"/>
      <c r="G817" s="79">
        <v>86.4</v>
      </c>
    </row>
    <row r="818" spans="1:7">
      <c r="A818" s="30" t="s">
        <v>1154</v>
      </c>
      <c r="B818" s="30" t="s">
        <v>566</v>
      </c>
      <c r="C818" s="30" t="s">
        <v>584</v>
      </c>
      <c r="D818" s="32">
        <f t="shared" si="12"/>
        <v>112.65580799999999</v>
      </c>
      <c r="E818" s="24"/>
      <c r="F818" s="74"/>
      <c r="G818" s="79">
        <v>57.6</v>
      </c>
    </row>
    <row r="819" spans="1:7">
      <c r="A819" s="30" t="s">
        <v>1155</v>
      </c>
      <c r="B819" s="30" t="s">
        <v>567</v>
      </c>
      <c r="C819" s="30" t="s">
        <v>584</v>
      </c>
      <c r="D819" s="32">
        <f t="shared" si="12"/>
        <v>112.65580799999999</v>
      </c>
      <c r="E819" s="24"/>
      <c r="F819" s="74"/>
      <c r="G819" s="79">
        <v>57.6</v>
      </c>
    </row>
    <row r="820" spans="1:7">
      <c r="A820" s="30" t="s">
        <v>1156</v>
      </c>
      <c r="B820" s="30" t="s">
        <v>568</v>
      </c>
      <c r="C820" s="30" t="s">
        <v>584</v>
      </c>
      <c r="D820" s="32">
        <f t="shared" si="12"/>
        <v>168.983712</v>
      </c>
      <c r="E820" s="24"/>
      <c r="F820" s="74"/>
      <c r="G820" s="79">
        <v>86.4</v>
      </c>
    </row>
    <row r="821" spans="1:7">
      <c r="A821" s="30" t="s">
        <v>1157</v>
      </c>
      <c r="B821" s="30" t="s">
        <v>569</v>
      </c>
      <c r="C821" s="30" t="s">
        <v>584</v>
      </c>
      <c r="D821" s="32"/>
      <c r="E821" s="24"/>
      <c r="F821" s="74"/>
      <c r="G821" s="79"/>
    </row>
    <row r="822" spans="1:7">
      <c r="A822" s="30" t="s">
        <v>1158</v>
      </c>
      <c r="B822" s="30" t="s">
        <v>570</v>
      </c>
      <c r="C822" s="30" t="s">
        <v>584</v>
      </c>
      <c r="D822" s="32">
        <f t="shared" si="12"/>
        <v>4732.1306850000001</v>
      </c>
      <c r="E822" s="24"/>
      <c r="F822" s="74"/>
      <c r="G822" s="79">
        <v>2419.5</v>
      </c>
    </row>
    <row r="823" spans="1:7">
      <c r="A823" s="30" t="s">
        <v>1159</v>
      </c>
      <c r="B823" s="30" t="s">
        <v>571</v>
      </c>
      <c r="C823" s="30" t="s">
        <v>584</v>
      </c>
      <c r="D823" s="32">
        <f t="shared" si="12"/>
        <v>2253.3117429999998</v>
      </c>
      <c r="E823" s="24"/>
      <c r="F823" s="74"/>
      <c r="G823" s="79">
        <v>1152.0999999999999</v>
      </c>
    </row>
    <row r="824" spans="1:7">
      <c r="A824" s="30" t="s">
        <v>1160</v>
      </c>
      <c r="B824" s="30" t="s">
        <v>572</v>
      </c>
      <c r="C824" s="30" t="s">
        <v>584</v>
      </c>
      <c r="D824" s="32">
        <f t="shared" si="12"/>
        <v>1126.55808</v>
      </c>
      <c r="E824" s="24"/>
      <c r="F824" s="74"/>
      <c r="G824" s="79">
        <v>576</v>
      </c>
    </row>
    <row r="825" spans="1:7">
      <c r="A825" s="30" t="s">
        <v>1161</v>
      </c>
      <c r="B825" s="30" t="s">
        <v>573</v>
      </c>
      <c r="C825" s="30" t="s">
        <v>584</v>
      </c>
      <c r="D825" s="32">
        <f t="shared" si="12"/>
        <v>3379.6742399999998</v>
      </c>
      <c r="E825" s="24"/>
      <c r="F825" s="74"/>
      <c r="G825" s="79">
        <v>1728</v>
      </c>
    </row>
    <row r="826" spans="1:7">
      <c r="A826" s="30" t="s">
        <v>1162</v>
      </c>
      <c r="B826" s="30" t="s">
        <v>574</v>
      </c>
      <c r="C826" s="30" t="s">
        <v>584</v>
      </c>
      <c r="D826" s="32">
        <f t="shared" si="12"/>
        <v>1577.3768949999999</v>
      </c>
      <c r="E826" s="24"/>
      <c r="F826" s="74"/>
      <c r="G826" s="79">
        <v>806.5</v>
      </c>
    </row>
    <row r="827" spans="1:7">
      <c r="A827" s="30" t="s">
        <v>1163</v>
      </c>
      <c r="B827" s="30" t="s">
        <v>575</v>
      </c>
      <c r="C827" s="30" t="s">
        <v>584</v>
      </c>
      <c r="D827" s="32">
        <f t="shared" si="12"/>
        <v>788.59065599999997</v>
      </c>
      <c r="E827" s="24"/>
      <c r="F827" s="74"/>
      <c r="G827" s="79">
        <v>403.2</v>
      </c>
    </row>
    <row r="828" spans="1:7">
      <c r="A828" s="30" t="s">
        <v>1164</v>
      </c>
      <c r="B828" s="30" t="s">
        <v>576</v>
      </c>
      <c r="C828" s="30" t="s">
        <v>584</v>
      </c>
      <c r="D828" s="32">
        <f t="shared" si="12"/>
        <v>473.11527699999999</v>
      </c>
      <c r="E828" s="24"/>
      <c r="F828" s="74"/>
      <c r="G828" s="79">
        <v>241.9</v>
      </c>
    </row>
    <row r="829" spans="1:7">
      <c r="A829" s="35" t="s">
        <v>1165</v>
      </c>
      <c r="B829" s="35" t="s">
        <v>553</v>
      </c>
      <c r="C829" s="35" t="s">
        <v>584</v>
      </c>
      <c r="D829" s="32">
        <f t="shared" si="12"/>
        <v>499.99816035000003</v>
      </c>
      <c r="E829" s="94"/>
      <c r="F829" s="95"/>
      <c r="G829" s="88">
        <v>255.64500000000001</v>
      </c>
    </row>
    <row r="830" spans="1:7">
      <c r="A830" s="35" t="s">
        <v>577</v>
      </c>
      <c r="B830" s="35" t="s">
        <v>578</v>
      </c>
      <c r="C830" s="35" t="s">
        <v>584</v>
      </c>
      <c r="D830" s="32">
        <f t="shared" si="12"/>
        <v>900.00255612000001</v>
      </c>
      <c r="E830" s="94"/>
      <c r="F830" s="95"/>
      <c r="G830" s="88">
        <v>460.16399999999999</v>
      </c>
    </row>
    <row r="831" spans="1:7">
      <c r="A831" s="30" t="s">
        <v>1925</v>
      </c>
      <c r="B831" s="30" t="s">
        <v>1926</v>
      </c>
      <c r="C831" s="30" t="s">
        <v>584</v>
      </c>
      <c r="D831" s="32">
        <f t="shared" si="12"/>
        <v>1351.869696</v>
      </c>
      <c r="E831" s="24"/>
      <c r="F831" s="74"/>
      <c r="G831" s="79">
        <v>691.2</v>
      </c>
    </row>
    <row r="832" spans="1:7">
      <c r="A832" s="30" t="s">
        <v>1927</v>
      </c>
      <c r="B832" s="30" t="s">
        <v>608</v>
      </c>
      <c r="C832" s="30" t="s">
        <v>584</v>
      </c>
      <c r="D832" s="32">
        <f t="shared" si="12"/>
        <v>270.295706</v>
      </c>
      <c r="E832" s="24"/>
      <c r="F832" s="74"/>
      <c r="G832" s="79">
        <v>138.19999999999999</v>
      </c>
    </row>
    <row r="833" spans="1:7">
      <c r="A833" s="35" t="s">
        <v>2010</v>
      </c>
      <c r="B833" s="35" t="s">
        <v>2011</v>
      </c>
      <c r="C833" s="35" t="s">
        <v>584</v>
      </c>
      <c r="D833" s="32">
        <f t="shared" si="12"/>
        <v>78.819948999999994</v>
      </c>
      <c r="E833" s="98"/>
      <c r="F833" s="95"/>
      <c r="G833" s="88">
        <v>40.299999999999997</v>
      </c>
    </row>
    <row r="834" spans="1:7" ht="30">
      <c r="A834" s="35" t="s">
        <v>2012</v>
      </c>
      <c r="B834" s="38" t="s">
        <v>2015</v>
      </c>
      <c r="C834" s="35" t="s">
        <v>584</v>
      </c>
      <c r="D834" s="32">
        <f t="shared" si="12"/>
        <v>39.429532799999997</v>
      </c>
      <c r="E834" s="98"/>
      <c r="F834" s="95"/>
      <c r="G834" s="88">
        <v>20.16</v>
      </c>
    </row>
    <row r="835" spans="1:7">
      <c r="A835" s="35" t="s">
        <v>2013</v>
      </c>
      <c r="B835" s="38" t="s">
        <v>120</v>
      </c>
      <c r="C835" s="35" t="s">
        <v>584</v>
      </c>
      <c r="D835" s="32">
        <f t="shared" si="12"/>
        <v>56.327903999999997</v>
      </c>
      <c r="E835" s="98"/>
      <c r="F835" s="95"/>
      <c r="G835" s="88">
        <v>28.8</v>
      </c>
    </row>
    <row r="836" spans="1:7">
      <c r="A836" s="35" t="s">
        <v>2014</v>
      </c>
      <c r="B836" s="38" t="s">
        <v>122</v>
      </c>
      <c r="C836" s="35" t="s">
        <v>584</v>
      </c>
      <c r="D836" s="32">
        <f t="shared" si="12"/>
        <v>33.640276</v>
      </c>
      <c r="E836" s="98"/>
      <c r="F836" s="95"/>
      <c r="G836" s="88">
        <v>17.2</v>
      </c>
    </row>
    <row r="837" spans="1:7">
      <c r="A837" s="35" t="s">
        <v>2016</v>
      </c>
      <c r="B837" s="38" t="s">
        <v>2008</v>
      </c>
      <c r="C837" s="35" t="s">
        <v>584</v>
      </c>
      <c r="D837" s="32">
        <f t="shared" si="12"/>
        <v>39.429532799999997</v>
      </c>
      <c r="E837" s="98"/>
      <c r="F837" s="95"/>
      <c r="G837" s="88">
        <v>20.16</v>
      </c>
    </row>
    <row r="838" spans="1:7">
      <c r="A838" s="35" t="s">
        <v>2017</v>
      </c>
      <c r="B838" s="38" t="s">
        <v>2018</v>
      </c>
      <c r="C838" s="35" t="s">
        <v>584</v>
      </c>
      <c r="D838" s="32">
        <f t="shared" si="12"/>
        <v>22.492045000000001</v>
      </c>
      <c r="E838" s="98"/>
      <c r="F838" s="95"/>
      <c r="G838" s="88">
        <v>11.5</v>
      </c>
    </row>
    <row r="839" spans="1:7" ht="30">
      <c r="A839" s="30" t="s">
        <v>2019</v>
      </c>
      <c r="B839" s="31" t="s">
        <v>168</v>
      </c>
      <c r="C839" s="30" t="s">
        <v>584</v>
      </c>
      <c r="D839" s="32">
        <f t="shared" si="12"/>
        <v>95.640086999999994</v>
      </c>
      <c r="E839" s="24"/>
      <c r="F839" s="74"/>
      <c r="G839" s="79">
        <v>48.9</v>
      </c>
    </row>
    <row r="840" spans="1:7">
      <c r="A840" s="30" t="s">
        <v>2020</v>
      </c>
      <c r="B840" s="31" t="s">
        <v>170</v>
      </c>
      <c r="C840" s="30" t="s">
        <v>584</v>
      </c>
      <c r="D840" s="32">
        <f t="shared" si="12"/>
        <v>44.984090000000002</v>
      </c>
      <c r="E840" s="24"/>
      <c r="F840" s="74"/>
      <c r="G840" s="79">
        <v>23</v>
      </c>
    </row>
    <row r="841" spans="1:7">
      <c r="A841" s="30" t="s">
        <v>2021</v>
      </c>
      <c r="B841" s="31" t="s">
        <v>2025</v>
      </c>
      <c r="C841" s="30" t="s">
        <v>584</v>
      </c>
      <c r="D841" s="32">
        <f t="shared" si="12"/>
        <v>28.163951999999998</v>
      </c>
      <c r="E841" s="24"/>
      <c r="F841" s="74"/>
      <c r="G841" s="79">
        <v>14.4</v>
      </c>
    </row>
    <row r="842" spans="1:7">
      <c r="A842" s="30" t="s">
        <v>2022</v>
      </c>
      <c r="B842" s="31" t="s">
        <v>176</v>
      </c>
      <c r="C842" s="30" t="s">
        <v>584</v>
      </c>
      <c r="D842" s="32">
        <f t="shared" si="12"/>
        <v>22.492045000000001</v>
      </c>
      <c r="E842" s="24"/>
      <c r="F842" s="74"/>
      <c r="G842" s="79">
        <v>11.5</v>
      </c>
    </row>
    <row r="843" spans="1:7">
      <c r="A843" s="30" t="s">
        <v>2023</v>
      </c>
      <c r="B843" s="31" t="s">
        <v>178</v>
      </c>
      <c r="C843" s="30" t="s">
        <v>584</v>
      </c>
      <c r="D843" s="32">
        <f t="shared" si="12"/>
        <v>16.820138</v>
      </c>
      <c r="E843" s="24"/>
      <c r="F843" s="74"/>
      <c r="G843" s="79">
        <v>8.6</v>
      </c>
    </row>
    <row r="844" spans="1:7">
      <c r="A844" s="30" t="s">
        <v>2024</v>
      </c>
      <c r="B844" s="31" t="s">
        <v>3108</v>
      </c>
      <c r="C844" s="35" t="s">
        <v>585</v>
      </c>
      <c r="D844" s="32">
        <f t="shared" si="12"/>
        <v>8.9968179999999993</v>
      </c>
      <c r="E844" s="24"/>
      <c r="F844" s="74"/>
      <c r="G844" s="79">
        <v>4.5999999999999996</v>
      </c>
    </row>
    <row r="845" spans="1:7">
      <c r="A845" s="30" t="s">
        <v>2026</v>
      </c>
      <c r="B845" s="31" t="s">
        <v>2027</v>
      </c>
      <c r="C845" s="35" t="s">
        <v>585</v>
      </c>
      <c r="D845" s="32">
        <f t="shared" ref="D845:D905" si="13">G845*1.95583</f>
        <v>6.6498219999999995</v>
      </c>
      <c r="E845" s="24"/>
      <c r="F845" s="74"/>
      <c r="G845" s="79">
        <v>3.4</v>
      </c>
    </row>
    <row r="846" spans="1:7">
      <c r="A846" s="30" t="s">
        <v>2028</v>
      </c>
      <c r="B846" s="31" t="s">
        <v>206</v>
      </c>
      <c r="C846" s="30" t="s">
        <v>584</v>
      </c>
      <c r="D846" s="32">
        <f t="shared" si="13"/>
        <v>50.655996999999999</v>
      </c>
      <c r="E846" s="24"/>
      <c r="F846" s="74"/>
      <c r="G846" s="79">
        <v>25.9</v>
      </c>
    </row>
    <row r="847" spans="1:7" ht="15.75">
      <c r="A847" s="43"/>
      <c r="B847" s="43" t="s">
        <v>3122</v>
      </c>
      <c r="C847" s="30"/>
      <c r="D847" s="32"/>
      <c r="E847" s="24"/>
      <c r="F847" s="74"/>
      <c r="G847" s="79"/>
    </row>
    <row r="848" spans="1:7">
      <c r="A848" s="30" t="s">
        <v>1166</v>
      </c>
      <c r="B848" s="30" t="s">
        <v>579</v>
      </c>
      <c r="C848" s="30" t="s">
        <v>584</v>
      </c>
      <c r="D848" s="32">
        <f t="shared" si="13"/>
        <v>2028.000127</v>
      </c>
      <c r="E848" s="24"/>
      <c r="F848" s="74"/>
      <c r="G848" s="79">
        <v>1036.9000000000001</v>
      </c>
    </row>
    <row r="849" spans="1:7">
      <c r="A849" s="30" t="s">
        <v>1167</v>
      </c>
      <c r="B849" s="30" t="s">
        <v>580</v>
      </c>
      <c r="C849" s="30" t="s">
        <v>584</v>
      </c>
      <c r="D849" s="32">
        <f t="shared" si="13"/>
        <v>563.27904000000001</v>
      </c>
      <c r="E849" s="24"/>
      <c r="F849" s="74"/>
      <c r="G849" s="79">
        <v>288</v>
      </c>
    </row>
    <row r="850" spans="1:7">
      <c r="A850" s="30" t="s">
        <v>1168</v>
      </c>
      <c r="B850" s="30" t="s">
        <v>569</v>
      </c>
      <c r="C850" s="30" t="s">
        <v>584</v>
      </c>
      <c r="D850" s="32"/>
      <c r="E850" s="24"/>
      <c r="F850" s="74"/>
      <c r="G850" s="79"/>
    </row>
    <row r="851" spans="1:7">
      <c r="A851" s="30" t="s">
        <v>1169</v>
      </c>
      <c r="B851" s="30" t="s">
        <v>581</v>
      </c>
      <c r="C851" s="30" t="s">
        <v>584</v>
      </c>
      <c r="D851" s="32">
        <f t="shared" si="13"/>
        <v>2591.2791670000001</v>
      </c>
      <c r="E851" s="24"/>
      <c r="F851" s="74"/>
      <c r="G851" s="79">
        <v>1324.9</v>
      </c>
    </row>
    <row r="852" spans="1:7">
      <c r="A852" s="30" t="s">
        <v>1170</v>
      </c>
      <c r="B852" s="30" t="s">
        <v>582</v>
      </c>
      <c r="C852" s="30" t="s">
        <v>584</v>
      </c>
      <c r="D852" s="32">
        <f t="shared" si="13"/>
        <v>5070.0981090000005</v>
      </c>
      <c r="E852" s="24"/>
      <c r="F852" s="74"/>
      <c r="G852" s="79">
        <v>2592.3000000000002</v>
      </c>
    </row>
    <row r="853" spans="1:7">
      <c r="A853" s="30" t="s">
        <v>1171</v>
      </c>
      <c r="B853" s="30" t="s">
        <v>583</v>
      </c>
      <c r="C853" s="30" t="s">
        <v>584</v>
      </c>
      <c r="D853" s="32">
        <f t="shared" si="13"/>
        <v>6760.1308120000003</v>
      </c>
      <c r="E853" s="24"/>
      <c r="F853" s="74"/>
      <c r="G853" s="79">
        <v>3456.4</v>
      </c>
    </row>
    <row r="854" spans="1:7">
      <c r="A854" s="30" t="s">
        <v>1172</v>
      </c>
      <c r="B854" s="30" t="s">
        <v>3109</v>
      </c>
      <c r="C854" s="30" t="s">
        <v>584</v>
      </c>
      <c r="D854" s="32">
        <v>500</v>
      </c>
      <c r="E854" s="24"/>
      <c r="F854" s="74"/>
      <c r="G854" s="79">
        <f>500/1.95583</f>
        <v>255.64594059810923</v>
      </c>
    </row>
    <row r="855" spans="1:7">
      <c r="A855" s="30" t="s">
        <v>1173</v>
      </c>
      <c r="B855" s="30" t="s">
        <v>413</v>
      </c>
      <c r="C855" s="30" t="s">
        <v>584</v>
      </c>
      <c r="D855" s="32">
        <f t="shared" si="13"/>
        <v>900.00255612000001</v>
      </c>
      <c r="E855" s="24"/>
      <c r="F855" s="74"/>
      <c r="G855" s="79">
        <v>460.16399999999999</v>
      </c>
    </row>
    <row r="856" spans="1:7">
      <c r="A856" s="30" t="s">
        <v>2003</v>
      </c>
      <c r="B856" s="30" t="s">
        <v>109</v>
      </c>
      <c r="C856" s="30" t="s">
        <v>590</v>
      </c>
      <c r="D856" s="32">
        <f t="shared" si="13"/>
        <v>225.31161599999999</v>
      </c>
      <c r="E856" s="24"/>
      <c r="F856" s="74"/>
      <c r="G856" s="79">
        <v>115.2</v>
      </c>
    </row>
    <row r="857" spans="1:7">
      <c r="A857" s="30" t="s">
        <v>2004</v>
      </c>
      <c r="B857" s="30" t="s">
        <v>2005</v>
      </c>
      <c r="C857" s="30" t="s">
        <v>584</v>
      </c>
      <c r="D857" s="32">
        <f t="shared" si="13"/>
        <v>78.819948999999994</v>
      </c>
      <c r="E857" s="24"/>
      <c r="F857" s="74"/>
      <c r="G857" s="79">
        <v>40.299999999999997</v>
      </c>
    </row>
    <row r="858" spans="1:7">
      <c r="A858" s="30" t="s">
        <v>2006</v>
      </c>
      <c r="B858" s="30" t="s">
        <v>120</v>
      </c>
      <c r="C858" s="30" t="s">
        <v>584</v>
      </c>
      <c r="D858" s="32">
        <f t="shared" si="13"/>
        <v>56.327903999999997</v>
      </c>
      <c r="E858" s="24"/>
      <c r="F858" s="74"/>
      <c r="G858" s="79">
        <v>28.8</v>
      </c>
    </row>
    <row r="859" spans="1:7">
      <c r="A859" s="30" t="s">
        <v>2007</v>
      </c>
      <c r="B859" s="30" t="s">
        <v>123</v>
      </c>
      <c r="C859" s="30" t="s">
        <v>584</v>
      </c>
      <c r="D859" s="32">
        <f t="shared" si="13"/>
        <v>39.429532799999997</v>
      </c>
      <c r="E859" s="24"/>
      <c r="F859" s="74"/>
      <c r="G859" s="79">
        <v>20.16</v>
      </c>
    </row>
    <row r="860" spans="1:7">
      <c r="A860" s="30"/>
      <c r="B860" s="30"/>
      <c r="C860" s="30"/>
      <c r="D860" s="32"/>
      <c r="E860" s="24"/>
      <c r="F860" s="74"/>
      <c r="G860" s="79"/>
    </row>
    <row r="861" spans="1:7" ht="16.5">
      <c r="A861" s="65"/>
      <c r="B861" s="43" t="s">
        <v>1175</v>
      </c>
      <c r="D861" s="32"/>
      <c r="G861" s="79"/>
    </row>
    <row r="862" spans="1:7">
      <c r="A862" s="30" t="s">
        <v>1174</v>
      </c>
      <c r="B862" s="30" t="s">
        <v>413</v>
      </c>
      <c r="C862" s="30" t="s">
        <v>584</v>
      </c>
      <c r="D862" s="32">
        <f t="shared" si="13"/>
        <v>112.65580799999999</v>
      </c>
      <c r="E862" s="24"/>
      <c r="F862" s="74"/>
      <c r="G862" s="79">
        <v>57.6</v>
      </c>
    </row>
    <row r="863" spans="1:7">
      <c r="A863" s="30" t="s">
        <v>1213</v>
      </c>
      <c r="B863" s="54" t="s">
        <v>1214</v>
      </c>
      <c r="C863" s="30" t="s">
        <v>584</v>
      </c>
      <c r="D863" s="32">
        <f t="shared" si="13"/>
        <v>89.968180000000004</v>
      </c>
      <c r="E863" s="24"/>
      <c r="F863" s="74"/>
      <c r="G863" s="79">
        <v>46</v>
      </c>
    </row>
    <row r="864" spans="1:7">
      <c r="A864" s="30" t="s">
        <v>1215</v>
      </c>
      <c r="B864" s="54" t="s">
        <v>1216</v>
      </c>
      <c r="C864" s="30" t="s">
        <v>584</v>
      </c>
      <c r="D864" s="32">
        <f t="shared" si="13"/>
        <v>84.491855999999999</v>
      </c>
      <c r="E864" s="24"/>
      <c r="F864" s="74"/>
      <c r="G864" s="79">
        <v>43.2</v>
      </c>
    </row>
    <row r="865" spans="1:7">
      <c r="A865" s="30" t="s">
        <v>1266</v>
      </c>
      <c r="B865" s="428" t="s">
        <v>1832</v>
      </c>
      <c r="C865" s="80" t="s">
        <v>584</v>
      </c>
      <c r="D865" s="81">
        <f t="shared" si="13"/>
        <v>107.57065</v>
      </c>
      <c r="E865" s="24"/>
      <c r="F865" s="74"/>
      <c r="G865" s="79">
        <v>55</v>
      </c>
    </row>
    <row r="866" spans="1:7">
      <c r="A866" s="30" t="s">
        <v>1267</v>
      </c>
      <c r="B866" s="428" t="s">
        <v>1833</v>
      </c>
      <c r="C866" s="80" t="s">
        <v>584</v>
      </c>
      <c r="D866" s="81">
        <f t="shared" si="13"/>
        <v>43.028259999999996</v>
      </c>
      <c r="E866" s="24"/>
      <c r="F866" s="74"/>
      <c r="G866" s="79">
        <v>22</v>
      </c>
    </row>
    <row r="867" spans="1:7">
      <c r="A867" s="30" t="s">
        <v>1217</v>
      </c>
      <c r="B867" s="54" t="s">
        <v>1218</v>
      </c>
      <c r="C867" s="30" t="s">
        <v>584</v>
      </c>
      <c r="D867" s="32">
        <f t="shared" si="13"/>
        <v>135.147853</v>
      </c>
      <c r="E867" s="24"/>
      <c r="F867" s="74"/>
      <c r="G867" s="79">
        <v>69.099999999999994</v>
      </c>
    </row>
    <row r="868" spans="1:7">
      <c r="A868" s="30" t="s">
        <v>1219</v>
      </c>
      <c r="B868" s="54" t="s">
        <v>1220</v>
      </c>
      <c r="C868" s="30" t="s">
        <v>584</v>
      </c>
      <c r="D868" s="32">
        <f t="shared" si="13"/>
        <v>11.148231000000001</v>
      </c>
      <c r="E868" s="24"/>
      <c r="F868" s="74"/>
      <c r="G868" s="79">
        <v>5.7</v>
      </c>
    </row>
    <row r="869" spans="1:7">
      <c r="A869" s="30" t="s">
        <v>1221</v>
      </c>
      <c r="B869" s="30" t="s">
        <v>1222</v>
      </c>
      <c r="C869" s="30"/>
      <c r="D869" s="32"/>
      <c r="E869" s="24"/>
      <c r="F869" s="74"/>
      <c r="G869" s="79"/>
    </row>
    <row r="870" spans="1:7">
      <c r="A870" s="30" t="s">
        <v>3123</v>
      </c>
      <c r="B870" s="30" t="s">
        <v>1223</v>
      </c>
      <c r="C870" s="30" t="s">
        <v>584</v>
      </c>
      <c r="D870" s="32">
        <f t="shared" si="13"/>
        <v>33.640276</v>
      </c>
      <c r="E870" s="24"/>
      <c r="F870" s="74"/>
      <c r="G870" s="79">
        <v>17.2</v>
      </c>
    </row>
    <row r="871" spans="1:7">
      <c r="A871" s="30" t="s">
        <v>3124</v>
      </c>
      <c r="B871" s="30" t="s">
        <v>1224</v>
      </c>
      <c r="C871" s="30" t="s">
        <v>584</v>
      </c>
      <c r="D871" s="32">
        <f t="shared" si="13"/>
        <v>56.327903999999997</v>
      </c>
      <c r="E871" s="24"/>
      <c r="F871" s="74"/>
      <c r="G871" s="79">
        <v>28.8</v>
      </c>
    </row>
    <row r="872" spans="1:7" ht="17.100000000000001" customHeight="1">
      <c r="A872" s="30" t="s">
        <v>1225</v>
      </c>
      <c r="B872" s="30" t="s">
        <v>1226</v>
      </c>
      <c r="C872" s="30"/>
      <c r="D872" s="32"/>
      <c r="E872" s="24"/>
      <c r="F872" s="74"/>
      <c r="G872" s="79"/>
    </row>
    <row r="873" spans="1:7">
      <c r="A873" s="30" t="s">
        <v>3126</v>
      </c>
      <c r="B873" s="30" t="s">
        <v>1223</v>
      </c>
      <c r="C873" s="30" t="s">
        <v>584</v>
      </c>
      <c r="D873" s="32">
        <f t="shared" si="13"/>
        <v>33.640276</v>
      </c>
      <c r="E873" s="24"/>
      <c r="F873" s="74"/>
      <c r="G873" s="79">
        <v>17.2</v>
      </c>
    </row>
    <row r="874" spans="1:7">
      <c r="A874" s="30" t="s">
        <v>3125</v>
      </c>
      <c r="B874" s="30" t="s">
        <v>1224</v>
      </c>
      <c r="C874" s="30" t="s">
        <v>584</v>
      </c>
      <c r="D874" s="32">
        <f t="shared" si="13"/>
        <v>56.327903999999997</v>
      </c>
      <c r="E874" s="24"/>
      <c r="F874" s="74"/>
      <c r="G874" s="79">
        <v>28.8</v>
      </c>
    </row>
    <row r="875" spans="1:7">
      <c r="A875" s="30" t="s">
        <v>1262</v>
      </c>
      <c r="B875" s="30" t="s">
        <v>1264</v>
      </c>
      <c r="C875" s="30" t="s">
        <v>584</v>
      </c>
      <c r="D875" s="32">
        <f t="shared" si="13"/>
        <v>7.8233199999999998</v>
      </c>
      <c r="E875" s="24"/>
      <c r="F875" s="74"/>
      <c r="G875" s="79">
        <v>4</v>
      </c>
    </row>
    <row r="876" spans="1:7">
      <c r="A876" s="30" t="s">
        <v>1263</v>
      </c>
      <c r="B876" s="80" t="s">
        <v>1265</v>
      </c>
      <c r="C876" s="80" t="s">
        <v>584</v>
      </c>
      <c r="D876" s="81">
        <f t="shared" si="13"/>
        <v>58.674900000000001</v>
      </c>
      <c r="E876" s="24"/>
      <c r="F876" s="74"/>
      <c r="G876" s="79">
        <v>30</v>
      </c>
    </row>
    <row r="877" spans="1:7">
      <c r="A877" s="30" t="s">
        <v>1788</v>
      </c>
      <c r="B877" s="30" t="s">
        <v>1789</v>
      </c>
      <c r="C877" s="30" t="s">
        <v>584</v>
      </c>
      <c r="D877" s="32">
        <f t="shared" si="13"/>
        <v>11.148231000000001</v>
      </c>
      <c r="E877" s="24"/>
      <c r="F877" s="74"/>
      <c r="G877" s="79">
        <v>5.7</v>
      </c>
    </row>
    <row r="878" spans="1:7">
      <c r="A878" s="30" t="s">
        <v>1957</v>
      </c>
      <c r="B878" s="30" t="s">
        <v>1958</v>
      </c>
      <c r="C878" s="30" t="s">
        <v>584</v>
      </c>
      <c r="D878" s="32">
        <f t="shared" si="13"/>
        <v>67.476134999999999</v>
      </c>
      <c r="E878" s="24"/>
      <c r="F878" s="74"/>
      <c r="G878" s="79">
        <v>34.5</v>
      </c>
    </row>
    <row r="879" spans="1:7">
      <c r="A879" s="80" t="s">
        <v>3019</v>
      </c>
      <c r="B879" s="80" t="s">
        <v>3018</v>
      </c>
      <c r="C879" s="80" t="s">
        <v>584</v>
      </c>
      <c r="D879" s="32">
        <f t="shared" si="13"/>
        <v>5.476324</v>
      </c>
      <c r="E879" s="24"/>
      <c r="F879" s="74"/>
      <c r="G879" s="79">
        <v>2.8</v>
      </c>
    </row>
    <row r="880" spans="1:7">
      <c r="A880" s="80" t="s">
        <v>3020</v>
      </c>
      <c r="B880" s="80" t="s">
        <v>3022</v>
      </c>
      <c r="C880" s="80" t="s">
        <v>584</v>
      </c>
      <c r="D880" s="32">
        <f t="shared" si="13"/>
        <v>135.147853</v>
      </c>
      <c r="E880" s="24"/>
      <c r="F880" s="74"/>
      <c r="G880" s="79">
        <v>69.099999999999994</v>
      </c>
    </row>
    <row r="881" spans="1:7">
      <c r="A881" s="80" t="s">
        <v>3021</v>
      </c>
      <c r="B881" s="80" t="s">
        <v>3023</v>
      </c>
      <c r="C881" s="80" t="s">
        <v>584</v>
      </c>
      <c r="D881" s="32">
        <f t="shared" si="13"/>
        <v>67.476134999999999</v>
      </c>
      <c r="E881" s="24"/>
      <c r="F881" s="74"/>
      <c r="G881" s="79">
        <v>34.5</v>
      </c>
    </row>
    <row r="882" spans="1:7" ht="15.75">
      <c r="A882" s="30"/>
      <c r="B882" s="43" t="s">
        <v>1959</v>
      </c>
      <c r="C882" s="30"/>
      <c r="D882" s="32"/>
      <c r="E882" s="24"/>
      <c r="F882" s="74"/>
      <c r="G882" s="79"/>
    </row>
    <row r="883" spans="1:7">
      <c r="A883" s="30" t="s">
        <v>1960</v>
      </c>
      <c r="B883" s="30" t="s">
        <v>1961</v>
      </c>
      <c r="C883" s="30" t="s">
        <v>584</v>
      </c>
      <c r="D883" s="32">
        <f t="shared" si="13"/>
        <v>56.327903999999997</v>
      </c>
      <c r="E883" s="24"/>
      <c r="F883" s="74"/>
      <c r="G883" s="79">
        <v>28.8</v>
      </c>
    </row>
    <row r="884" spans="1:7">
      <c r="A884" s="30" t="s">
        <v>1962</v>
      </c>
      <c r="B884" s="30" t="s">
        <v>1963</v>
      </c>
      <c r="C884" s="30" t="s">
        <v>584</v>
      </c>
      <c r="D884" s="32">
        <f t="shared" si="13"/>
        <v>33.640276</v>
      </c>
      <c r="E884" s="24"/>
      <c r="F884" s="74"/>
      <c r="G884" s="79">
        <v>17.2</v>
      </c>
    </row>
    <row r="885" spans="1:7">
      <c r="A885" s="30" t="s">
        <v>1964</v>
      </c>
      <c r="B885" s="30" t="s">
        <v>123</v>
      </c>
      <c r="C885" s="30" t="s">
        <v>584</v>
      </c>
      <c r="D885" s="32">
        <f t="shared" si="13"/>
        <v>39.429532799999997</v>
      </c>
      <c r="E885" s="24"/>
      <c r="F885" s="74"/>
      <c r="G885" s="79">
        <v>20.16</v>
      </c>
    </row>
    <row r="886" spans="1:7">
      <c r="A886" s="30" t="s">
        <v>1965</v>
      </c>
      <c r="B886" s="30" t="s">
        <v>125</v>
      </c>
      <c r="C886" s="30" t="s">
        <v>584</v>
      </c>
      <c r="D886" s="32">
        <f t="shared" si="13"/>
        <v>22.492045000000001</v>
      </c>
      <c r="E886" s="24"/>
      <c r="F886" s="74"/>
      <c r="G886" s="79">
        <v>11.5</v>
      </c>
    </row>
    <row r="887" spans="1:7">
      <c r="A887" s="30" t="s">
        <v>1966</v>
      </c>
      <c r="B887" s="35" t="s">
        <v>1967</v>
      </c>
      <c r="C887" s="35" t="s">
        <v>584</v>
      </c>
      <c r="D887" s="32">
        <f t="shared" si="13"/>
        <v>8.9968179999999993</v>
      </c>
      <c r="E887" s="94"/>
      <c r="F887" s="95"/>
      <c r="G887" s="88">
        <v>4.5999999999999996</v>
      </c>
    </row>
    <row r="888" spans="1:7">
      <c r="A888" s="30" t="s">
        <v>1968</v>
      </c>
      <c r="B888" s="35" t="s">
        <v>1969</v>
      </c>
      <c r="C888" s="35" t="s">
        <v>584</v>
      </c>
      <c r="D888" s="32">
        <f t="shared" si="13"/>
        <v>8.9968179999999993</v>
      </c>
      <c r="E888" s="94"/>
      <c r="F888" s="95"/>
      <c r="G888" s="88">
        <v>4.5999999999999996</v>
      </c>
    </row>
    <row r="889" spans="1:7">
      <c r="A889" s="30" t="s">
        <v>1970</v>
      </c>
      <c r="B889" s="30" t="s">
        <v>1971</v>
      </c>
      <c r="C889" s="30" t="s">
        <v>584</v>
      </c>
      <c r="D889" s="32">
        <f t="shared" si="13"/>
        <v>13.495227</v>
      </c>
      <c r="E889" s="24"/>
      <c r="F889" s="74"/>
      <c r="G889" s="79">
        <v>6.9</v>
      </c>
    </row>
    <row r="890" spans="1:7">
      <c r="A890" s="30" t="s">
        <v>1972</v>
      </c>
      <c r="B890" s="30" t="s">
        <v>1973</v>
      </c>
      <c r="C890" s="30" t="s">
        <v>584</v>
      </c>
      <c r="D890" s="32">
        <f t="shared" si="13"/>
        <v>33.640276</v>
      </c>
      <c r="E890" s="24"/>
      <c r="F890" s="74"/>
      <c r="G890" s="79">
        <v>17.2</v>
      </c>
    </row>
    <row r="891" spans="1:7">
      <c r="A891" s="30" t="s">
        <v>1974</v>
      </c>
      <c r="B891" s="30" t="s">
        <v>1975</v>
      </c>
      <c r="C891" s="30" t="s">
        <v>584</v>
      </c>
      <c r="D891" s="32">
        <f t="shared" si="13"/>
        <v>16.820138</v>
      </c>
      <c r="E891" s="24"/>
      <c r="F891" s="74"/>
      <c r="G891" s="79">
        <v>8.6</v>
      </c>
    </row>
    <row r="892" spans="1:7">
      <c r="A892" s="30" t="s">
        <v>1976</v>
      </c>
      <c r="B892" s="30" t="s">
        <v>143</v>
      </c>
      <c r="C892" s="30" t="s">
        <v>584</v>
      </c>
      <c r="D892" s="32">
        <f t="shared" si="13"/>
        <v>22.492045000000001</v>
      </c>
      <c r="E892" s="24"/>
      <c r="F892" s="74"/>
      <c r="G892" s="79">
        <v>11.5</v>
      </c>
    </row>
    <row r="893" spans="1:7">
      <c r="A893" s="30" t="s">
        <v>1977</v>
      </c>
      <c r="B893" s="30" t="s">
        <v>1978</v>
      </c>
      <c r="C893" s="30" t="s">
        <v>584</v>
      </c>
      <c r="D893" s="32">
        <f t="shared" si="13"/>
        <v>28.163951999999998</v>
      </c>
      <c r="E893" s="24"/>
      <c r="F893" s="74"/>
      <c r="G893" s="79">
        <v>14.4</v>
      </c>
    </row>
    <row r="894" spans="1:7">
      <c r="A894" s="30" t="s">
        <v>1979</v>
      </c>
      <c r="B894" s="30" t="s">
        <v>1980</v>
      </c>
      <c r="C894" s="30" t="s">
        <v>584</v>
      </c>
      <c r="D894" s="32">
        <f t="shared" si="13"/>
        <v>61.804228000000002</v>
      </c>
      <c r="E894" s="24"/>
      <c r="F894" s="74"/>
      <c r="G894" s="79">
        <v>31.6</v>
      </c>
    </row>
    <row r="895" spans="1:7">
      <c r="A895" s="30" t="s">
        <v>1981</v>
      </c>
      <c r="B895" s="30" t="s">
        <v>1982</v>
      </c>
      <c r="C895" s="30" t="s">
        <v>584</v>
      </c>
      <c r="D895" s="32">
        <f t="shared" si="13"/>
        <v>84.491855999999999</v>
      </c>
      <c r="E895" s="24"/>
      <c r="F895" s="74"/>
      <c r="G895" s="79">
        <v>43.2</v>
      </c>
    </row>
    <row r="896" spans="1:7">
      <c r="A896" s="30" t="s">
        <v>1983</v>
      </c>
      <c r="B896" s="30" t="s">
        <v>151</v>
      </c>
      <c r="C896" s="30" t="s">
        <v>584</v>
      </c>
      <c r="D896" s="32">
        <f t="shared" si="13"/>
        <v>56.327903999999997</v>
      </c>
      <c r="E896" s="24"/>
      <c r="F896" s="74"/>
      <c r="G896" s="79">
        <v>28.8</v>
      </c>
    </row>
    <row r="897" spans="1:7">
      <c r="A897" s="30" t="s">
        <v>1984</v>
      </c>
      <c r="B897" s="30" t="s">
        <v>153</v>
      </c>
      <c r="C897" s="30" t="s">
        <v>584</v>
      </c>
      <c r="D897" s="32">
        <f t="shared" si="13"/>
        <v>33.640276</v>
      </c>
      <c r="E897" s="24"/>
      <c r="F897" s="74"/>
      <c r="G897" s="79">
        <v>17.2</v>
      </c>
    </row>
    <row r="898" spans="1:7">
      <c r="A898" s="30" t="s">
        <v>1985</v>
      </c>
      <c r="B898" s="30" t="s">
        <v>1986</v>
      </c>
      <c r="C898" s="30" t="s">
        <v>584</v>
      </c>
      <c r="D898" s="32">
        <f t="shared" si="13"/>
        <v>61.804228000000002</v>
      </c>
      <c r="E898" s="24"/>
      <c r="F898" s="74"/>
      <c r="G898" s="79">
        <v>31.6</v>
      </c>
    </row>
    <row r="899" spans="1:7">
      <c r="A899" s="30" t="s">
        <v>1987</v>
      </c>
      <c r="B899" s="35" t="s">
        <v>157</v>
      </c>
      <c r="C899" s="30" t="s">
        <v>584</v>
      </c>
      <c r="D899" s="32">
        <f t="shared" si="13"/>
        <v>7.8233199999999998</v>
      </c>
      <c r="E899" s="24"/>
      <c r="F899" s="74"/>
      <c r="G899" s="79">
        <v>4</v>
      </c>
    </row>
    <row r="900" spans="1:7">
      <c r="A900" s="66" t="s">
        <v>2045</v>
      </c>
      <c r="B900" s="66" t="s">
        <v>2046</v>
      </c>
      <c r="C900" s="66" t="s">
        <v>584</v>
      </c>
      <c r="D900" s="32">
        <f t="shared" si="13"/>
        <v>22.492045000000001</v>
      </c>
      <c r="E900" s="24"/>
      <c r="F900" s="74"/>
      <c r="G900" s="79">
        <v>11.5</v>
      </c>
    </row>
    <row r="901" spans="1:7" ht="15.75">
      <c r="A901" s="30"/>
      <c r="B901" s="43" t="s">
        <v>1988</v>
      </c>
      <c r="C901" s="30"/>
      <c r="D901" s="32"/>
      <c r="E901" s="24"/>
      <c r="F901" s="74"/>
      <c r="G901" s="79"/>
    </row>
    <row r="902" spans="1:7">
      <c r="A902" s="30" t="s">
        <v>1989</v>
      </c>
      <c r="B902" s="30" t="s">
        <v>1961</v>
      </c>
      <c r="C902" s="30" t="s">
        <v>584</v>
      </c>
      <c r="D902" s="32">
        <f t="shared" si="13"/>
        <v>56.327903999999997</v>
      </c>
      <c r="E902" s="24"/>
      <c r="F902" s="74"/>
      <c r="G902" s="79">
        <v>28.8</v>
      </c>
    </row>
    <row r="903" spans="1:7">
      <c r="A903" s="30" t="s">
        <v>1990</v>
      </c>
      <c r="B903" s="30" t="s">
        <v>1963</v>
      </c>
      <c r="C903" s="30" t="s">
        <v>584</v>
      </c>
      <c r="D903" s="32">
        <f t="shared" si="13"/>
        <v>33.640276</v>
      </c>
      <c r="E903" s="24"/>
      <c r="F903" s="74"/>
      <c r="G903" s="79">
        <v>17.2</v>
      </c>
    </row>
    <row r="904" spans="1:7">
      <c r="A904" s="30" t="s">
        <v>1991</v>
      </c>
      <c r="B904" s="30" t="s">
        <v>1967</v>
      </c>
      <c r="C904" s="30" t="s">
        <v>584</v>
      </c>
      <c r="D904" s="32">
        <f t="shared" si="13"/>
        <v>8.9968179999999993</v>
      </c>
      <c r="E904" s="24"/>
      <c r="F904" s="74"/>
      <c r="G904" s="79">
        <v>4.5999999999999996</v>
      </c>
    </row>
    <row r="905" spans="1:7">
      <c r="A905" s="30" t="s">
        <v>1992</v>
      </c>
      <c r="B905" s="30" t="s">
        <v>1969</v>
      </c>
      <c r="C905" s="30" t="s">
        <v>584</v>
      </c>
      <c r="D905" s="32">
        <f t="shared" si="13"/>
        <v>8.9968179999999993</v>
      </c>
      <c r="E905" s="24"/>
      <c r="F905" s="74"/>
      <c r="G905" s="79">
        <v>4.5999999999999996</v>
      </c>
    </row>
    <row r="906" spans="1:7">
      <c r="A906" s="30" t="s">
        <v>1993</v>
      </c>
      <c r="B906" s="30" t="s">
        <v>1971</v>
      </c>
      <c r="C906" s="30" t="s">
        <v>584</v>
      </c>
      <c r="D906" s="32">
        <f t="shared" ref="D906:D920" si="14">G906*1.95583</f>
        <v>13.495227</v>
      </c>
      <c r="E906" s="24"/>
      <c r="F906" s="74"/>
      <c r="G906" s="79">
        <v>6.9</v>
      </c>
    </row>
    <row r="907" spans="1:7">
      <c r="A907" s="30" t="s">
        <v>1994</v>
      </c>
      <c r="B907" s="30" t="s">
        <v>1973</v>
      </c>
      <c r="C907" s="30" t="s">
        <v>584</v>
      </c>
      <c r="D907" s="32">
        <f t="shared" si="14"/>
        <v>33.640276</v>
      </c>
      <c r="E907" s="24"/>
      <c r="F907" s="74"/>
      <c r="G907" s="79">
        <v>17.2</v>
      </c>
    </row>
    <row r="908" spans="1:7">
      <c r="A908" s="30" t="s">
        <v>1995</v>
      </c>
      <c r="B908" s="30" t="s">
        <v>1975</v>
      </c>
      <c r="C908" s="30" t="s">
        <v>584</v>
      </c>
      <c r="D908" s="32">
        <f t="shared" si="14"/>
        <v>16.820138</v>
      </c>
      <c r="E908" s="24"/>
      <c r="F908" s="74"/>
      <c r="G908" s="79">
        <v>8.6</v>
      </c>
    </row>
    <row r="909" spans="1:7">
      <c r="A909" s="30" t="s">
        <v>1996</v>
      </c>
      <c r="B909" s="30" t="s">
        <v>143</v>
      </c>
      <c r="C909" s="30" t="s">
        <v>584</v>
      </c>
      <c r="D909" s="32">
        <f t="shared" si="14"/>
        <v>22.492045000000001</v>
      </c>
      <c r="E909" s="24"/>
      <c r="F909" s="74"/>
      <c r="G909" s="79">
        <v>11.5</v>
      </c>
    </row>
    <row r="910" spans="1:7">
      <c r="A910" s="30" t="s">
        <v>1997</v>
      </c>
      <c r="B910" s="30" t="s">
        <v>1978</v>
      </c>
      <c r="C910" s="30" t="s">
        <v>584</v>
      </c>
      <c r="D910" s="32">
        <f t="shared" si="14"/>
        <v>28.163951999999998</v>
      </c>
      <c r="E910" s="24"/>
      <c r="F910" s="74"/>
      <c r="G910" s="79">
        <v>14.4</v>
      </c>
    </row>
    <row r="911" spans="1:7">
      <c r="A911" s="30" t="s">
        <v>1998</v>
      </c>
      <c r="B911" s="30" t="s">
        <v>1980</v>
      </c>
      <c r="C911" s="30" t="s">
        <v>584</v>
      </c>
      <c r="D911" s="32">
        <f t="shared" si="14"/>
        <v>61.804228000000002</v>
      </c>
      <c r="E911" s="24"/>
      <c r="F911" s="74"/>
      <c r="G911" s="79">
        <v>31.6</v>
      </c>
    </row>
    <row r="912" spans="1:7">
      <c r="A912" s="30" t="s">
        <v>1999</v>
      </c>
      <c r="B912" s="30" t="s">
        <v>1982</v>
      </c>
      <c r="C912" s="30" t="s">
        <v>584</v>
      </c>
      <c r="D912" s="32">
        <f t="shared" si="14"/>
        <v>84.491855999999999</v>
      </c>
      <c r="E912" s="24"/>
      <c r="F912" s="74"/>
      <c r="G912" s="79">
        <v>43.2</v>
      </c>
    </row>
    <row r="913" spans="1:7">
      <c r="A913" s="30" t="s">
        <v>2000</v>
      </c>
      <c r="B913" s="30" t="s">
        <v>153</v>
      </c>
      <c r="C913" s="30" t="s">
        <v>584</v>
      </c>
      <c r="D913" s="32">
        <f t="shared" si="14"/>
        <v>33.640276</v>
      </c>
      <c r="E913" s="24"/>
      <c r="F913" s="74"/>
      <c r="G913" s="79">
        <v>17.2</v>
      </c>
    </row>
    <row r="914" spans="1:7">
      <c r="A914" s="30" t="s">
        <v>2001</v>
      </c>
      <c r="B914" s="30" t="s">
        <v>1986</v>
      </c>
      <c r="C914" s="30" t="s">
        <v>584</v>
      </c>
      <c r="D914" s="32">
        <f t="shared" si="14"/>
        <v>61.804228000000002</v>
      </c>
      <c r="E914" s="24"/>
      <c r="F914" s="74"/>
      <c r="G914" s="79">
        <v>31.6</v>
      </c>
    </row>
    <row r="915" spans="1:7">
      <c r="A915" s="30" t="s">
        <v>2002</v>
      </c>
      <c r="B915" s="35" t="s">
        <v>157</v>
      </c>
      <c r="C915" s="30" t="s">
        <v>584</v>
      </c>
      <c r="D915" s="32">
        <f t="shared" si="14"/>
        <v>7.8233199999999998</v>
      </c>
      <c r="E915" s="24"/>
      <c r="F915" s="74"/>
      <c r="G915" s="79">
        <v>4</v>
      </c>
    </row>
    <row r="916" spans="1:7">
      <c r="A916" s="30" t="s">
        <v>3051</v>
      </c>
      <c r="B916" s="30" t="s">
        <v>2046</v>
      </c>
      <c r="C916" s="30" t="s">
        <v>584</v>
      </c>
      <c r="D916" s="32">
        <f t="shared" si="14"/>
        <v>22.492045000000001</v>
      </c>
      <c r="E916" s="24"/>
      <c r="F916" s="74"/>
      <c r="G916" s="79">
        <v>11.5</v>
      </c>
    </row>
    <row r="917" spans="1:7" ht="15.75">
      <c r="A917" s="30"/>
      <c r="B917" s="43" t="s">
        <v>3084</v>
      </c>
      <c r="C917" s="30"/>
      <c r="D917" s="32"/>
      <c r="E917" s="24"/>
      <c r="F917" s="74"/>
      <c r="G917" s="79"/>
    </row>
    <row r="918" spans="1:7">
      <c r="A918" s="80" t="s">
        <v>3083</v>
      </c>
      <c r="B918" s="80" t="s">
        <v>3085</v>
      </c>
      <c r="C918" s="80" t="s">
        <v>584</v>
      </c>
      <c r="D918" s="81">
        <f t="shared" si="14"/>
        <v>117.3498</v>
      </c>
      <c r="E918" s="24"/>
      <c r="F918" s="74"/>
      <c r="G918" s="79">
        <v>60</v>
      </c>
    </row>
    <row r="919" spans="1:7">
      <c r="A919" s="80" t="s">
        <v>3086</v>
      </c>
      <c r="B919" s="80" t="s">
        <v>3087</v>
      </c>
      <c r="C919" s="80" t="s">
        <v>584</v>
      </c>
      <c r="D919" s="81">
        <f t="shared" si="14"/>
        <v>19.558299999999999</v>
      </c>
      <c r="E919" s="24"/>
      <c r="F919" s="74"/>
      <c r="G919" s="79">
        <v>10</v>
      </c>
    </row>
    <row r="920" spans="1:7">
      <c r="A920" s="80" t="s">
        <v>3088</v>
      </c>
      <c r="B920" s="80" t="s">
        <v>3053</v>
      </c>
      <c r="C920" s="80" t="s">
        <v>584</v>
      </c>
      <c r="D920" s="81">
        <f t="shared" si="14"/>
        <v>117.3498</v>
      </c>
      <c r="E920" s="24"/>
      <c r="F920" s="74"/>
      <c r="G920" s="79">
        <v>60</v>
      </c>
    </row>
    <row r="921" spans="1:7" ht="15.75">
      <c r="A921" s="24"/>
      <c r="B921" s="43" t="s">
        <v>634</v>
      </c>
      <c r="C921" s="24"/>
      <c r="D921" s="56"/>
      <c r="E921" s="24"/>
      <c r="F921" s="74"/>
      <c r="G921" s="78"/>
    </row>
    <row r="922" spans="1:7" ht="45">
      <c r="A922" s="30" t="s">
        <v>1353</v>
      </c>
      <c r="B922" s="31" t="s">
        <v>1272</v>
      </c>
      <c r="C922" s="24"/>
      <c r="D922" s="56"/>
      <c r="E922" s="24"/>
      <c r="F922" s="74"/>
      <c r="G922" s="78"/>
    </row>
    <row r="924" spans="1:7">
      <c r="B924" s="61" t="s">
        <v>1372</v>
      </c>
    </row>
    <row r="925" spans="1:7">
      <c r="B925" s="419" t="s">
        <v>1362</v>
      </c>
      <c r="C925" s="420"/>
      <c r="D925" s="420"/>
      <c r="E925" s="420"/>
      <c r="F925" s="421"/>
    </row>
    <row r="926" spans="1:7">
      <c r="B926" s="419" t="s">
        <v>1363</v>
      </c>
      <c r="C926" s="420"/>
      <c r="D926" s="420"/>
      <c r="E926" s="420"/>
      <c r="F926" s="421"/>
    </row>
    <row r="927" spans="1:7" ht="17.100000000000001" customHeight="1">
      <c r="B927" s="419" t="s">
        <v>1364</v>
      </c>
      <c r="C927" s="420"/>
      <c r="D927" s="420"/>
      <c r="E927" s="420"/>
      <c r="F927" s="421"/>
    </row>
    <row r="928" spans="1:7" ht="17.100000000000001" customHeight="1">
      <c r="B928" s="419" t="s">
        <v>1365</v>
      </c>
      <c r="C928" s="420"/>
      <c r="D928" s="420"/>
      <c r="E928" s="420"/>
      <c r="F928" s="421"/>
    </row>
    <row r="929" spans="2:6" ht="17.100000000000001" customHeight="1">
      <c r="B929" s="419" t="s">
        <v>1366</v>
      </c>
      <c r="C929" s="420"/>
      <c r="D929" s="420"/>
      <c r="E929" s="420"/>
      <c r="F929" s="421"/>
    </row>
    <row r="930" spans="2:6" ht="17.100000000000001" customHeight="1">
      <c r="B930" s="419" t="s">
        <v>1367</v>
      </c>
      <c r="C930" s="420"/>
      <c r="D930" s="420"/>
      <c r="E930" s="420"/>
      <c r="F930" s="421"/>
    </row>
    <row r="931" spans="2:6" ht="17.100000000000001" customHeight="1">
      <c r="B931" s="419" t="s">
        <v>1368</v>
      </c>
      <c r="C931" s="420"/>
      <c r="D931" s="420"/>
      <c r="E931" s="420"/>
      <c r="F931" s="421"/>
    </row>
    <row r="932" spans="2:6" ht="17.100000000000001" customHeight="1">
      <c r="B932" s="419" t="s">
        <v>1369</v>
      </c>
      <c r="C932" s="420"/>
      <c r="D932" s="420"/>
      <c r="E932" s="420"/>
      <c r="F932" s="421"/>
    </row>
    <row r="933" spans="2:6" ht="17.100000000000001" customHeight="1">
      <c r="B933" s="419" t="s">
        <v>3052</v>
      </c>
      <c r="C933" s="420"/>
      <c r="D933" s="420"/>
      <c r="E933" s="420"/>
      <c r="F933" s="421"/>
    </row>
    <row r="934" spans="2:6" ht="17.100000000000001" customHeight="1">
      <c r="B934" s="419" t="s">
        <v>1370</v>
      </c>
      <c r="C934" s="420"/>
      <c r="D934" s="420"/>
      <c r="E934" s="420"/>
      <c r="F934" s="421"/>
    </row>
    <row r="935" spans="2:6" ht="17.100000000000001" customHeight="1">
      <c r="B935" s="419" t="s">
        <v>1371</v>
      </c>
      <c r="C935" s="420"/>
      <c r="D935" s="420"/>
      <c r="E935" s="420"/>
      <c r="F935" s="421"/>
    </row>
    <row r="936" spans="2:6" ht="17.100000000000001" customHeight="1"/>
    <row r="937" spans="2:6" ht="17.100000000000001" customHeight="1">
      <c r="B937" s="85" t="s">
        <v>3270</v>
      </c>
    </row>
    <row r="938" spans="2:6" ht="17.100000000000001" customHeight="1">
      <c r="B938" s="388" t="s">
        <v>3269</v>
      </c>
    </row>
    <row r="939" spans="2:6" ht="17.100000000000001" customHeight="1"/>
    <row r="940" spans="2:6" ht="17.100000000000001" customHeight="1"/>
    <row r="941" spans="2:6" ht="17.100000000000001" customHeight="1"/>
    <row r="942" spans="2:6" ht="17.100000000000001" customHeight="1"/>
    <row r="943" spans="2:6" ht="17.100000000000001" customHeight="1"/>
    <row r="944" spans="2:6" ht="17.100000000000001" customHeight="1"/>
  </sheetData>
  <mergeCells count="18">
    <mergeCell ref="B935:F935"/>
    <mergeCell ref="B929:F929"/>
    <mergeCell ref="B930:F930"/>
    <mergeCell ref="B931:F931"/>
    <mergeCell ref="B932:F932"/>
    <mergeCell ref="B933:F933"/>
    <mergeCell ref="B934:F934"/>
    <mergeCell ref="B925:F925"/>
    <mergeCell ref="B926:F926"/>
    <mergeCell ref="B927:F927"/>
    <mergeCell ref="B928:F928"/>
    <mergeCell ref="A2:F2"/>
    <mergeCell ref="A3:F3"/>
    <mergeCell ref="A4:F4"/>
    <mergeCell ref="A8:A9"/>
    <mergeCell ref="B8:B9"/>
    <mergeCell ref="C8:C9"/>
    <mergeCell ref="D8:F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3"/>
  <sheetViews>
    <sheetView topLeftCell="C1" workbookViewId="0">
      <selection activeCell="J1" sqref="J1"/>
    </sheetView>
  </sheetViews>
  <sheetFormatPr defaultRowHeight="15.75"/>
  <cols>
    <col min="1" max="1" width="9.85546875" style="104" customWidth="1"/>
    <col min="2" max="2" width="41.5703125" style="104" customWidth="1"/>
    <col min="3" max="3" width="16.5703125" style="104" customWidth="1"/>
    <col min="4" max="4" width="12.42578125" style="104" bestFit="1" customWidth="1"/>
    <col min="5" max="5" width="13.5703125" style="108" bestFit="1" customWidth="1"/>
    <col min="6" max="6" width="14.85546875" style="107" bestFit="1" customWidth="1"/>
    <col min="7" max="7" width="19.28515625" style="107" customWidth="1"/>
    <col min="8" max="8" width="10.85546875" style="104" customWidth="1"/>
    <col min="9" max="9" width="11.42578125" style="105" customWidth="1"/>
    <col min="10" max="10" width="12.7109375" style="106" customWidth="1"/>
    <col min="11" max="11" width="13.42578125" style="105" customWidth="1"/>
    <col min="12" max="12" width="9.140625" style="104"/>
    <col min="13" max="13" width="9.5703125" style="104" bestFit="1" customWidth="1"/>
    <col min="14" max="255" width="9.140625" style="104"/>
    <col min="256" max="256" width="8.42578125" style="104" customWidth="1"/>
    <col min="257" max="257" width="41.5703125" style="104" customWidth="1"/>
    <col min="258" max="258" width="15.85546875" style="104" customWidth="1"/>
    <col min="259" max="259" width="20.28515625" style="104" customWidth="1"/>
    <col min="260" max="260" width="17.5703125" style="104" customWidth="1"/>
    <col min="261" max="261" width="10" style="104" customWidth="1"/>
    <col min="262" max="262" width="12.85546875" style="104" customWidth="1"/>
    <col min="263" max="263" width="11.42578125" style="104" customWidth="1"/>
    <col min="264" max="264" width="13" style="104" customWidth="1"/>
    <col min="265" max="265" width="11.5703125" style="104" customWidth="1"/>
    <col min="266" max="266" width="12.42578125" style="104" customWidth="1"/>
    <col min="267" max="267" width="13" style="104" customWidth="1"/>
    <col min="268" max="268" width="19.28515625" style="104" customWidth="1"/>
    <col min="269" max="269" width="18.28515625" style="104" customWidth="1"/>
    <col min="270" max="511" width="9.140625" style="104"/>
    <col min="512" max="512" width="8.42578125" style="104" customWidth="1"/>
    <col min="513" max="513" width="41.5703125" style="104" customWidth="1"/>
    <col min="514" max="514" width="15.85546875" style="104" customWidth="1"/>
    <col min="515" max="515" width="20.28515625" style="104" customWidth="1"/>
    <col min="516" max="516" width="17.5703125" style="104" customWidth="1"/>
    <col min="517" max="517" width="10" style="104" customWidth="1"/>
    <col min="518" max="518" width="12.85546875" style="104" customWidth="1"/>
    <col min="519" max="519" width="11.42578125" style="104" customWidth="1"/>
    <col min="520" max="520" width="13" style="104" customWidth="1"/>
    <col min="521" max="521" width="11.5703125" style="104" customWidth="1"/>
    <col min="522" max="522" width="12.42578125" style="104" customWidth="1"/>
    <col min="523" max="523" width="13" style="104" customWidth="1"/>
    <col min="524" max="524" width="19.28515625" style="104" customWidth="1"/>
    <col min="525" max="525" width="18.28515625" style="104" customWidth="1"/>
    <col min="526" max="767" width="9.140625" style="104"/>
    <col min="768" max="768" width="8.42578125" style="104" customWidth="1"/>
    <col min="769" max="769" width="41.5703125" style="104" customWidth="1"/>
    <col min="770" max="770" width="15.85546875" style="104" customWidth="1"/>
    <col min="771" max="771" width="20.28515625" style="104" customWidth="1"/>
    <col min="772" max="772" width="17.5703125" style="104" customWidth="1"/>
    <col min="773" max="773" width="10" style="104" customWidth="1"/>
    <col min="774" max="774" width="12.85546875" style="104" customWidth="1"/>
    <col min="775" max="775" width="11.42578125" style="104" customWidth="1"/>
    <col min="776" max="776" width="13" style="104" customWidth="1"/>
    <col min="777" max="777" width="11.5703125" style="104" customWidth="1"/>
    <col min="778" max="778" width="12.42578125" style="104" customWidth="1"/>
    <col min="779" max="779" width="13" style="104" customWidth="1"/>
    <col min="780" max="780" width="19.28515625" style="104" customWidth="1"/>
    <col min="781" max="781" width="18.28515625" style="104" customWidth="1"/>
    <col min="782" max="1023" width="9.140625" style="104"/>
    <col min="1024" max="1024" width="8.42578125" style="104" customWidth="1"/>
    <col min="1025" max="1025" width="41.5703125" style="104" customWidth="1"/>
    <col min="1026" max="1026" width="15.85546875" style="104" customWidth="1"/>
    <col min="1027" max="1027" width="20.28515625" style="104" customWidth="1"/>
    <col min="1028" max="1028" width="17.5703125" style="104" customWidth="1"/>
    <col min="1029" max="1029" width="10" style="104" customWidth="1"/>
    <col min="1030" max="1030" width="12.85546875" style="104" customWidth="1"/>
    <col min="1031" max="1031" width="11.42578125" style="104" customWidth="1"/>
    <col min="1032" max="1032" width="13" style="104" customWidth="1"/>
    <col min="1033" max="1033" width="11.5703125" style="104" customWidth="1"/>
    <col min="1034" max="1034" width="12.42578125" style="104" customWidth="1"/>
    <col min="1035" max="1035" width="13" style="104" customWidth="1"/>
    <col min="1036" max="1036" width="19.28515625" style="104" customWidth="1"/>
    <col min="1037" max="1037" width="18.28515625" style="104" customWidth="1"/>
    <col min="1038" max="1279" width="9.140625" style="104"/>
    <col min="1280" max="1280" width="8.42578125" style="104" customWidth="1"/>
    <col min="1281" max="1281" width="41.5703125" style="104" customWidth="1"/>
    <col min="1282" max="1282" width="15.85546875" style="104" customWidth="1"/>
    <col min="1283" max="1283" width="20.28515625" style="104" customWidth="1"/>
    <col min="1284" max="1284" width="17.5703125" style="104" customWidth="1"/>
    <col min="1285" max="1285" width="10" style="104" customWidth="1"/>
    <col min="1286" max="1286" width="12.85546875" style="104" customWidth="1"/>
    <col min="1287" max="1287" width="11.42578125" style="104" customWidth="1"/>
    <col min="1288" max="1288" width="13" style="104" customWidth="1"/>
    <col min="1289" max="1289" width="11.5703125" style="104" customWidth="1"/>
    <col min="1290" max="1290" width="12.42578125" style="104" customWidth="1"/>
    <col min="1291" max="1291" width="13" style="104" customWidth="1"/>
    <col min="1292" max="1292" width="19.28515625" style="104" customWidth="1"/>
    <col min="1293" max="1293" width="18.28515625" style="104" customWidth="1"/>
    <col min="1294" max="1535" width="9.140625" style="104"/>
    <col min="1536" max="1536" width="8.42578125" style="104" customWidth="1"/>
    <col min="1537" max="1537" width="41.5703125" style="104" customWidth="1"/>
    <col min="1538" max="1538" width="15.85546875" style="104" customWidth="1"/>
    <col min="1539" max="1539" width="20.28515625" style="104" customWidth="1"/>
    <col min="1540" max="1540" width="17.5703125" style="104" customWidth="1"/>
    <col min="1541" max="1541" width="10" style="104" customWidth="1"/>
    <col min="1542" max="1542" width="12.85546875" style="104" customWidth="1"/>
    <col min="1543" max="1543" width="11.42578125" style="104" customWidth="1"/>
    <col min="1544" max="1544" width="13" style="104" customWidth="1"/>
    <col min="1545" max="1545" width="11.5703125" style="104" customWidth="1"/>
    <col min="1546" max="1546" width="12.42578125" style="104" customWidth="1"/>
    <col min="1547" max="1547" width="13" style="104" customWidth="1"/>
    <col min="1548" max="1548" width="19.28515625" style="104" customWidth="1"/>
    <col min="1549" max="1549" width="18.28515625" style="104" customWidth="1"/>
    <col min="1550" max="1791" width="9.140625" style="104"/>
    <col min="1792" max="1792" width="8.42578125" style="104" customWidth="1"/>
    <col min="1793" max="1793" width="41.5703125" style="104" customWidth="1"/>
    <col min="1794" max="1794" width="15.85546875" style="104" customWidth="1"/>
    <col min="1795" max="1795" width="20.28515625" style="104" customWidth="1"/>
    <col min="1796" max="1796" width="17.5703125" style="104" customWidth="1"/>
    <col min="1797" max="1797" width="10" style="104" customWidth="1"/>
    <col min="1798" max="1798" width="12.85546875" style="104" customWidth="1"/>
    <col min="1799" max="1799" width="11.42578125" style="104" customWidth="1"/>
    <col min="1800" max="1800" width="13" style="104" customWidth="1"/>
    <col min="1801" max="1801" width="11.5703125" style="104" customWidth="1"/>
    <col min="1802" max="1802" width="12.42578125" style="104" customWidth="1"/>
    <col min="1803" max="1803" width="13" style="104" customWidth="1"/>
    <col min="1804" max="1804" width="19.28515625" style="104" customWidth="1"/>
    <col min="1805" max="1805" width="18.28515625" style="104" customWidth="1"/>
    <col min="1806" max="2047" width="9.140625" style="104"/>
    <col min="2048" max="2048" width="8.42578125" style="104" customWidth="1"/>
    <col min="2049" max="2049" width="41.5703125" style="104" customWidth="1"/>
    <col min="2050" max="2050" width="15.85546875" style="104" customWidth="1"/>
    <col min="2051" max="2051" width="20.28515625" style="104" customWidth="1"/>
    <col min="2052" max="2052" width="17.5703125" style="104" customWidth="1"/>
    <col min="2053" max="2053" width="10" style="104" customWidth="1"/>
    <col min="2054" max="2054" width="12.85546875" style="104" customWidth="1"/>
    <col min="2055" max="2055" width="11.42578125" style="104" customWidth="1"/>
    <col min="2056" max="2056" width="13" style="104" customWidth="1"/>
    <col min="2057" max="2057" width="11.5703125" style="104" customWidth="1"/>
    <col min="2058" max="2058" width="12.42578125" style="104" customWidth="1"/>
    <col min="2059" max="2059" width="13" style="104" customWidth="1"/>
    <col min="2060" max="2060" width="19.28515625" style="104" customWidth="1"/>
    <col min="2061" max="2061" width="18.28515625" style="104" customWidth="1"/>
    <col min="2062" max="2303" width="9.140625" style="104"/>
    <col min="2304" max="2304" width="8.42578125" style="104" customWidth="1"/>
    <col min="2305" max="2305" width="41.5703125" style="104" customWidth="1"/>
    <col min="2306" max="2306" width="15.85546875" style="104" customWidth="1"/>
    <col min="2307" max="2307" width="20.28515625" style="104" customWidth="1"/>
    <col min="2308" max="2308" width="17.5703125" style="104" customWidth="1"/>
    <col min="2309" max="2309" width="10" style="104" customWidth="1"/>
    <col min="2310" max="2310" width="12.85546875" style="104" customWidth="1"/>
    <col min="2311" max="2311" width="11.42578125" style="104" customWidth="1"/>
    <col min="2312" max="2312" width="13" style="104" customWidth="1"/>
    <col min="2313" max="2313" width="11.5703125" style="104" customWidth="1"/>
    <col min="2314" max="2314" width="12.42578125" style="104" customWidth="1"/>
    <col min="2315" max="2315" width="13" style="104" customWidth="1"/>
    <col min="2316" max="2316" width="19.28515625" style="104" customWidth="1"/>
    <col min="2317" max="2317" width="18.28515625" style="104" customWidth="1"/>
    <col min="2318" max="2559" width="9.140625" style="104"/>
    <col min="2560" max="2560" width="8.42578125" style="104" customWidth="1"/>
    <col min="2561" max="2561" width="41.5703125" style="104" customWidth="1"/>
    <col min="2562" max="2562" width="15.85546875" style="104" customWidth="1"/>
    <col min="2563" max="2563" width="20.28515625" style="104" customWidth="1"/>
    <col min="2564" max="2564" width="17.5703125" style="104" customWidth="1"/>
    <col min="2565" max="2565" width="10" style="104" customWidth="1"/>
    <col min="2566" max="2566" width="12.85546875" style="104" customWidth="1"/>
    <col min="2567" max="2567" width="11.42578125" style="104" customWidth="1"/>
    <col min="2568" max="2568" width="13" style="104" customWidth="1"/>
    <col min="2569" max="2569" width="11.5703125" style="104" customWidth="1"/>
    <col min="2570" max="2570" width="12.42578125" style="104" customWidth="1"/>
    <col min="2571" max="2571" width="13" style="104" customWidth="1"/>
    <col min="2572" max="2572" width="19.28515625" style="104" customWidth="1"/>
    <col min="2573" max="2573" width="18.28515625" style="104" customWidth="1"/>
    <col min="2574" max="2815" width="9.140625" style="104"/>
    <col min="2816" max="2816" width="8.42578125" style="104" customWidth="1"/>
    <col min="2817" max="2817" width="41.5703125" style="104" customWidth="1"/>
    <col min="2818" max="2818" width="15.85546875" style="104" customWidth="1"/>
    <col min="2819" max="2819" width="20.28515625" style="104" customWidth="1"/>
    <col min="2820" max="2820" width="17.5703125" style="104" customWidth="1"/>
    <col min="2821" max="2821" width="10" style="104" customWidth="1"/>
    <col min="2822" max="2822" width="12.85546875" style="104" customWidth="1"/>
    <col min="2823" max="2823" width="11.42578125" style="104" customWidth="1"/>
    <col min="2824" max="2824" width="13" style="104" customWidth="1"/>
    <col min="2825" max="2825" width="11.5703125" style="104" customWidth="1"/>
    <col min="2826" max="2826" width="12.42578125" style="104" customWidth="1"/>
    <col min="2827" max="2827" width="13" style="104" customWidth="1"/>
    <col min="2828" max="2828" width="19.28515625" style="104" customWidth="1"/>
    <col min="2829" max="2829" width="18.28515625" style="104" customWidth="1"/>
    <col min="2830" max="3071" width="9.140625" style="104"/>
    <col min="3072" max="3072" width="8.42578125" style="104" customWidth="1"/>
    <col min="3073" max="3073" width="41.5703125" style="104" customWidth="1"/>
    <col min="3074" max="3074" width="15.85546875" style="104" customWidth="1"/>
    <col min="3075" max="3075" width="20.28515625" style="104" customWidth="1"/>
    <col min="3076" max="3076" width="17.5703125" style="104" customWidth="1"/>
    <col min="3077" max="3077" width="10" style="104" customWidth="1"/>
    <col min="3078" max="3078" width="12.85546875" style="104" customWidth="1"/>
    <col min="3079" max="3079" width="11.42578125" style="104" customWidth="1"/>
    <col min="3080" max="3080" width="13" style="104" customWidth="1"/>
    <col min="3081" max="3081" width="11.5703125" style="104" customWidth="1"/>
    <col min="3082" max="3082" width="12.42578125" style="104" customWidth="1"/>
    <col min="3083" max="3083" width="13" style="104" customWidth="1"/>
    <col min="3084" max="3084" width="19.28515625" style="104" customWidth="1"/>
    <col min="3085" max="3085" width="18.28515625" style="104" customWidth="1"/>
    <col min="3086" max="3327" width="9.140625" style="104"/>
    <col min="3328" max="3328" width="8.42578125" style="104" customWidth="1"/>
    <col min="3329" max="3329" width="41.5703125" style="104" customWidth="1"/>
    <col min="3330" max="3330" width="15.85546875" style="104" customWidth="1"/>
    <col min="3331" max="3331" width="20.28515625" style="104" customWidth="1"/>
    <col min="3332" max="3332" width="17.5703125" style="104" customWidth="1"/>
    <col min="3333" max="3333" width="10" style="104" customWidth="1"/>
    <col min="3334" max="3334" width="12.85546875" style="104" customWidth="1"/>
    <col min="3335" max="3335" width="11.42578125" style="104" customWidth="1"/>
    <col min="3336" max="3336" width="13" style="104" customWidth="1"/>
    <col min="3337" max="3337" width="11.5703125" style="104" customWidth="1"/>
    <col min="3338" max="3338" width="12.42578125" style="104" customWidth="1"/>
    <col min="3339" max="3339" width="13" style="104" customWidth="1"/>
    <col min="3340" max="3340" width="19.28515625" style="104" customWidth="1"/>
    <col min="3341" max="3341" width="18.28515625" style="104" customWidth="1"/>
    <col min="3342" max="3583" width="9.140625" style="104"/>
    <col min="3584" max="3584" width="8.42578125" style="104" customWidth="1"/>
    <col min="3585" max="3585" width="41.5703125" style="104" customWidth="1"/>
    <col min="3586" max="3586" width="15.85546875" style="104" customWidth="1"/>
    <col min="3587" max="3587" width="20.28515625" style="104" customWidth="1"/>
    <col min="3588" max="3588" width="17.5703125" style="104" customWidth="1"/>
    <col min="3589" max="3589" width="10" style="104" customWidth="1"/>
    <col min="3590" max="3590" width="12.85546875" style="104" customWidth="1"/>
    <col min="3591" max="3591" width="11.42578125" style="104" customWidth="1"/>
    <col min="3592" max="3592" width="13" style="104" customWidth="1"/>
    <col min="3593" max="3593" width="11.5703125" style="104" customWidth="1"/>
    <col min="3594" max="3594" width="12.42578125" style="104" customWidth="1"/>
    <col min="3595" max="3595" width="13" style="104" customWidth="1"/>
    <col min="3596" max="3596" width="19.28515625" style="104" customWidth="1"/>
    <col min="3597" max="3597" width="18.28515625" style="104" customWidth="1"/>
    <col min="3598" max="3839" width="9.140625" style="104"/>
    <col min="3840" max="3840" width="8.42578125" style="104" customWidth="1"/>
    <col min="3841" max="3841" width="41.5703125" style="104" customWidth="1"/>
    <col min="3842" max="3842" width="15.85546875" style="104" customWidth="1"/>
    <col min="3843" max="3843" width="20.28515625" style="104" customWidth="1"/>
    <col min="3844" max="3844" width="17.5703125" style="104" customWidth="1"/>
    <col min="3845" max="3845" width="10" style="104" customWidth="1"/>
    <col min="3846" max="3846" width="12.85546875" style="104" customWidth="1"/>
    <col min="3847" max="3847" width="11.42578125" style="104" customWidth="1"/>
    <col min="3848" max="3848" width="13" style="104" customWidth="1"/>
    <col min="3849" max="3849" width="11.5703125" style="104" customWidth="1"/>
    <col min="3850" max="3850" width="12.42578125" style="104" customWidth="1"/>
    <col min="3851" max="3851" width="13" style="104" customWidth="1"/>
    <col min="3852" max="3852" width="19.28515625" style="104" customWidth="1"/>
    <col min="3853" max="3853" width="18.28515625" style="104" customWidth="1"/>
    <col min="3854" max="4095" width="9.140625" style="104"/>
    <col min="4096" max="4096" width="8.42578125" style="104" customWidth="1"/>
    <col min="4097" max="4097" width="41.5703125" style="104" customWidth="1"/>
    <col min="4098" max="4098" width="15.85546875" style="104" customWidth="1"/>
    <col min="4099" max="4099" width="20.28515625" style="104" customWidth="1"/>
    <col min="4100" max="4100" width="17.5703125" style="104" customWidth="1"/>
    <col min="4101" max="4101" width="10" style="104" customWidth="1"/>
    <col min="4102" max="4102" width="12.85546875" style="104" customWidth="1"/>
    <col min="4103" max="4103" width="11.42578125" style="104" customWidth="1"/>
    <col min="4104" max="4104" width="13" style="104" customWidth="1"/>
    <col min="4105" max="4105" width="11.5703125" style="104" customWidth="1"/>
    <col min="4106" max="4106" width="12.42578125" style="104" customWidth="1"/>
    <col min="4107" max="4107" width="13" style="104" customWidth="1"/>
    <col min="4108" max="4108" width="19.28515625" style="104" customWidth="1"/>
    <col min="4109" max="4109" width="18.28515625" style="104" customWidth="1"/>
    <col min="4110" max="4351" width="9.140625" style="104"/>
    <col min="4352" max="4352" width="8.42578125" style="104" customWidth="1"/>
    <col min="4353" max="4353" width="41.5703125" style="104" customWidth="1"/>
    <col min="4354" max="4354" width="15.85546875" style="104" customWidth="1"/>
    <col min="4355" max="4355" width="20.28515625" style="104" customWidth="1"/>
    <col min="4356" max="4356" width="17.5703125" style="104" customWidth="1"/>
    <col min="4357" max="4357" width="10" style="104" customWidth="1"/>
    <col min="4358" max="4358" width="12.85546875" style="104" customWidth="1"/>
    <col min="4359" max="4359" width="11.42578125" style="104" customWidth="1"/>
    <col min="4360" max="4360" width="13" style="104" customWidth="1"/>
    <col min="4361" max="4361" width="11.5703125" style="104" customWidth="1"/>
    <col min="4362" max="4362" width="12.42578125" style="104" customWidth="1"/>
    <col min="4363" max="4363" width="13" style="104" customWidth="1"/>
    <col min="4364" max="4364" width="19.28515625" style="104" customWidth="1"/>
    <col min="4365" max="4365" width="18.28515625" style="104" customWidth="1"/>
    <col min="4366" max="4607" width="9.140625" style="104"/>
    <col min="4608" max="4608" width="8.42578125" style="104" customWidth="1"/>
    <col min="4609" max="4609" width="41.5703125" style="104" customWidth="1"/>
    <col min="4610" max="4610" width="15.85546875" style="104" customWidth="1"/>
    <col min="4611" max="4611" width="20.28515625" style="104" customWidth="1"/>
    <col min="4612" max="4612" width="17.5703125" style="104" customWidth="1"/>
    <col min="4613" max="4613" width="10" style="104" customWidth="1"/>
    <col min="4614" max="4614" width="12.85546875" style="104" customWidth="1"/>
    <col min="4615" max="4615" width="11.42578125" style="104" customWidth="1"/>
    <col min="4616" max="4616" width="13" style="104" customWidth="1"/>
    <col min="4617" max="4617" width="11.5703125" style="104" customWidth="1"/>
    <col min="4618" max="4618" width="12.42578125" style="104" customWidth="1"/>
    <col min="4619" max="4619" width="13" style="104" customWidth="1"/>
    <col min="4620" max="4620" width="19.28515625" style="104" customWidth="1"/>
    <col min="4621" max="4621" width="18.28515625" style="104" customWidth="1"/>
    <col min="4622" max="4863" width="9.140625" style="104"/>
    <col min="4864" max="4864" width="8.42578125" style="104" customWidth="1"/>
    <col min="4865" max="4865" width="41.5703125" style="104" customWidth="1"/>
    <col min="4866" max="4866" width="15.85546875" style="104" customWidth="1"/>
    <col min="4867" max="4867" width="20.28515625" style="104" customWidth="1"/>
    <col min="4868" max="4868" width="17.5703125" style="104" customWidth="1"/>
    <col min="4869" max="4869" width="10" style="104" customWidth="1"/>
    <col min="4870" max="4870" width="12.85546875" style="104" customWidth="1"/>
    <col min="4871" max="4871" width="11.42578125" style="104" customWidth="1"/>
    <col min="4872" max="4872" width="13" style="104" customWidth="1"/>
    <col min="4873" max="4873" width="11.5703125" style="104" customWidth="1"/>
    <col min="4874" max="4874" width="12.42578125" style="104" customWidth="1"/>
    <col min="4875" max="4875" width="13" style="104" customWidth="1"/>
    <col min="4876" max="4876" width="19.28515625" style="104" customWidth="1"/>
    <col min="4877" max="4877" width="18.28515625" style="104" customWidth="1"/>
    <col min="4878" max="5119" width="9.140625" style="104"/>
    <col min="5120" max="5120" width="8.42578125" style="104" customWidth="1"/>
    <col min="5121" max="5121" width="41.5703125" style="104" customWidth="1"/>
    <col min="5122" max="5122" width="15.85546875" style="104" customWidth="1"/>
    <col min="5123" max="5123" width="20.28515625" style="104" customWidth="1"/>
    <col min="5124" max="5124" width="17.5703125" style="104" customWidth="1"/>
    <col min="5125" max="5125" width="10" style="104" customWidth="1"/>
    <col min="5126" max="5126" width="12.85546875" style="104" customWidth="1"/>
    <col min="5127" max="5127" width="11.42578125" style="104" customWidth="1"/>
    <col min="5128" max="5128" width="13" style="104" customWidth="1"/>
    <col min="5129" max="5129" width="11.5703125" style="104" customWidth="1"/>
    <col min="5130" max="5130" width="12.42578125" style="104" customWidth="1"/>
    <col min="5131" max="5131" width="13" style="104" customWidth="1"/>
    <col min="5132" max="5132" width="19.28515625" style="104" customWidth="1"/>
    <col min="5133" max="5133" width="18.28515625" style="104" customWidth="1"/>
    <col min="5134" max="5375" width="9.140625" style="104"/>
    <col min="5376" max="5376" width="8.42578125" style="104" customWidth="1"/>
    <col min="5377" max="5377" width="41.5703125" style="104" customWidth="1"/>
    <col min="5378" max="5378" width="15.85546875" style="104" customWidth="1"/>
    <col min="5379" max="5379" width="20.28515625" style="104" customWidth="1"/>
    <col min="5380" max="5380" width="17.5703125" style="104" customWidth="1"/>
    <col min="5381" max="5381" width="10" style="104" customWidth="1"/>
    <col min="5382" max="5382" width="12.85546875" style="104" customWidth="1"/>
    <col min="5383" max="5383" width="11.42578125" style="104" customWidth="1"/>
    <col min="5384" max="5384" width="13" style="104" customWidth="1"/>
    <col min="5385" max="5385" width="11.5703125" style="104" customWidth="1"/>
    <col min="5386" max="5386" width="12.42578125" style="104" customWidth="1"/>
    <col min="5387" max="5387" width="13" style="104" customWidth="1"/>
    <col min="5388" max="5388" width="19.28515625" style="104" customWidth="1"/>
    <col min="5389" max="5389" width="18.28515625" style="104" customWidth="1"/>
    <col min="5390" max="5631" width="9.140625" style="104"/>
    <col min="5632" max="5632" width="8.42578125" style="104" customWidth="1"/>
    <col min="5633" max="5633" width="41.5703125" style="104" customWidth="1"/>
    <col min="5634" max="5634" width="15.85546875" style="104" customWidth="1"/>
    <col min="5635" max="5635" width="20.28515625" style="104" customWidth="1"/>
    <col min="5636" max="5636" width="17.5703125" style="104" customWidth="1"/>
    <col min="5637" max="5637" width="10" style="104" customWidth="1"/>
    <col min="5638" max="5638" width="12.85546875" style="104" customWidth="1"/>
    <col min="5639" max="5639" width="11.42578125" style="104" customWidth="1"/>
    <col min="5640" max="5640" width="13" style="104" customWidth="1"/>
    <col min="5641" max="5641" width="11.5703125" style="104" customWidth="1"/>
    <col min="5642" max="5642" width="12.42578125" style="104" customWidth="1"/>
    <col min="5643" max="5643" width="13" style="104" customWidth="1"/>
    <col min="5644" max="5644" width="19.28515625" style="104" customWidth="1"/>
    <col min="5645" max="5645" width="18.28515625" style="104" customWidth="1"/>
    <col min="5646" max="5887" width="9.140625" style="104"/>
    <col min="5888" max="5888" width="8.42578125" style="104" customWidth="1"/>
    <col min="5889" max="5889" width="41.5703125" style="104" customWidth="1"/>
    <col min="5890" max="5890" width="15.85546875" style="104" customWidth="1"/>
    <col min="5891" max="5891" width="20.28515625" style="104" customWidth="1"/>
    <col min="5892" max="5892" width="17.5703125" style="104" customWidth="1"/>
    <col min="5893" max="5893" width="10" style="104" customWidth="1"/>
    <col min="5894" max="5894" width="12.85546875" style="104" customWidth="1"/>
    <col min="5895" max="5895" width="11.42578125" style="104" customWidth="1"/>
    <col min="5896" max="5896" width="13" style="104" customWidth="1"/>
    <col min="5897" max="5897" width="11.5703125" style="104" customWidth="1"/>
    <col min="5898" max="5898" width="12.42578125" style="104" customWidth="1"/>
    <col min="5899" max="5899" width="13" style="104" customWidth="1"/>
    <col min="5900" max="5900" width="19.28515625" style="104" customWidth="1"/>
    <col min="5901" max="5901" width="18.28515625" style="104" customWidth="1"/>
    <col min="5902" max="6143" width="9.140625" style="104"/>
    <col min="6144" max="6144" width="8.42578125" style="104" customWidth="1"/>
    <col min="6145" max="6145" width="41.5703125" style="104" customWidth="1"/>
    <col min="6146" max="6146" width="15.85546875" style="104" customWidth="1"/>
    <col min="6147" max="6147" width="20.28515625" style="104" customWidth="1"/>
    <col min="6148" max="6148" width="17.5703125" style="104" customWidth="1"/>
    <col min="6149" max="6149" width="10" style="104" customWidth="1"/>
    <col min="6150" max="6150" width="12.85546875" style="104" customWidth="1"/>
    <col min="6151" max="6151" width="11.42578125" style="104" customWidth="1"/>
    <col min="6152" max="6152" width="13" style="104" customWidth="1"/>
    <col min="6153" max="6153" width="11.5703125" style="104" customWidth="1"/>
    <col min="6154" max="6154" width="12.42578125" style="104" customWidth="1"/>
    <col min="6155" max="6155" width="13" style="104" customWidth="1"/>
    <col min="6156" max="6156" width="19.28515625" style="104" customWidth="1"/>
    <col min="6157" max="6157" width="18.28515625" style="104" customWidth="1"/>
    <col min="6158" max="6399" width="9.140625" style="104"/>
    <col min="6400" max="6400" width="8.42578125" style="104" customWidth="1"/>
    <col min="6401" max="6401" width="41.5703125" style="104" customWidth="1"/>
    <col min="6402" max="6402" width="15.85546875" style="104" customWidth="1"/>
    <col min="6403" max="6403" width="20.28515625" style="104" customWidth="1"/>
    <col min="6404" max="6404" width="17.5703125" style="104" customWidth="1"/>
    <col min="6405" max="6405" width="10" style="104" customWidth="1"/>
    <col min="6406" max="6406" width="12.85546875" style="104" customWidth="1"/>
    <col min="6407" max="6407" width="11.42578125" style="104" customWidth="1"/>
    <col min="6408" max="6408" width="13" style="104" customWidth="1"/>
    <col min="6409" max="6409" width="11.5703125" style="104" customWidth="1"/>
    <col min="6410" max="6410" width="12.42578125" style="104" customWidth="1"/>
    <col min="6411" max="6411" width="13" style="104" customWidth="1"/>
    <col min="6412" max="6412" width="19.28515625" style="104" customWidth="1"/>
    <col min="6413" max="6413" width="18.28515625" style="104" customWidth="1"/>
    <col min="6414" max="6655" width="9.140625" style="104"/>
    <col min="6656" max="6656" width="8.42578125" style="104" customWidth="1"/>
    <col min="6657" max="6657" width="41.5703125" style="104" customWidth="1"/>
    <col min="6658" max="6658" width="15.85546875" style="104" customWidth="1"/>
    <col min="6659" max="6659" width="20.28515625" style="104" customWidth="1"/>
    <col min="6660" max="6660" width="17.5703125" style="104" customWidth="1"/>
    <col min="6661" max="6661" width="10" style="104" customWidth="1"/>
    <col min="6662" max="6662" width="12.85546875" style="104" customWidth="1"/>
    <col min="6663" max="6663" width="11.42578125" style="104" customWidth="1"/>
    <col min="6664" max="6664" width="13" style="104" customWidth="1"/>
    <col min="6665" max="6665" width="11.5703125" style="104" customWidth="1"/>
    <col min="6666" max="6666" width="12.42578125" style="104" customWidth="1"/>
    <col min="6667" max="6667" width="13" style="104" customWidth="1"/>
    <col min="6668" max="6668" width="19.28515625" style="104" customWidth="1"/>
    <col min="6669" max="6669" width="18.28515625" style="104" customWidth="1"/>
    <col min="6670" max="6911" width="9.140625" style="104"/>
    <col min="6912" max="6912" width="8.42578125" style="104" customWidth="1"/>
    <col min="6913" max="6913" width="41.5703125" style="104" customWidth="1"/>
    <col min="6914" max="6914" width="15.85546875" style="104" customWidth="1"/>
    <col min="6915" max="6915" width="20.28515625" style="104" customWidth="1"/>
    <col min="6916" max="6916" width="17.5703125" style="104" customWidth="1"/>
    <col min="6917" max="6917" width="10" style="104" customWidth="1"/>
    <col min="6918" max="6918" width="12.85546875" style="104" customWidth="1"/>
    <col min="6919" max="6919" width="11.42578125" style="104" customWidth="1"/>
    <col min="6920" max="6920" width="13" style="104" customWidth="1"/>
    <col min="6921" max="6921" width="11.5703125" style="104" customWidth="1"/>
    <col min="6922" max="6922" width="12.42578125" style="104" customWidth="1"/>
    <col min="6923" max="6923" width="13" style="104" customWidth="1"/>
    <col min="6924" max="6924" width="19.28515625" style="104" customWidth="1"/>
    <col min="6925" max="6925" width="18.28515625" style="104" customWidth="1"/>
    <col min="6926" max="7167" width="9.140625" style="104"/>
    <col min="7168" max="7168" width="8.42578125" style="104" customWidth="1"/>
    <col min="7169" max="7169" width="41.5703125" style="104" customWidth="1"/>
    <col min="7170" max="7170" width="15.85546875" style="104" customWidth="1"/>
    <col min="7171" max="7171" width="20.28515625" style="104" customWidth="1"/>
    <col min="7172" max="7172" width="17.5703125" style="104" customWidth="1"/>
    <col min="7173" max="7173" width="10" style="104" customWidth="1"/>
    <col min="7174" max="7174" width="12.85546875" style="104" customWidth="1"/>
    <col min="7175" max="7175" width="11.42578125" style="104" customWidth="1"/>
    <col min="7176" max="7176" width="13" style="104" customWidth="1"/>
    <col min="7177" max="7177" width="11.5703125" style="104" customWidth="1"/>
    <col min="7178" max="7178" width="12.42578125" style="104" customWidth="1"/>
    <col min="7179" max="7179" width="13" style="104" customWidth="1"/>
    <col min="7180" max="7180" width="19.28515625" style="104" customWidth="1"/>
    <col min="7181" max="7181" width="18.28515625" style="104" customWidth="1"/>
    <col min="7182" max="7423" width="9.140625" style="104"/>
    <col min="7424" max="7424" width="8.42578125" style="104" customWidth="1"/>
    <col min="7425" max="7425" width="41.5703125" style="104" customWidth="1"/>
    <col min="7426" max="7426" width="15.85546875" style="104" customWidth="1"/>
    <col min="7427" max="7427" width="20.28515625" style="104" customWidth="1"/>
    <col min="7428" max="7428" width="17.5703125" style="104" customWidth="1"/>
    <col min="7429" max="7429" width="10" style="104" customWidth="1"/>
    <col min="7430" max="7430" width="12.85546875" style="104" customWidth="1"/>
    <col min="7431" max="7431" width="11.42578125" style="104" customWidth="1"/>
    <col min="7432" max="7432" width="13" style="104" customWidth="1"/>
    <col min="7433" max="7433" width="11.5703125" style="104" customWidth="1"/>
    <col min="7434" max="7434" width="12.42578125" style="104" customWidth="1"/>
    <col min="7435" max="7435" width="13" style="104" customWidth="1"/>
    <col min="7436" max="7436" width="19.28515625" style="104" customWidth="1"/>
    <col min="7437" max="7437" width="18.28515625" style="104" customWidth="1"/>
    <col min="7438" max="7679" width="9.140625" style="104"/>
    <col min="7680" max="7680" width="8.42578125" style="104" customWidth="1"/>
    <col min="7681" max="7681" width="41.5703125" style="104" customWidth="1"/>
    <col min="7682" max="7682" width="15.85546875" style="104" customWidth="1"/>
    <col min="7683" max="7683" width="20.28515625" style="104" customWidth="1"/>
    <col min="7684" max="7684" width="17.5703125" style="104" customWidth="1"/>
    <col min="7685" max="7685" width="10" style="104" customWidth="1"/>
    <col min="7686" max="7686" width="12.85546875" style="104" customWidth="1"/>
    <col min="7687" max="7687" width="11.42578125" style="104" customWidth="1"/>
    <col min="7688" max="7688" width="13" style="104" customWidth="1"/>
    <col min="7689" max="7689" width="11.5703125" style="104" customWidth="1"/>
    <col min="7690" max="7690" width="12.42578125" style="104" customWidth="1"/>
    <col min="7691" max="7691" width="13" style="104" customWidth="1"/>
    <col min="7692" max="7692" width="19.28515625" style="104" customWidth="1"/>
    <col min="7693" max="7693" width="18.28515625" style="104" customWidth="1"/>
    <col min="7694" max="7935" width="9.140625" style="104"/>
    <col min="7936" max="7936" width="8.42578125" style="104" customWidth="1"/>
    <col min="7937" max="7937" width="41.5703125" style="104" customWidth="1"/>
    <col min="7938" max="7938" width="15.85546875" style="104" customWidth="1"/>
    <col min="7939" max="7939" width="20.28515625" style="104" customWidth="1"/>
    <col min="7940" max="7940" width="17.5703125" style="104" customWidth="1"/>
    <col min="7941" max="7941" width="10" style="104" customWidth="1"/>
    <col min="7942" max="7942" width="12.85546875" style="104" customWidth="1"/>
    <col min="7943" max="7943" width="11.42578125" style="104" customWidth="1"/>
    <col min="7944" max="7944" width="13" style="104" customWidth="1"/>
    <col min="7945" max="7945" width="11.5703125" style="104" customWidth="1"/>
    <col min="7946" max="7946" width="12.42578125" style="104" customWidth="1"/>
    <col min="7947" max="7947" width="13" style="104" customWidth="1"/>
    <col min="7948" max="7948" width="19.28515625" style="104" customWidth="1"/>
    <col min="7949" max="7949" width="18.28515625" style="104" customWidth="1"/>
    <col min="7950" max="8191" width="9.140625" style="104"/>
    <col min="8192" max="8192" width="8.42578125" style="104" customWidth="1"/>
    <col min="8193" max="8193" width="41.5703125" style="104" customWidth="1"/>
    <col min="8194" max="8194" width="15.85546875" style="104" customWidth="1"/>
    <col min="8195" max="8195" width="20.28515625" style="104" customWidth="1"/>
    <col min="8196" max="8196" width="17.5703125" style="104" customWidth="1"/>
    <col min="8197" max="8197" width="10" style="104" customWidth="1"/>
    <col min="8198" max="8198" width="12.85546875" style="104" customWidth="1"/>
    <col min="8199" max="8199" width="11.42578125" style="104" customWidth="1"/>
    <col min="8200" max="8200" width="13" style="104" customWidth="1"/>
    <col min="8201" max="8201" width="11.5703125" style="104" customWidth="1"/>
    <col min="8202" max="8202" width="12.42578125" style="104" customWidth="1"/>
    <col min="8203" max="8203" width="13" style="104" customWidth="1"/>
    <col min="8204" max="8204" width="19.28515625" style="104" customWidth="1"/>
    <col min="8205" max="8205" width="18.28515625" style="104" customWidth="1"/>
    <col min="8206" max="8447" width="9.140625" style="104"/>
    <col min="8448" max="8448" width="8.42578125" style="104" customWidth="1"/>
    <col min="8449" max="8449" width="41.5703125" style="104" customWidth="1"/>
    <col min="8450" max="8450" width="15.85546875" style="104" customWidth="1"/>
    <col min="8451" max="8451" width="20.28515625" style="104" customWidth="1"/>
    <col min="8452" max="8452" width="17.5703125" style="104" customWidth="1"/>
    <col min="8453" max="8453" width="10" style="104" customWidth="1"/>
    <col min="8454" max="8454" width="12.85546875" style="104" customWidth="1"/>
    <col min="8455" max="8455" width="11.42578125" style="104" customWidth="1"/>
    <col min="8456" max="8456" width="13" style="104" customWidth="1"/>
    <col min="8457" max="8457" width="11.5703125" style="104" customWidth="1"/>
    <col min="8458" max="8458" width="12.42578125" style="104" customWidth="1"/>
    <col min="8459" max="8459" width="13" style="104" customWidth="1"/>
    <col min="8460" max="8460" width="19.28515625" style="104" customWidth="1"/>
    <col min="8461" max="8461" width="18.28515625" style="104" customWidth="1"/>
    <col min="8462" max="8703" width="9.140625" style="104"/>
    <col min="8704" max="8704" width="8.42578125" style="104" customWidth="1"/>
    <col min="8705" max="8705" width="41.5703125" style="104" customWidth="1"/>
    <col min="8706" max="8706" width="15.85546875" style="104" customWidth="1"/>
    <col min="8707" max="8707" width="20.28515625" style="104" customWidth="1"/>
    <col min="8708" max="8708" width="17.5703125" style="104" customWidth="1"/>
    <col min="8709" max="8709" width="10" style="104" customWidth="1"/>
    <col min="8710" max="8710" width="12.85546875" style="104" customWidth="1"/>
    <col min="8711" max="8711" width="11.42578125" style="104" customWidth="1"/>
    <col min="8712" max="8712" width="13" style="104" customWidth="1"/>
    <col min="8713" max="8713" width="11.5703125" style="104" customWidth="1"/>
    <col min="8714" max="8714" width="12.42578125" style="104" customWidth="1"/>
    <col min="8715" max="8715" width="13" style="104" customWidth="1"/>
    <col min="8716" max="8716" width="19.28515625" style="104" customWidth="1"/>
    <col min="8717" max="8717" width="18.28515625" style="104" customWidth="1"/>
    <col min="8718" max="8959" width="9.140625" style="104"/>
    <col min="8960" max="8960" width="8.42578125" style="104" customWidth="1"/>
    <col min="8961" max="8961" width="41.5703125" style="104" customWidth="1"/>
    <col min="8962" max="8962" width="15.85546875" style="104" customWidth="1"/>
    <col min="8963" max="8963" width="20.28515625" style="104" customWidth="1"/>
    <col min="8964" max="8964" width="17.5703125" style="104" customWidth="1"/>
    <col min="8965" max="8965" width="10" style="104" customWidth="1"/>
    <col min="8966" max="8966" width="12.85546875" style="104" customWidth="1"/>
    <col min="8967" max="8967" width="11.42578125" style="104" customWidth="1"/>
    <col min="8968" max="8968" width="13" style="104" customWidth="1"/>
    <col min="8969" max="8969" width="11.5703125" style="104" customWidth="1"/>
    <col min="8970" max="8970" width="12.42578125" style="104" customWidth="1"/>
    <col min="8971" max="8971" width="13" style="104" customWidth="1"/>
    <col min="8972" max="8972" width="19.28515625" style="104" customWidth="1"/>
    <col min="8973" max="8973" width="18.28515625" style="104" customWidth="1"/>
    <col min="8974" max="9215" width="9.140625" style="104"/>
    <col min="9216" max="9216" width="8.42578125" style="104" customWidth="1"/>
    <col min="9217" max="9217" width="41.5703125" style="104" customWidth="1"/>
    <col min="9218" max="9218" width="15.85546875" style="104" customWidth="1"/>
    <col min="9219" max="9219" width="20.28515625" style="104" customWidth="1"/>
    <col min="9220" max="9220" width="17.5703125" style="104" customWidth="1"/>
    <col min="9221" max="9221" width="10" style="104" customWidth="1"/>
    <col min="9222" max="9222" width="12.85546875" style="104" customWidth="1"/>
    <col min="9223" max="9223" width="11.42578125" style="104" customWidth="1"/>
    <col min="9224" max="9224" width="13" style="104" customWidth="1"/>
    <col min="9225" max="9225" width="11.5703125" style="104" customWidth="1"/>
    <col min="9226" max="9226" width="12.42578125" style="104" customWidth="1"/>
    <col min="9227" max="9227" width="13" style="104" customWidth="1"/>
    <col min="9228" max="9228" width="19.28515625" style="104" customWidth="1"/>
    <col min="9229" max="9229" width="18.28515625" style="104" customWidth="1"/>
    <col min="9230" max="9471" width="9.140625" style="104"/>
    <col min="9472" max="9472" width="8.42578125" style="104" customWidth="1"/>
    <col min="9473" max="9473" width="41.5703125" style="104" customWidth="1"/>
    <col min="9474" max="9474" width="15.85546875" style="104" customWidth="1"/>
    <col min="9475" max="9475" width="20.28515625" style="104" customWidth="1"/>
    <col min="9476" max="9476" width="17.5703125" style="104" customWidth="1"/>
    <col min="9477" max="9477" width="10" style="104" customWidth="1"/>
    <col min="9478" max="9478" width="12.85546875" style="104" customWidth="1"/>
    <col min="9479" max="9479" width="11.42578125" style="104" customWidth="1"/>
    <col min="9480" max="9480" width="13" style="104" customWidth="1"/>
    <col min="9481" max="9481" width="11.5703125" style="104" customWidth="1"/>
    <col min="9482" max="9482" width="12.42578125" style="104" customWidth="1"/>
    <col min="9483" max="9483" width="13" style="104" customWidth="1"/>
    <col min="9484" max="9484" width="19.28515625" style="104" customWidth="1"/>
    <col min="9485" max="9485" width="18.28515625" style="104" customWidth="1"/>
    <col min="9486" max="9727" width="9.140625" style="104"/>
    <col min="9728" max="9728" width="8.42578125" style="104" customWidth="1"/>
    <col min="9729" max="9729" width="41.5703125" style="104" customWidth="1"/>
    <col min="9730" max="9730" width="15.85546875" style="104" customWidth="1"/>
    <col min="9731" max="9731" width="20.28515625" style="104" customWidth="1"/>
    <col min="9732" max="9732" width="17.5703125" style="104" customWidth="1"/>
    <col min="9733" max="9733" width="10" style="104" customWidth="1"/>
    <col min="9734" max="9734" width="12.85546875" style="104" customWidth="1"/>
    <col min="9735" max="9735" width="11.42578125" style="104" customWidth="1"/>
    <col min="9736" max="9736" width="13" style="104" customWidth="1"/>
    <col min="9737" max="9737" width="11.5703125" style="104" customWidth="1"/>
    <col min="9738" max="9738" width="12.42578125" style="104" customWidth="1"/>
    <col min="9739" max="9739" width="13" style="104" customWidth="1"/>
    <col min="9740" max="9740" width="19.28515625" style="104" customWidth="1"/>
    <col min="9741" max="9741" width="18.28515625" style="104" customWidth="1"/>
    <col min="9742" max="9983" width="9.140625" style="104"/>
    <col min="9984" max="9984" width="8.42578125" style="104" customWidth="1"/>
    <col min="9985" max="9985" width="41.5703125" style="104" customWidth="1"/>
    <col min="9986" max="9986" width="15.85546875" style="104" customWidth="1"/>
    <col min="9987" max="9987" width="20.28515625" style="104" customWidth="1"/>
    <col min="9988" max="9988" width="17.5703125" style="104" customWidth="1"/>
    <col min="9989" max="9989" width="10" style="104" customWidth="1"/>
    <col min="9990" max="9990" width="12.85546875" style="104" customWidth="1"/>
    <col min="9991" max="9991" width="11.42578125" style="104" customWidth="1"/>
    <col min="9992" max="9992" width="13" style="104" customWidth="1"/>
    <col min="9993" max="9993" width="11.5703125" style="104" customWidth="1"/>
    <col min="9994" max="9994" width="12.42578125" style="104" customWidth="1"/>
    <col min="9995" max="9995" width="13" style="104" customWidth="1"/>
    <col min="9996" max="9996" width="19.28515625" style="104" customWidth="1"/>
    <col min="9997" max="9997" width="18.28515625" style="104" customWidth="1"/>
    <col min="9998" max="10239" width="9.140625" style="104"/>
    <col min="10240" max="10240" width="8.42578125" style="104" customWidth="1"/>
    <col min="10241" max="10241" width="41.5703125" style="104" customWidth="1"/>
    <col min="10242" max="10242" width="15.85546875" style="104" customWidth="1"/>
    <col min="10243" max="10243" width="20.28515625" style="104" customWidth="1"/>
    <col min="10244" max="10244" width="17.5703125" style="104" customWidth="1"/>
    <col min="10245" max="10245" width="10" style="104" customWidth="1"/>
    <col min="10246" max="10246" width="12.85546875" style="104" customWidth="1"/>
    <col min="10247" max="10247" width="11.42578125" style="104" customWidth="1"/>
    <col min="10248" max="10248" width="13" style="104" customWidth="1"/>
    <col min="10249" max="10249" width="11.5703125" style="104" customWidth="1"/>
    <col min="10250" max="10250" width="12.42578125" style="104" customWidth="1"/>
    <col min="10251" max="10251" width="13" style="104" customWidth="1"/>
    <col min="10252" max="10252" width="19.28515625" style="104" customWidth="1"/>
    <col min="10253" max="10253" width="18.28515625" style="104" customWidth="1"/>
    <col min="10254" max="10495" width="9.140625" style="104"/>
    <col min="10496" max="10496" width="8.42578125" style="104" customWidth="1"/>
    <col min="10497" max="10497" width="41.5703125" style="104" customWidth="1"/>
    <col min="10498" max="10498" width="15.85546875" style="104" customWidth="1"/>
    <col min="10499" max="10499" width="20.28515625" style="104" customWidth="1"/>
    <col min="10500" max="10500" width="17.5703125" style="104" customWidth="1"/>
    <col min="10501" max="10501" width="10" style="104" customWidth="1"/>
    <col min="10502" max="10502" width="12.85546875" style="104" customWidth="1"/>
    <col min="10503" max="10503" width="11.42578125" style="104" customWidth="1"/>
    <col min="10504" max="10504" width="13" style="104" customWidth="1"/>
    <col min="10505" max="10505" width="11.5703125" style="104" customWidth="1"/>
    <col min="10506" max="10506" width="12.42578125" style="104" customWidth="1"/>
    <col min="10507" max="10507" width="13" style="104" customWidth="1"/>
    <col min="10508" max="10508" width="19.28515625" style="104" customWidth="1"/>
    <col min="10509" max="10509" width="18.28515625" style="104" customWidth="1"/>
    <col min="10510" max="10751" width="9.140625" style="104"/>
    <col min="10752" max="10752" width="8.42578125" style="104" customWidth="1"/>
    <col min="10753" max="10753" width="41.5703125" style="104" customWidth="1"/>
    <col min="10754" max="10754" width="15.85546875" style="104" customWidth="1"/>
    <col min="10755" max="10755" width="20.28515625" style="104" customWidth="1"/>
    <col min="10756" max="10756" width="17.5703125" style="104" customWidth="1"/>
    <col min="10757" max="10757" width="10" style="104" customWidth="1"/>
    <col min="10758" max="10758" width="12.85546875" style="104" customWidth="1"/>
    <col min="10759" max="10759" width="11.42578125" style="104" customWidth="1"/>
    <col min="10760" max="10760" width="13" style="104" customWidth="1"/>
    <col min="10761" max="10761" width="11.5703125" style="104" customWidth="1"/>
    <col min="10762" max="10762" width="12.42578125" style="104" customWidth="1"/>
    <col min="10763" max="10763" width="13" style="104" customWidth="1"/>
    <col min="10764" max="10764" width="19.28515625" style="104" customWidth="1"/>
    <col min="10765" max="10765" width="18.28515625" style="104" customWidth="1"/>
    <col min="10766" max="11007" width="9.140625" style="104"/>
    <col min="11008" max="11008" width="8.42578125" style="104" customWidth="1"/>
    <col min="11009" max="11009" width="41.5703125" style="104" customWidth="1"/>
    <col min="11010" max="11010" width="15.85546875" style="104" customWidth="1"/>
    <col min="11011" max="11011" width="20.28515625" style="104" customWidth="1"/>
    <col min="11012" max="11012" width="17.5703125" style="104" customWidth="1"/>
    <col min="11013" max="11013" width="10" style="104" customWidth="1"/>
    <col min="11014" max="11014" width="12.85546875" style="104" customWidth="1"/>
    <col min="11015" max="11015" width="11.42578125" style="104" customWidth="1"/>
    <col min="11016" max="11016" width="13" style="104" customWidth="1"/>
    <col min="11017" max="11017" width="11.5703125" style="104" customWidth="1"/>
    <col min="11018" max="11018" width="12.42578125" style="104" customWidth="1"/>
    <col min="11019" max="11019" width="13" style="104" customWidth="1"/>
    <col min="11020" max="11020" width="19.28515625" style="104" customWidth="1"/>
    <col min="11021" max="11021" width="18.28515625" style="104" customWidth="1"/>
    <col min="11022" max="11263" width="9.140625" style="104"/>
    <col min="11264" max="11264" width="8.42578125" style="104" customWidth="1"/>
    <col min="11265" max="11265" width="41.5703125" style="104" customWidth="1"/>
    <col min="11266" max="11266" width="15.85546875" style="104" customWidth="1"/>
    <col min="11267" max="11267" width="20.28515625" style="104" customWidth="1"/>
    <col min="11268" max="11268" width="17.5703125" style="104" customWidth="1"/>
    <col min="11269" max="11269" width="10" style="104" customWidth="1"/>
    <col min="11270" max="11270" width="12.85546875" style="104" customWidth="1"/>
    <col min="11271" max="11271" width="11.42578125" style="104" customWidth="1"/>
    <col min="11272" max="11272" width="13" style="104" customWidth="1"/>
    <col min="11273" max="11273" width="11.5703125" style="104" customWidth="1"/>
    <col min="11274" max="11274" width="12.42578125" style="104" customWidth="1"/>
    <col min="11275" max="11275" width="13" style="104" customWidth="1"/>
    <col min="11276" max="11276" width="19.28515625" style="104" customWidth="1"/>
    <col min="11277" max="11277" width="18.28515625" style="104" customWidth="1"/>
    <col min="11278" max="11519" width="9.140625" style="104"/>
    <col min="11520" max="11520" width="8.42578125" style="104" customWidth="1"/>
    <col min="11521" max="11521" width="41.5703125" style="104" customWidth="1"/>
    <col min="11522" max="11522" width="15.85546875" style="104" customWidth="1"/>
    <col min="11523" max="11523" width="20.28515625" style="104" customWidth="1"/>
    <col min="11524" max="11524" width="17.5703125" style="104" customWidth="1"/>
    <col min="11525" max="11525" width="10" style="104" customWidth="1"/>
    <col min="11526" max="11526" width="12.85546875" style="104" customWidth="1"/>
    <col min="11527" max="11527" width="11.42578125" style="104" customWidth="1"/>
    <col min="11528" max="11528" width="13" style="104" customWidth="1"/>
    <col min="11529" max="11529" width="11.5703125" style="104" customWidth="1"/>
    <col min="11530" max="11530" width="12.42578125" style="104" customWidth="1"/>
    <col min="11531" max="11531" width="13" style="104" customWidth="1"/>
    <col min="11532" max="11532" width="19.28515625" style="104" customWidth="1"/>
    <col min="11533" max="11533" width="18.28515625" style="104" customWidth="1"/>
    <col min="11534" max="11775" width="9.140625" style="104"/>
    <col min="11776" max="11776" width="8.42578125" style="104" customWidth="1"/>
    <col min="11777" max="11777" width="41.5703125" style="104" customWidth="1"/>
    <col min="11778" max="11778" width="15.85546875" style="104" customWidth="1"/>
    <col min="11779" max="11779" width="20.28515625" style="104" customWidth="1"/>
    <col min="11780" max="11780" width="17.5703125" style="104" customWidth="1"/>
    <col min="11781" max="11781" width="10" style="104" customWidth="1"/>
    <col min="11782" max="11782" width="12.85546875" style="104" customWidth="1"/>
    <col min="11783" max="11783" width="11.42578125" style="104" customWidth="1"/>
    <col min="11784" max="11784" width="13" style="104" customWidth="1"/>
    <col min="11785" max="11785" width="11.5703125" style="104" customWidth="1"/>
    <col min="11786" max="11786" width="12.42578125" style="104" customWidth="1"/>
    <col min="11787" max="11787" width="13" style="104" customWidth="1"/>
    <col min="11788" max="11788" width="19.28515625" style="104" customWidth="1"/>
    <col min="11789" max="11789" width="18.28515625" style="104" customWidth="1"/>
    <col min="11790" max="12031" width="9.140625" style="104"/>
    <col min="12032" max="12032" width="8.42578125" style="104" customWidth="1"/>
    <col min="12033" max="12033" width="41.5703125" style="104" customWidth="1"/>
    <col min="12034" max="12034" width="15.85546875" style="104" customWidth="1"/>
    <col min="12035" max="12035" width="20.28515625" style="104" customWidth="1"/>
    <col min="12036" max="12036" width="17.5703125" style="104" customWidth="1"/>
    <col min="12037" max="12037" width="10" style="104" customWidth="1"/>
    <col min="12038" max="12038" width="12.85546875" style="104" customWidth="1"/>
    <col min="12039" max="12039" width="11.42578125" style="104" customWidth="1"/>
    <col min="12040" max="12040" width="13" style="104" customWidth="1"/>
    <col min="12041" max="12041" width="11.5703125" style="104" customWidth="1"/>
    <col min="12042" max="12042" width="12.42578125" style="104" customWidth="1"/>
    <col min="12043" max="12043" width="13" style="104" customWidth="1"/>
    <col min="12044" max="12044" width="19.28515625" style="104" customWidth="1"/>
    <col min="12045" max="12045" width="18.28515625" style="104" customWidth="1"/>
    <col min="12046" max="12287" width="9.140625" style="104"/>
    <col min="12288" max="12288" width="8.42578125" style="104" customWidth="1"/>
    <col min="12289" max="12289" width="41.5703125" style="104" customWidth="1"/>
    <col min="12290" max="12290" width="15.85546875" style="104" customWidth="1"/>
    <col min="12291" max="12291" width="20.28515625" style="104" customWidth="1"/>
    <col min="12292" max="12292" width="17.5703125" style="104" customWidth="1"/>
    <col min="12293" max="12293" width="10" style="104" customWidth="1"/>
    <col min="12294" max="12294" width="12.85546875" style="104" customWidth="1"/>
    <col min="12295" max="12295" width="11.42578125" style="104" customWidth="1"/>
    <col min="12296" max="12296" width="13" style="104" customWidth="1"/>
    <col min="12297" max="12297" width="11.5703125" style="104" customWidth="1"/>
    <col min="12298" max="12298" width="12.42578125" style="104" customWidth="1"/>
    <col min="12299" max="12299" width="13" style="104" customWidth="1"/>
    <col min="12300" max="12300" width="19.28515625" style="104" customWidth="1"/>
    <col min="12301" max="12301" width="18.28515625" style="104" customWidth="1"/>
    <col min="12302" max="12543" width="9.140625" style="104"/>
    <col min="12544" max="12544" width="8.42578125" style="104" customWidth="1"/>
    <col min="12545" max="12545" width="41.5703125" style="104" customWidth="1"/>
    <col min="12546" max="12546" width="15.85546875" style="104" customWidth="1"/>
    <col min="12547" max="12547" width="20.28515625" style="104" customWidth="1"/>
    <col min="12548" max="12548" width="17.5703125" style="104" customWidth="1"/>
    <col min="12549" max="12549" width="10" style="104" customWidth="1"/>
    <col min="12550" max="12550" width="12.85546875" style="104" customWidth="1"/>
    <col min="12551" max="12551" width="11.42578125" style="104" customWidth="1"/>
    <col min="12552" max="12552" width="13" style="104" customWidth="1"/>
    <col min="12553" max="12553" width="11.5703125" style="104" customWidth="1"/>
    <col min="12554" max="12554" width="12.42578125" style="104" customWidth="1"/>
    <col min="12555" max="12555" width="13" style="104" customWidth="1"/>
    <col min="12556" max="12556" width="19.28515625" style="104" customWidth="1"/>
    <col min="12557" max="12557" width="18.28515625" style="104" customWidth="1"/>
    <col min="12558" max="12799" width="9.140625" style="104"/>
    <col min="12800" max="12800" width="8.42578125" style="104" customWidth="1"/>
    <col min="12801" max="12801" width="41.5703125" style="104" customWidth="1"/>
    <col min="12802" max="12802" width="15.85546875" style="104" customWidth="1"/>
    <col min="12803" max="12803" width="20.28515625" style="104" customWidth="1"/>
    <col min="12804" max="12804" width="17.5703125" style="104" customWidth="1"/>
    <col min="12805" max="12805" width="10" style="104" customWidth="1"/>
    <col min="12806" max="12806" width="12.85546875" style="104" customWidth="1"/>
    <col min="12807" max="12807" width="11.42578125" style="104" customWidth="1"/>
    <col min="12808" max="12808" width="13" style="104" customWidth="1"/>
    <col min="12809" max="12809" width="11.5703125" style="104" customWidth="1"/>
    <col min="12810" max="12810" width="12.42578125" style="104" customWidth="1"/>
    <col min="12811" max="12811" width="13" style="104" customWidth="1"/>
    <col min="12812" max="12812" width="19.28515625" style="104" customWidth="1"/>
    <col min="12813" max="12813" width="18.28515625" style="104" customWidth="1"/>
    <col min="12814" max="13055" width="9.140625" style="104"/>
    <col min="13056" max="13056" width="8.42578125" style="104" customWidth="1"/>
    <col min="13057" max="13057" width="41.5703125" style="104" customWidth="1"/>
    <col min="13058" max="13058" width="15.85546875" style="104" customWidth="1"/>
    <col min="13059" max="13059" width="20.28515625" style="104" customWidth="1"/>
    <col min="13060" max="13060" width="17.5703125" style="104" customWidth="1"/>
    <col min="13061" max="13061" width="10" style="104" customWidth="1"/>
    <col min="13062" max="13062" width="12.85546875" style="104" customWidth="1"/>
    <col min="13063" max="13063" width="11.42578125" style="104" customWidth="1"/>
    <col min="13064" max="13064" width="13" style="104" customWidth="1"/>
    <col min="13065" max="13065" width="11.5703125" style="104" customWidth="1"/>
    <col min="13066" max="13066" width="12.42578125" style="104" customWidth="1"/>
    <col min="13067" max="13067" width="13" style="104" customWidth="1"/>
    <col min="13068" max="13068" width="19.28515625" style="104" customWidth="1"/>
    <col min="13069" max="13069" width="18.28515625" style="104" customWidth="1"/>
    <col min="13070" max="13311" width="9.140625" style="104"/>
    <col min="13312" max="13312" width="8.42578125" style="104" customWidth="1"/>
    <col min="13313" max="13313" width="41.5703125" style="104" customWidth="1"/>
    <col min="13314" max="13314" width="15.85546875" style="104" customWidth="1"/>
    <col min="13315" max="13315" width="20.28515625" style="104" customWidth="1"/>
    <col min="13316" max="13316" width="17.5703125" style="104" customWidth="1"/>
    <col min="13317" max="13317" width="10" style="104" customWidth="1"/>
    <col min="13318" max="13318" width="12.85546875" style="104" customWidth="1"/>
    <col min="13319" max="13319" width="11.42578125" style="104" customWidth="1"/>
    <col min="13320" max="13320" width="13" style="104" customWidth="1"/>
    <col min="13321" max="13321" width="11.5703125" style="104" customWidth="1"/>
    <col min="13322" max="13322" width="12.42578125" style="104" customWidth="1"/>
    <col min="13323" max="13323" width="13" style="104" customWidth="1"/>
    <col min="13324" max="13324" width="19.28515625" style="104" customWidth="1"/>
    <col min="13325" max="13325" width="18.28515625" style="104" customWidth="1"/>
    <col min="13326" max="13567" width="9.140625" style="104"/>
    <col min="13568" max="13568" width="8.42578125" style="104" customWidth="1"/>
    <col min="13569" max="13569" width="41.5703125" style="104" customWidth="1"/>
    <col min="13570" max="13570" width="15.85546875" style="104" customWidth="1"/>
    <col min="13571" max="13571" width="20.28515625" style="104" customWidth="1"/>
    <col min="13572" max="13572" width="17.5703125" style="104" customWidth="1"/>
    <col min="13573" max="13573" width="10" style="104" customWidth="1"/>
    <col min="13574" max="13574" width="12.85546875" style="104" customWidth="1"/>
    <col min="13575" max="13575" width="11.42578125" style="104" customWidth="1"/>
    <col min="13576" max="13576" width="13" style="104" customWidth="1"/>
    <col min="13577" max="13577" width="11.5703125" style="104" customWidth="1"/>
    <col min="13578" max="13578" width="12.42578125" style="104" customWidth="1"/>
    <col min="13579" max="13579" width="13" style="104" customWidth="1"/>
    <col min="13580" max="13580" width="19.28515625" style="104" customWidth="1"/>
    <col min="13581" max="13581" width="18.28515625" style="104" customWidth="1"/>
    <col min="13582" max="13823" width="9.140625" style="104"/>
    <col min="13824" max="13824" width="8.42578125" style="104" customWidth="1"/>
    <col min="13825" max="13825" width="41.5703125" style="104" customWidth="1"/>
    <col min="13826" max="13826" width="15.85546875" style="104" customWidth="1"/>
    <col min="13827" max="13827" width="20.28515625" style="104" customWidth="1"/>
    <col min="13828" max="13828" width="17.5703125" style="104" customWidth="1"/>
    <col min="13829" max="13829" width="10" style="104" customWidth="1"/>
    <col min="13830" max="13830" width="12.85546875" style="104" customWidth="1"/>
    <col min="13831" max="13831" width="11.42578125" style="104" customWidth="1"/>
    <col min="13832" max="13832" width="13" style="104" customWidth="1"/>
    <col min="13833" max="13833" width="11.5703125" style="104" customWidth="1"/>
    <col min="13834" max="13834" width="12.42578125" style="104" customWidth="1"/>
    <col min="13835" max="13835" width="13" style="104" customWidth="1"/>
    <col min="13836" max="13836" width="19.28515625" style="104" customWidth="1"/>
    <col min="13837" max="13837" width="18.28515625" style="104" customWidth="1"/>
    <col min="13838" max="14079" width="9.140625" style="104"/>
    <col min="14080" max="14080" width="8.42578125" style="104" customWidth="1"/>
    <col min="14081" max="14081" width="41.5703125" style="104" customWidth="1"/>
    <col min="14082" max="14082" width="15.85546875" style="104" customWidth="1"/>
    <col min="14083" max="14083" width="20.28515625" style="104" customWidth="1"/>
    <col min="14084" max="14084" width="17.5703125" style="104" customWidth="1"/>
    <col min="14085" max="14085" width="10" style="104" customWidth="1"/>
    <col min="14086" max="14086" width="12.85546875" style="104" customWidth="1"/>
    <col min="14087" max="14087" width="11.42578125" style="104" customWidth="1"/>
    <col min="14088" max="14088" width="13" style="104" customWidth="1"/>
    <col min="14089" max="14089" width="11.5703125" style="104" customWidth="1"/>
    <col min="14090" max="14090" width="12.42578125" style="104" customWidth="1"/>
    <col min="14091" max="14091" width="13" style="104" customWidth="1"/>
    <col min="14092" max="14092" width="19.28515625" style="104" customWidth="1"/>
    <col min="14093" max="14093" width="18.28515625" style="104" customWidth="1"/>
    <col min="14094" max="14335" width="9.140625" style="104"/>
    <col min="14336" max="14336" width="8.42578125" style="104" customWidth="1"/>
    <col min="14337" max="14337" width="41.5703125" style="104" customWidth="1"/>
    <col min="14338" max="14338" width="15.85546875" style="104" customWidth="1"/>
    <col min="14339" max="14339" width="20.28515625" style="104" customWidth="1"/>
    <col min="14340" max="14340" width="17.5703125" style="104" customWidth="1"/>
    <col min="14341" max="14341" width="10" style="104" customWidth="1"/>
    <col min="14342" max="14342" width="12.85546875" style="104" customWidth="1"/>
    <col min="14343" max="14343" width="11.42578125" style="104" customWidth="1"/>
    <col min="14344" max="14344" width="13" style="104" customWidth="1"/>
    <col min="14345" max="14345" width="11.5703125" style="104" customWidth="1"/>
    <col min="14346" max="14346" width="12.42578125" style="104" customWidth="1"/>
    <col min="14347" max="14347" width="13" style="104" customWidth="1"/>
    <col min="14348" max="14348" width="19.28515625" style="104" customWidth="1"/>
    <col min="14349" max="14349" width="18.28515625" style="104" customWidth="1"/>
    <col min="14350" max="14591" width="9.140625" style="104"/>
    <col min="14592" max="14592" width="8.42578125" style="104" customWidth="1"/>
    <col min="14593" max="14593" width="41.5703125" style="104" customWidth="1"/>
    <col min="14594" max="14594" width="15.85546875" style="104" customWidth="1"/>
    <col min="14595" max="14595" width="20.28515625" style="104" customWidth="1"/>
    <col min="14596" max="14596" width="17.5703125" style="104" customWidth="1"/>
    <col min="14597" max="14597" width="10" style="104" customWidth="1"/>
    <col min="14598" max="14598" width="12.85546875" style="104" customWidth="1"/>
    <col min="14599" max="14599" width="11.42578125" style="104" customWidth="1"/>
    <col min="14600" max="14600" width="13" style="104" customWidth="1"/>
    <col min="14601" max="14601" width="11.5703125" style="104" customWidth="1"/>
    <col min="14602" max="14602" width="12.42578125" style="104" customWidth="1"/>
    <col min="14603" max="14603" width="13" style="104" customWidth="1"/>
    <col min="14604" max="14604" width="19.28515625" style="104" customWidth="1"/>
    <col min="14605" max="14605" width="18.28515625" style="104" customWidth="1"/>
    <col min="14606" max="14847" width="9.140625" style="104"/>
    <col min="14848" max="14848" width="8.42578125" style="104" customWidth="1"/>
    <col min="14849" max="14849" width="41.5703125" style="104" customWidth="1"/>
    <col min="14850" max="14850" width="15.85546875" style="104" customWidth="1"/>
    <col min="14851" max="14851" width="20.28515625" style="104" customWidth="1"/>
    <col min="14852" max="14852" width="17.5703125" style="104" customWidth="1"/>
    <col min="14853" max="14853" width="10" style="104" customWidth="1"/>
    <col min="14854" max="14854" width="12.85546875" style="104" customWidth="1"/>
    <col min="14855" max="14855" width="11.42578125" style="104" customWidth="1"/>
    <col min="14856" max="14856" width="13" style="104" customWidth="1"/>
    <col min="14857" max="14857" width="11.5703125" style="104" customWidth="1"/>
    <col min="14858" max="14858" width="12.42578125" style="104" customWidth="1"/>
    <col min="14859" max="14859" width="13" style="104" customWidth="1"/>
    <col min="14860" max="14860" width="19.28515625" style="104" customWidth="1"/>
    <col min="14861" max="14861" width="18.28515625" style="104" customWidth="1"/>
    <col min="14862" max="15103" width="9.140625" style="104"/>
    <col min="15104" max="15104" width="8.42578125" style="104" customWidth="1"/>
    <col min="15105" max="15105" width="41.5703125" style="104" customWidth="1"/>
    <col min="15106" max="15106" width="15.85546875" style="104" customWidth="1"/>
    <col min="15107" max="15107" width="20.28515625" style="104" customWidth="1"/>
    <col min="15108" max="15108" width="17.5703125" style="104" customWidth="1"/>
    <col min="15109" max="15109" width="10" style="104" customWidth="1"/>
    <col min="15110" max="15110" width="12.85546875" style="104" customWidth="1"/>
    <col min="15111" max="15111" width="11.42578125" style="104" customWidth="1"/>
    <col min="15112" max="15112" width="13" style="104" customWidth="1"/>
    <col min="15113" max="15113" width="11.5703125" style="104" customWidth="1"/>
    <col min="15114" max="15114" width="12.42578125" style="104" customWidth="1"/>
    <col min="15115" max="15115" width="13" style="104" customWidth="1"/>
    <col min="15116" max="15116" width="19.28515625" style="104" customWidth="1"/>
    <col min="15117" max="15117" width="18.28515625" style="104" customWidth="1"/>
    <col min="15118" max="15359" width="9.140625" style="104"/>
    <col min="15360" max="15360" width="8.42578125" style="104" customWidth="1"/>
    <col min="15361" max="15361" width="41.5703125" style="104" customWidth="1"/>
    <col min="15362" max="15362" width="15.85546875" style="104" customWidth="1"/>
    <col min="15363" max="15363" width="20.28515625" style="104" customWidth="1"/>
    <col min="15364" max="15364" width="17.5703125" style="104" customWidth="1"/>
    <col min="15365" max="15365" width="10" style="104" customWidth="1"/>
    <col min="15366" max="15366" width="12.85546875" style="104" customWidth="1"/>
    <col min="15367" max="15367" width="11.42578125" style="104" customWidth="1"/>
    <col min="15368" max="15368" width="13" style="104" customWidth="1"/>
    <col min="15369" max="15369" width="11.5703125" style="104" customWidth="1"/>
    <col min="15370" max="15370" width="12.42578125" style="104" customWidth="1"/>
    <col min="15371" max="15371" width="13" style="104" customWidth="1"/>
    <col min="15372" max="15372" width="19.28515625" style="104" customWidth="1"/>
    <col min="15373" max="15373" width="18.28515625" style="104" customWidth="1"/>
    <col min="15374" max="15615" width="9.140625" style="104"/>
    <col min="15616" max="15616" width="8.42578125" style="104" customWidth="1"/>
    <col min="15617" max="15617" width="41.5703125" style="104" customWidth="1"/>
    <col min="15618" max="15618" width="15.85546875" style="104" customWidth="1"/>
    <col min="15619" max="15619" width="20.28515625" style="104" customWidth="1"/>
    <col min="15620" max="15620" width="17.5703125" style="104" customWidth="1"/>
    <col min="15621" max="15621" width="10" style="104" customWidth="1"/>
    <col min="15622" max="15622" width="12.85546875" style="104" customWidth="1"/>
    <col min="15623" max="15623" width="11.42578125" style="104" customWidth="1"/>
    <col min="15624" max="15624" width="13" style="104" customWidth="1"/>
    <col min="15625" max="15625" width="11.5703125" style="104" customWidth="1"/>
    <col min="15626" max="15626" width="12.42578125" style="104" customWidth="1"/>
    <col min="15627" max="15627" width="13" style="104" customWidth="1"/>
    <col min="15628" max="15628" width="19.28515625" style="104" customWidth="1"/>
    <col min="15629" max="15629" width="18.28515625" style="104" customWidth="1"/>
    <col min="15630" max="15871" width="9.140625" style="104"/>
    <col min="15872" max="15872" width="8.42578125" style="104" customWidth="1"/>
    <col min="15873" max="15873" width="41.5703125" style="104" customWidth="1"/>
    <col min="15874" max="15874" width="15.85546875" style="104" customWidth="1"/>
    <col min="15875" max="15875" width="20.28515625" style="104" customWidth="1"/>
    <col min="15876" max="15876" width="17.5703125" style="104" customWidth="1"/>
    <col min="15877" max="15877" width="10" style="104" customWidth="1"/>
    <col min="15878" max="15878" width="12.85546875" style="104" customWidth="1"/>
    <col min="15879" max="15879" width="11.42578125" style="104" customWidth="1"/>
    <col min="15880" max="15880" width="13" style="104" customWidth="1"/>
    <col min="15881" max="15881" width="11.5703125" style="104" customWidth="1"/>
    <col min="15882" max="15882" width="12.42578125" style="104" customWidth="1"/>
    <col min="15883" max="15883" width="13" style="104" customWidth="1"/>
    <col min="15884" max="15884" width="19.28515625" style="104" customWidth="1"/>
    <col min="15885" max="15885" width="18.28515625" style="104" customWidth="1"/>
    <col min="15886" max="16127" width="9.140625" style="104"/>
    <col min="16128" max="16128" width="8.42578125" style="104" customWidth="1"/>
    <col min="16129" max="16129" width="41.5703125" style="104" customWidth="1"/>
    <col min="16130" max="16130" width="15.85546875" style="104" customWidth="1"/>
    <col min="16131" max="16131" width="20.28515625" style="104" customWidth="1"/>
    <col min="16132" max="16132" width="17.5703125" style="104" customWidth="1"/>
    <col min="16133" max="16133" width="10" style="104" customWidth="1"/>
    <col min="16134" max="16134" width="12.85546875" style="104" customWidth="1"/>
    <col min="16135" max="16135" width="11.42578125" style="104" customWidth="1"/>
    <col min="16136" max="16136" width="13" style="104" customWidth="1"/>
    <col min="16137" max="16137" width="11.5703125" style="104" customWidth="1"/>
    <col min="16138" max="16138" width="12.42578125" style="104" customWidth="1"/>
    <col min="16139" max="16139" width="13" style="104" customWidth="1"/>
    <col min="16140" max="16140" width="19.28515625" style="104" customWidth="1"/>
    <col min="16141" max="16141" width="18.28515625" style="104" customWidth="1"/>
    <col min="16142" max="16384" width="9.140625" style="104"/>
  </cols>
  <sheetData>
    <row r="1" spans="1:11" ht="76.5" customHeight="1">
      <c r="A1" s="387" t="s">
        <v>2074</v>
      </c>
      <c r="B1" s="386" t="s">
        <v>1376</v>
      </c>
      <c r="C1" s="384" t="s">
        <v>1377</v>
      </c>
      <c r="D1" s="384" t="s">
        <v>1378</v>
      </c>
      <c r="E1" s="385" t="s">
        <v>2075</v>
      </c>
      <c r="F1" s="385" t="s">
        <v>1379</v>
      </c>
      <c r="G1" s="385" t="s">
        <v>1380</v>
      </c>
      <c r="H1" s="385" t="s">
        <v>1380</v>
      </c>
      <c r="I1" s="384" t="s">
        <v>3024</v>
      </c>
      <c r="J1" s="383" t="s">
        <v>3026</v>
      </c>
      <c r="K1" s="383" t="s">
        <v>3025</v>
      </c>
    </row>
    <row r="2" spans="1:11">
      <c r="A2" s="119"/>
      <c r="B2" s="208" t="s">
        <v>1381</v>
      </c>
      <c r="C2" s="363"/>
      <c r="D2" s="130"/>
      <c r="E2" s="130"/>
      <c r="F2" s="130"/>
      <c r="G2" s="130"/>
      <c r="H2" s="216"/>
      <c r="I2" s="207"/>
      <c r="J2" s="130"/>
      <c r="K2" s="207"/>
    </row>
    <row r="3" spans="1:11" s="106" customFormat="1" ht="110.25">
      <c r="A3" s="113">
        <v>44</v>
      </c>
      <c r="B3" s="202" t="s">
        <v>1382</v>
      </c>
      <c r="C3" s="202" t="s">
        <v>2076</v>
      </c>
      <c r="D3" s="127">
        <v>1261.51</v>
      </c>
      <c r="E3" s="127"/>
      <c r="F3" s="126">
        <f>D3-E3</f>
        <v>1261.51</v>
      </c>
      <c r="G3" s="126"/>
      <c r="H3" s="382"/>
      <c r="I3" s="213">
        <f>D3/1.95583</f>
        <v>644.99982104784158</v>
      </c>
      <c r="J3" s="127"/>
      <c r="K3" s="213">
        <f>F3/1.95583</f>
        <v>644.99982104784158</v>
      </c>
    </row>
    <row r="4" spans="1:11" s="210" customFormat="1" ht="80.25" customHeight="1">
      <c r="A4" s="199">
        <v>45</v>
      </c>
      <c r="B4" s="254" t="s">
        <v>1383</v>
      </c>
      <c r="C4" s="254" t="s">
        <v>2076</v>
      </c>
      <c r="D4" s="127">
        <v>1261.51</v>
      </c>
      <c r="E4" s="127"/>
      <c r="F4" s="126">
        <f>D4-E4</f>
        <v>1261.51</v>
      </c>
      <c r="G4" s="127"/>
      <c r="H4" s="364"/>
      <c r="I4" s="213">
        <f>D4/1.95583</f>
        <v>644.99982104784158</v>
      </c>
      <c r="J4" s="127"/>
      <c r="K4" s="213">
        <f>F4/1.95583</f>
        <v>644.99982104784158</v>
      </c>
    </row>
    <row r="5" spans="1:11" s="210" customFormat="1" ht="78.75">
      <c r="A5" s="199">
        <v>46</v>
      </c>
      <c r="B5" s="254" t="s">
        <v>2077</v>
      </c>
      <c r="C5" s="254" t="s">
        <v>2076</v>
      </c>
      <c r="D5" s="127">
        <v>2151.42</v>
      </c>
      <c r="E5" s="127"/>
      <c r="F5" s="126">
        <f>D5-E5</f>
        <v>2151.42</v>
      </c>
      <c r="G5" s="127"/>
      <c r="H5" s="364"/>
      <c r="I5" s="213">
        <f>D5/1.95583</f>
        <v>1100.0035790431684</v>
      </c>
      <c r="J5" s="127"/>
      <c r="K5" s="213">
        <f>F5/1.95583</f>
        <v>1100.0035790431684</v>
      </c>
    </row>
    <row r="6" spans="1:11" ht="33" customHeight="1">
      <c r="A6" s="199">
        <v>47</v>
      </c>
      <c r="B6" s="254" t="s">
        <v>2078</v>
      </c>
      <c r="C6" s="254" t="s">
        <v>2076</v>
      </c>
      <c r="D6" s="127">
        <v>2151.42</v>
      </c>
      <c r="E6" s="127"/>
      <c r="F6" s="126">
        <f>D6-E6</f>
        <v>2151.42</v>
      </c>
      <c r="G6" s="126"/>
      <c r="H6" s="382"/>
      <c r="I6" s="213">
        <f>D6/1.95583</f>
        <v>1100.0035790431684</v>
      </c>
      <c r="J6" s="127"/>
      <c r="K6" s="213">
        <f>F6/1.95583</f>
        <v>1100.0035790431684</v>
      </c>
    </row>
    <row r="7" spans="1:11" ht="31.5">
      <c r="A7" s="139"/>
      <c r="B7" s="209" t="s">
        <v>2079</v>
      </c>
      <c r="C7" s="209"/>
      <c r="D7" s="136"/>
      <c r="E7" s="136"/>
      <c r="F7" s="136"/>
      <c r="G7" s="136"/>
      <c r="H7" s="179"/>
      <c r="I7" s="176"/>
      <c r="J7" s="136"/>
      <c r="K7" s="176"/>
    </row>
    <row r="8" spans="1:11" ht="27" customHeight="1">
      <c r="A8" s="113">
        <v>191</v>
      </c>
      <c r="B8" s="202" t="s">
        <v>2080</v>
      </c>
      <c r="C8" s="202" t="s">
        <v>1384</v>
      </c>
      <c r="D8" s="126">
        <v>3300.01</v>
      </c>
      <c r="E8" s="127">
        <v>970</v>
      </c>
      <c r="F8" s="126">
        <f t="shared" ref="F8:F33" si="0">D8-E8</f>
        <v>2330.0100000000002</v>
      </c>
      <c r="G8" s="126" t="s">
        <v>2081</v>
      </c>
      <c r="H8" s="381"/>
      <c r="I8" s="213">
        <v>1687.26</v>
      </c>
      <c r="J8" s="127">
        <v>495.95</v>
      </c>
      <c r="K8" s="213">
        <f t="shared" ref="K8:K33" si="1">I8-J8</f>
        <v>1191.31</v>
      </c>
    </row>
    <row r="9" spans="1:11" ht="30" customHeight="1">
      <c r="A9" s="113">
        <v>192</v>
      </c>
      <c r="B9" s="202" t="s">
        <v>2082</v>
      </c>
      <c r="C9" s="202" t="s">
        <v>1384</v>
      </c>
      <c r="D9" s="126">
        <v>3300.01</v>
      </c>
      <c r="E9" s="127">
        <v>1358</v>
      </c>
      <c r="F9" s="126">
        <f t="shared" si="0"/>
        <v>1942.0100000000002</v>
      </c>
      <c r="G9" s="126" t="s">
        <v>2083</v>
      </c>
      <c r="H9" s="381"/>
      <c r="I9" s="213">
        <f>D9/1.95583</f>
        <v>1687.2683208663332</v>
      </c>
      <c r="J9" s="127">
        <f>E9/1.95583</f>
        <v>694.33437466446469</v>
      </c>
      <c r="K9" s="213">
        <f t="shared" si="1"/>
        <v>992.93394620186848</v>
      </c>
    </row>
    <row r="10" spans="1:11" ht="38.25" customHeight="1">
      <c r="A10" s="113">
        <v>193</v>
      </c>
      <c r="B10" s="202" t="s">
        <v>2084</v>
      </c>
      <c r="C10" s="202" t="s">
        <v>1384</v>
      </c>
      <c r="D10" s="126">
        <v>3300.02</v>
      </c>
      <c r="E10" s="127">
        <v>1435</v>
      </c>
      <c r="F10" s="126">
        <f t="shared" si="0"/>
        <v>1865.02</v>
      </c>
      <c r="G10" s="126" t="s">
        <v>3259</v>
      </c>
      <c r="H10" s="381"/>
      <c r="I10" s="213">
        <v>1687.26</v>
      </c>
      <c r="J10" s="127">
        <f t="shared" ref="J10:J15" si="2">E10/1.95583</f>
        <v>733.70384951657354</v>
      </c>
      <c r="K10" s="213">
        <f t="shared" si="1"/>
        <v>953.55615048342645</v>
      </c>
    </row>
    <row r="11" spans="1:11" s="375" customFormat="1" ht="47.25">
      <c r="A11" s="113">
        <v>194</v>
      </c>
      <c r="B11" s="202" t="s">
        <v>2085</v>
      </c>
      <c r="C11" s="202" t="s">
        <v>1384</v>
      </c>
      <c r="D11" s="126">
        <v>4400.0200000000004</v>
      </c>
      <c r="E11" s="127">
        <v>970</v>
      </c>
      <c r="F11" s="126">
        <f t="shared" si="0"/>
        <v>3430.0200000000004</v>
      </c>
      <c r="G11" s="126" t="s">
        <v>1385</v>
      </c>
      <c r="H11" s="381"/>
      <c r="I11" s="213">
        <f>D11/1.95583</f>
        <v>2249.6945031009855</v>
      </c>
      <c r="J11" s="127">
        <f t="shared" si="2"/>
        <v>495.95312476033195</v>
      </c>
      <c r="K11" s="213">
        <f t="shared" si="1"/>
        <v>1753.7413783406535</v>
      </c>
    </row>
    <row r="12" spans="1:11" s="197" customFormat="1" ht="47.25">
      <c r="A12" s="199">
        <v>195</v>
      </c>
      <c r="B12" s="254" t="s">
        <v>2086</v>
      </c>
      <c r="C12" s="254" t="s">
        <v>1384</v>
      </c>
      <c r="D12" s="127">
        <v>3800.02</v>
      </c>
      <c r="E12" s="127">
        <v>1435</v>
      </c>
      <c r="F12" s="127">
        <f t="shared" si="0"/>
        <v>2365.02</v>
      </c>
      <c r="G12" s="127" t="s">
        <v>2087</v>
      </c>
      <c r="H12" s="261"/>
      <c r="I12" s="213">
        <v>1942.91</v>
      </c>
      <c r="J12" s="127">
        <f t="shared" si="2"/>
        <v>733.70384951657354</v>
      </c>
      <c r="K12" s="213">
        <f t="shared" si="1"/>
        <v>1209.2061504834264</v>
      </c>
    </row>
    <row r="13" spans="1:11" s="197" customFormat="1" ht="47.25">
      <c r="A13" s="199">
        <v>196</v>
      </c>
      <c r="B13" s="254" t="s">
        <v>2088</v>
      </c>
      <c r="C13" s="254" t="s">
        <v>1384</v>
      </c>
      <c r="D13" s="127">
        <v>4800.01</v>
      </c>
      <c r="E13" s="127">
        <v>1435</v>
      </c>
      <c r="F13" s="127">
        <f t="shared" si="0"/>
        <v>3365.01</v>
      </c>
      <c r="G13" s="127" t="s">
        <v>2089</v>
      </c>
      <c r="H13" s="261"/>
      <c r="I13" s="213">
        <v>2454.1999999999998</v>
      </c>
      <c r="J13" s="127">
        <f t="shared" si="2"/>
        <v>733.70384951657354</v>
      </c>
      <c r="K13" s="213">
        <f t="shared" si="1"/>
        <v>1720.4961504834264</v>
      </c>
    </row>
    <row r="14" spans="1:11" ht="29.25" customHeight="1">
      <c r="A14" s="113">
        <v>197</v>
      </c>
      <c r="B14" s="202" t="s">
        <v>2090</v>
      </c>
      <c r="C14" s="202" t="s">
        <v>1384</v>
      </c>
      <c r="D14" s="126">
        <v>3800</v>
      </c>
      <c r="E14" s="127">
        <v>1080</v>
      </c>
      <c r="F14" s="126">
        <f t="shared" si="0"/>
        <v>2720</v>
      </c>
      <c r="G14" s="126" t="s">
        <v>3258</v>
      </c>
      <c r="H14" s="372"/>
      <c r="I14" s="213">
        <f>D14/1.95583</f>
        <v>1942.9091485456304</v>
      </c>
      <c r="J14" s="127">
        <f t="shared" si="2"/>
        <v>552.19523169191598</v>
      </c>
      <c r="K14" s="213">
        <f t="shared" si="1"/>
        <v>1390.7139168537144</v>
      </c>
    </row>
    <row r="15" spans="1:11" s="308" customFormat="1" ht="35.25" customHeight="1">
      <c r="A15" s="113">
        <v>198</v>
      </c>
      <c r="B15" s="202" t="s">
        <v>2091</v>
      </c>
      <c r="C15" s="202" t="s">
        <v>1384</v>
      </c>
      <c r="D15" s="126">
        <v>4900.01</v>
      </c>
      <c r="E15" s="127">
        <v>1080</v>
      </c>
      <c r="F15" s="126">
        <f t="shared" si="0"/>
        <v>3820.01</v>
      </c>
      <c r="G15" s="126" t="s">
        <v>1386</v>
      </c>
      <c r="H15" s="381"/>
      <c r="I15" s="213">
        <v>2505.33</v>
      </c>
      <c r="J15" s="127">
        <f t="shared" si="2"/>
        <v>552.19523169191598</v>
      </c>
      <c r="K15" s="213">
        <f t="shared" si="1"/>
        <v>1953.1347683080839</v>
      </c>
    </row>
    <row r="16" spans="1:11" s="308" customFormat="1" ht="29.25" customHeight="1">
      <c r="A16" s="113">
        <v>199</v>
      </c>
      <c r="B16" s="254" t="s">
        <v>2092</v>
      </c>
      <c r="C16" s="254" t="s">
        <v>1384</v>
      </c>
      <c r="D16" s="127">
        <v>5200.01</v>
      </c>
      <c r="E16" s="127">
        <v>1080</v>
      </c>
      <c r="F16" s="126">
        <f t="shared" si="0"/>
        <v>4120.01</v>
      </c>
      <c r="G16" s="126" t="s">
        <v>1388</v>
      </c>
      <c r="H16" s="378"/>
      <c r="I16" s="213">
        <f>D16/1.95583</f>
        <v>2658.7228951391485</v>
      </c>
      <c r="J16" s="127">
        <v>552.20000000000005</v>
      </c>
      <c r="K16" s="213">
        <f t="shared" si="1"/>
        <v>2106.5228951391482</v>
      </c>
    </row>
    <row r="17" spans="1:14" ht="33.75" customHeight="1">
      <c r="A17" s="199">
        <v>200</v>
      </c>
      <c r="B17" s="254" t="s">
        <v>2093</v>
      </c>
      <c r="C17" s="254" t="s">
        <v>1384</v>
      </c>
      <c r="D17" s="127">
        <v>5900</v>
      </c>
      <c r="E17" s="127">
        <v>1080</v>
      </c>
      <c r="F17" s="126">
        <f t="shared" si="0"/>
        <v>4820</v>
      </c>
      <c r="G17" s="126" t="s">
        <v>1387</v>
      </c>
      <c r="H17" s="380"/>
      <c r="I17" s="213">
        <f>D17/1.95583</f>
        <v>3016.622099057689</v>
      </c>
      <c r="J17" s="127">
        <v>552.20000000000005</v>
      </c>
      <c r="K17" s="213">
        <f t="shared" si="1"/>
        <v>2464.4220990576887</v>
      </c>
    </row>
    <row r="18" spans="1:14" ht="45" customHeight="1">
      <c r="A18" s="113">
        <v>201</v>
      </c>
      <c r="B18" s="254" t="s">
        <v>2094</v>
      </c>
      <c r="C18" s="254" t="s">
        <v>1384</v>
      </c>
      <c r="D18" s="127">
        <v>5760.01</v>
      </c>
      <c r="E18" s="127">
        <v>1080</v>
      </c>
      <c r="F18" s="126">
        <f t="shared" si="0"/>
        <v>4680.01</v>
      </c>
      <c r="G18" s="126" t="s">
        <v>2095</v>
      </c>
      <c r="H18" s="372"/>
      <c r="I18" s="213">
        <v>2945.04</v>
      </c>
      <c r="J18" s="127">
        <v>552.20000000000005</v>
      </c>
      <c r="K18" s="213">
        <f t="shared" si="1"/>
        <v>2392.84</v>
      </c>
    </row>
    <row r="19" spans="1:14" s="371" customFormat="1" ht="63">
      <c r="A19" s="113">
        <v>202</v>
      </c>
      <c r="B19" s="254" t="s">
        <v>2096</v>
      </c>
      <c r="C19" s="202" t="s">
        <v>1384</v>
      </c>
      <c r="D19" s="127">
        <v>6460.01</v>
      </c>
      <c r="E19" s="127">
        <v>1080</v>
      </c>
      <c r="F19" s="126">
        <f t="shared" si="0"/>
        <v>5380.01</v>
      </c>
      <c r="G19" s="126" t="s">
        <v>1390</v>
      </c>
      <c r="H19" s="380"/>
      <c r="I19" s="213">
        <f>D19/1.95583</f>
        <v>3302.9506654463835</v>
      </c>
      <c r="J19" s="127">
        <v>552.20000000000005</v>
      </c>
      <c r="K19" s="213">
        <f t="shared" si="1"/>
        <v>2750.7506654463832</v>
      </c>
    </row>
    <row r="20" spans="1:14" ht="68.25" customHeight="1">
      <c r="A20" s="113">
        <v>203</v>
      </c>
      <c r="B20" s="254" t="s">
        <v>2097</v>
      </c>
      <c r="C20" s="202" t="s">
        <v>1384</v>
      </c>
      <c r="D20" s="126">
        <v>6910.01</v>
      </c>
      <c r="E20" s="127">
        <v>1080</v>
      </c>
      <c r="F20" s="126">
        <f t="shared" si="0"/>
        <v>5830.01</v>
      </c>
      <c r="G20" s="126" t="s">
        <v>1389</v>
      </c>
      <c r="H20" s="379"/>
      <c r="I20" s="213">
        <f>D20/1.95583</f>
        <v>3533.032011984682</v>
      </c>
      <c r="J20" s="127">
        <v>552.20000000000005</v>
      </c>
      <c r="K20" s="213">
        <f t="shared" si="1"/>
        <v>2980.8320119846821</v>
      </c>
    </row>
    <row r="21" spans="1:14" ht="47.25">
      <c r="A21" s="113">
        <v>204</v>
      </c>
      <c r="B21" s="202" t="s">
        <v>2098</v>
      </c>
      <c r="C21" s="202" t="s">
        <v>1384</v>
      </c>
      <c r="D21" s="126">
        <v>5200.0200000000004</v>
      </c>
      <c r="E21" s="127">
        <v>1080</v>
      </c>
      <c r="F21" s="126">
        <f t="shared" si="0"/>
        <v>4120.0200000000004</v>
      </c>
      <c r="G21" s="126" t="s">
        <v>2099</v>
      </c>
      <c r="H21" s="269"/>
      <c r="I21" s="213">
        <v>2658.72</v>
      </c>
      <c r="J21" s="127">
        <v>552.20000000000005</v>
      </c>
      <c r="K21" s="213">
        <f t="shared" si="1"/>
        <v>2106.5199999999995</v>
      </c>
    </row>
    <row r="22" spans="1:14" s="377" customFormat="1" ht="47.25">
      <c r="A22" s="113">
        <v>205</v>
      </c>
      <c r="B22" s="202" t="s">
        <v>2100</v>
      </c>
      <c r="C22" s="202" t="s">
        <v>1384</v>
      </c>
      <c r="D22" s="126">
        <v>5300</v>
      </c>
      <c r="E22" s="127">
        <v>1080</v>
      </c>
      <c r="F22" s="126">
        <f t="shared" si="0"/>
        <v>4220</v>
      </c>
      <c r="G22" s="126" t="s">
        <v>2101</v>
      </c>
      <c r="H22" s="378"/>
      <c r="I22" s="213">
        <f t="shared" ref="I22:J26" si="3">D22/1.95583</f>
        <v>2709.8469703399578</v>
      </c>
      <c r="J22" s="127">
        <f t="shared" si="3"/>
        <v>552.19523169191598</v>
      </c>
      <c r="K22" s="213">
        <f t="shared" si="1"/>
        <v>2157.6517386480418</v>
      </c>
    </row>
    <row r="23" spans="1:14" ht="47.25">
      <c r="A23" s="113">
        <v>206</v>
      </c>
      <c r="B23" s="202" t="s">
        <v>2102</v>
      </c>
      <c r="C23" s="202" t="s">
        <v>1384</v>
      </c>
      <c r="D23" s="126">
        <v>5720</v>
      </c>
      <c r="E23" s="127">
        <v>1080</v>
      </c>
      <c r="F23" s="126">
        <f t="shared" si="0"/>
        <v>4640</v>
      </c>
      <c r="G23" s="126" t="s">
        <v>1502</v>
      </c>
      <c r="H23" s="372"/>
      <c r="I23" s="213">
        <f t="shared" si="3"/>
        <v>2924.5895604423699</v>
      </c>
      <c r="J23" s="127">
        <f t="shared" si="3"/>
        <v>552.19523169191598</v>
      </c>
      <c r="K23" s="213">
        <f t="shared" si="1"/>
        <v>2372.394328750454</v>
      </c>
    </row>
    <row r="24" spans="1:14" ht="47.25">
      <c r="A24" s="113">
        <v>208</v>
      </c>
      <c r="B24" s="202" t="s">
        <v>2103</v>
      </c>
      <c r="C24" s="202" t="s">
        <v>1384</v>
      </c>
      <c r="D24" s="126">
        <v>5780.02</v>
      </c>
      <c r="E24" s="127">
        <v>1080</v>
      </c>
      <c r="F24" s="126">
        <f t="shared" si="0"/>
        <v>4700.0200000000004</v>
      </c>
      <c r="G24" s="126" t="s">
        <v>2104</v>
      </c>
      <c r="H24" s="372"/>
      <c r="I24" s="213">
        <f t="shared" si="3"/>
        <v>2955.2772991517672</v>
      </c>
      <c r="J24" s="127">
        <f t="shared" si="3"/>
        <v>552.19523169191598</v>
      </c>
      <c r="K24" s="213">
        <f t="shared" si="1"/>
        <v>2403.0820674598513</v>
      </c>
      <c r="N24" s="197"/>
    </row>
    <row r="25" spans="1:14" ht="47.25">
      <c r="A25" s="113">
        <v>209</v>
      </c>
      <c r="B25" s="202" t="s">
        <v>2105</v>
      </c>
      <c r="C25" s="202" t="s">
        <v>1384</v>
      </c>
      <c r="D25" s="126">
        <v>6880.01</v>
      </c>
      <c r="E25" s="127">
        <v>1080</v>
      </c>
      <c r="F25" s="126">
        <f t="shared" si="0"/>
        <v>5800.01</v>
      </c>
      <c r="G25" s="126" t="s">
        <v>2106</v>
      </c>
      <c r="H25" s="372"/>
      <c r="I25" s="213">
        <f t="shared" si="3"/>
        <v>3517.6932555487952</v>
      </c>
      <c r="J25" s="127">
        <f t="shared" si="3"/>
        <v>552.19523169191598</v>
      </c>
      <c r="K25" s="213">
        <f t="shared" si="1"/>
        <v>2965.4980238568792</v>
      </c>
      <c r="N25" s="197"/>
    </row>
    <row r="26" spans="1:14" ht="78.75">
      <c r="A26" s="113">
        <v>210</v>
      </c>
      <c r="B26" s="202" t="s">
        <v>3027</v>
      </c>
      <c r="C26" s="202" t="s">
        <v>1384</v>
      </c>
      <c r="D26" s="126">
        <v>1150.01</v>
      </c>
      <c r="E26" s="127">
        <v>1080</v>
      </c>
      <c r="F26" s="126">
        <f t="shared" si="0"/>
        <v>70.009999999999991</v>
      </c>
      <c r="G26" s="126" t="s">
        <v>3040</v>
      </c>
      <c r="H26" s="106"/>
      <c r="I26" s="213">
        <f t="shared" si="3"/>
        <v>587.99077629446322</v>
      </c>
      <c r="J26" s="127">
        <f t="shared" si="3"/>
        <v>552.19523169191598</v>
      </c>
      <c r="K26" s="213">
        <f t="shared" si="1"/>
        <v>35.795544602547238</v>
      </c>
      <c r="N26" s="210"/>
    </row>
    <row r="27" spans="1:14" ht="38.25" customHeight="1">
      <c r="A27" s="113">
        <v>211</v>
      </c>
      <c r="B27" s="202" t="s">
        <v>2107</v>
      </c>
      <c r="C27" s="202" t="s">
        <v>584</v>
      </c>
      <c r="D27" s="126">
        <v>160</v>
      </c>
      <c r="E27" s="127"/>
      <c r="F27" s="126">
        <f t="shared" si="0"/>
        <v>160</v>
      </c>
      <c r="G27" s="126"/>
      <c r="H27" s="372"/>
      <c r="I27" s="213">
        <f>D27/1.95583</f>
        <v>81.806700991394962</v>
      </c>
      <c r="J27" s="127"/>
      <c r="K27" s="213">
        <f t="shared" si="1"/>
        <v>81.806700991394962</v>
      </c>
    </row>
    <row r="28" spans="1:14" ht="58.5" customHeight="1">
      <c r="A28" s="113">
        <v>212</v>
      </c>
      <c r="B28" s="202" t="s">
        <v>2108</v>
      </c>
      <c r="C28" s="202" t="s">
        <v>584</v>
      </c>
      <c r="D28" s="126">
        <v>75</v>
      </c>
      <c r="E28" s="127"/>
      <c r="F28" s="126">
        <f t="shared" si="0"/>
        <v>75</v>
      </c>
      <c r="G28" s="126"/>
      <c r="H28" s="372"/>
      <c r="I28" s="213">
        <f>D28/1.95583</f>
        <v>38.346891089716387</v>
      </c>
      <c r="J28" s="127"/>
      <c r="K28" s="213">
        <f t="shared" si="1"/>
        <v>38.346891089716387</v>
      </c>
    </row>
    <row r="29" spans="1:14" s="308" customFormat="1" ht="63">
      <c r="A29" s="113">
        <v>213</v>
      </c>
      <c r="B29" s="202" t="s">
        <v>2109</v>
      </c>
      <c r="C29" s="202" t="s">
        <v>1384</v>
      </c>
      <c r="D29" s="126">
        <v>5100.0200000000004</v>
      </c>
      <c r="E29" s="127">
        <v>2700</v>
      </c>
      <c r="F29" s="126">
        <f t="shared" si="0"/>
        <v>2400.0200000000004</v>
      </c>
      <c r="G29" s="126" t="s">
        <v>1503</v>
      </c>
      <c r="H29" s="372"/>
      <c r="I29" s="213">
        <f>D29/1.95583</f>
        <v>2607.5988199383387</v>
      </c>
      <c r="J29" s="127">
        <v>1380.49</v>
      </c>
      <c r="K29" s="213">
        <f t="shared" si="1"/>
        <v>1227.1088199383387</v>
      </c>
    </row>
    <row r="30" spans="1:14" s="308" customFormat="1" ht="141.75">
      <c r="A30" s="113">
        <v>214</v>
      </c>
      <c r="B30" s="202" t="s">
        <v>2110</v>
      </c>
      <c r="C30" s="202" t="s">
        <v>1384</v>
      </c>
      <c r="D30" s="126">
        <v>10200.06</v>
      </c>
      <c r="E30" s="127">
        <v>2700</v>
      </c>
      <c r="F30" s="126">
        <f t="shared" si="0"/>
        <v>7500.0599999999995</v>
      </c>
      <c r="G30" s="126" t="s">
        <v>2111</v>
      </c>
      <c r="H30" s="376" t="s">
        <v>2882</v>
      </c>
      <c r="I30" s="213">
        <f>D30/1.95583</f>
        <v>5215.2078657143002</v>
      </c>
      <c r="J30" s="127">
        <f>E30/1.95583</f>
        <v>1380.4880792297899</v>
      </c>
      <c r="K30" s="213">
        <f t="shared" si="1"/>
        <v>3834.7197864845102</v>
      </c>
    </row>
    <row r="31" spans="1:14" s="308" customFormat="1" ht="47.25">
      <c r="A31" s="113">
        <v>215</v>
      </c>
      <c r="B31" s="202" t="s">
        <v>2112</v>
      </c>
      <c r="C31" s="202" t="s">
        <v>1384</v>
      </c>
      <c r="D31" s="126">
        <v>4660.0200000000004</v>
      </c>
      <c r="E31" s="127">
        <v>1500</v>
      </c>
      <c r="F31" s="126">
        <f t="shared" si="0"/>
        <v>3160.0200000000004</v>
      </c>
      <c r="G31" s="126" t="s">
        <v>2113</v>
      </c>
      <c r="H31" s="372"/>
      <c r="I31" s="213">
        <v>2382.62</v>
      </c>
      <c r="J31" s="127">
        <v>766.94</v>
      </c>
      <c r="K31" s="213">
        <f t="shared" si="1"/>
        <v>1615.6799999999998</v>
      </c>
      <c r="N31" s="375"/>
    </row>
    <row r="32" spans="1:14" s="308" customFormat="1" ht="30" customHeight="1">
      <c r="A32" s="374">
        <v>216</v>
      </c>
      <c r="B32" s="202" t="s">
        <v>2114</v>
      </c>
      <c r="C32" s="202" t="s">
        <v>584</v>
      </c>
      <c r="D32" s="126">
        <v>190.01</v>
      </c>
      <c r="E32" s="127"/>
      <c r="F32" s="126">
        <f t="shared" si="0"/>
        <v>190.01</v>
      </c>
      <c r="G32" s="126"/>
      <c r="H32" s="372"/>
      <c r="I32" s="213">
        <f>D32/1.95583</f>
        <v>97.150570346093474</v>
      </c>
      <c r="J32" s="127"/>
      <c r="K32" s="213">
        <f t="shared" si="1"/>
        <v>97.150570346093474</v>
      </c>
    </row>
    <row r="33" spans="1:11" s="308" customFormat="1" ht="30" customHeight="1">
      <c r="A33" s="374">
        <v>217</v>
      </c>
      <c r="B33" s="202" t="s">
        <v>2115</v>
      </c>
      <c r="C33" s="202" t="s">
        <v>584</v>
      </c>
      <c r="D33" s="126">
        <v>300</v>
      </c>
      <c r="E33" s="127"/>
      <c r="F33" s="126">
        <f t="shared" si="0"/>
        <v>300</v>
      </c>
      <c r="G33" s="126"/>
      <c r="H33" s="372"/>
      <c r="I33" s="213">
        <f>D33/1.95583</f>
        <v>153.38756435886555</v>
      </c>
      <c r="J33" s="127"/>
      <c r="K33" s="213">
        <f t="shared" si="1"/>
        <v>153.38756435886555</v>
      </c>
    </row>
    <row r="34" spans="1:11" ht="29.25" customHeight="1">
      <c r="A34" s="139"/>
      <c r="B34" s="209" t="s">
        <v>1771</v>
      </c>
      <c r="C34" s="209"/>
      <c r="D34" s="136"/>
      <c r="E34" s="176"/>
      <c r="F34" s="136"/>
      <c r="G34" s="136"/>
      <c r="H34" s="179"/>
      <c r="I34" s="176"/>
      <c r="J34" s="136"/>
      <c r="K34" s="176"/>
    </row>
    <row r="35" spans="1:11" s="371" customFormat="1" ht="45" customHeight="1">
      <c r="A35" s="199">
        <v>465</v>
      </c>
      <c r="B35" s="254" t="s">
        <v>3257</v>
      </c>
      <c r="C35" s="254" t="s">
        <v>1772</v>
      </c>
      <c r="D35" s="127">
        <v>5400</v>
      </c>
      <c r="E35" s="127">
        <v>2290</v>
      </c>
      <c r="F35" s="127">
        <f t="shared" ref="F35:F41" si="4">D35-E35</f>
        <v>3110</v>
      </c>
      <c r="G35" s="261" t="s">
        <v>2116</v>
      </c>
      <c r="H35" s="261"/>
      <c r="I35" s="213">
        <v>2760.97</v>
      </c>
      <c r="J35" s="213">
        <f t="shared" ref="J35:J41" si="5">E35/1.95583</f>
        <v>1170.8584079393404</v>
      </c>
      <c r="K35" s="213">
        <f>I35-J35</f>
        <v>1590.1115920606594</v>
      </c>
    </row>
    <row r="36" spans="1:11" s="371" customFormat="1" ht="45" customHeight="1">
      <c r="A36" s="199">
        <v>466</v>
      </c>
      <c r="B36" s="254" t="s">
        <v>3256</v>
      </c>
      <c r="C36" s="254" t="s">
        <v>1772</v>
      </c>
      <c r="D36" s="127">
        <v>7200</v>
      </c>
      <c r="E36" s="127">
        <v>2329</v>
      </c>
      <c r="F36" s="127">
        <f t="shared" si="4"/>
        <v>4871</v>
      </c>
      <c r="G36" s="261" t="s">
        <v>2117</v>
      </c>
      <c r="H36" s="261"/>
      <c r="I36" s="213">
        <f t="shared" ref="I36:I41" si="6">D36/1.95583</f>
        <v>3681.3015446127733</v>
      </c>
      <c r="J36" s="213">
        <f t="shared" si="5"/>
        <v>1190.7987913059928</v>
      </c>
      <c r="K36" s="213">
        <f>I36-J36</f>
        <v>2490.5027533067805</v>
      </c>
    </row>
    <row r="37" spans="1:11" s="371" customFormat="1" ht="45" customHeight="1">
      <c r="A37" s="199">
        <v>467</v>
      </c>
      <c r="B37" s="254" t="s">
        <v>3255</v>
      </c>
      <c r="C37" s="254" t="s">
        <v>1384</v>
      </c>
      <c r="D37" s="127">
        <v>8400</v>
      </c>
      <c r="E37" s="127">
        <v>2329</v>
      </c>
      <c r="F37" s="127">
        <f t="shared" si="4"/>
        <v>6071</v>
      </c>
      <c r="G37" s="261" t="s">
        <v>2117</v>
      </c>
      <c r="H37" s="261"/>
      <c r="I37" s="213">
        <f t="shared" si="6"/>
        <v>4294.8518020482352</v>
      </c>
      <c r="J37" s="213">
        <f t="shared" si="5"/>
        <v>1190.7987913059928</v>
      </c>
      <c r="K37" s="213">
        <f>I37-J37</f>
        <v>3104.0530107422423</v>
      </c>
    </row>
    <row r="38" spans="1:11" s="371" customFormat="1" ht="30" customHeight="1">
      <c r="A38" s="199">
        <v>472</v>
      </c>
      <c r="B38" s="254" t="s">
        <v>1773</v>
      </c>
      <c r="C38" s="254" t="s">
        <v>1384</v>
      </c>
      <c r="D38" s="127">
        <v>2640</v>
      </c>
      <c r="E38" s="127">
        <v>1260</v>
      </c>
      <c r="F38" s="127">
        <f t="shared" si="4"/>
        <v>1380</v>
      </c>
      <c r="G38" s="261" t="s">
        <v>2118</v>
      </c>
      <c r="H38" s="261"/>
      <c r="I38" s="213">
        <f t="shared" si="6"/>
        <v>1349.8105663580168</v>
      </c>
      <c r="J38" s="213">
        <f t="shared" si="5"/>
        <v>644.22777030723535</v>
      </c>
      <c r="K38" s="213">
        <f>I38-J38</f>
        <v>705.58279605078144</v>
      </c>
    </row>
    <row r="39" spans="1:11" s="371" customFormat="1" ht="30" customHeight="1">
      <c r="A39" s="199">
        <v>473</v>
      </c>
      <c r="B39" s="254" t="s">
        <v>1774</v>
      </c>
      <c r="C39" s="254" t="s">
        <v>1384</v>
      </c>
      <c r="D39" s="127">
        <v>6120</v>
      </c>
      <c r="E39" s="127">
        <v>4700</v>
      </c>
      <c r="F39" s="127">
        <f t="shared" si="4"/>
        <v>1420</v>
      </c>
      <c r="G39" s="261" t="s">
        <v>2119</v>
      </c>
      <c r="H39" s="261"/>
      <c r="I39" s="213">
        <f t="shared" si="6"/>
        <v>3129.1063129208574</v>
      </c>
      <c r="J39" s="213">
        <f t="shared" si="5"/>
        <v>2403.0718416222271</v>
      </c>
      <c r="K39" s="213">
        <v>726.04</v>
      </c>
    </row>
    <row r="40" spans="1:11" s="371" customFormat="1" ht="30" customHeight="1">
      <c r="A40" s="199">
        <v>474</v>
      </c>
      <c r="B40" s="254" t="s">
        <v>1775</v>
      </c>
      <c r="C40" s="254" t="s">
        <v>1384</v>
      </c>
      <c r="D40" s="127">
        <v>8640</v>
      </c>
      <c r="E40" s="127">
        <v>5700</v>
      </c>
      <c r="F40" s="127">
        <f t="shared" si="4"/>
        <v>2940</v>
      </c>
      <c r="G40" s="261" t="s">
        <v>2120</v>
      </c>
      <c r="H40" s="261"/>
      <c r="I40" s="213">
        <f t="shared" si="6"/>
        <v>4417.5618535353278</v>
      </c>
      <c r="J40" s="213">
        <f t="shared" si="5"/>
        <v>2914.3637228184452</v>
      </c>
      <c r="K40" s="213">
        <f>I40-J40</f>
        <v>1503.1981307168826</v>
      </c>
    </row>
    <row r="41" spans="1:11" s="371" customFormat="1" ht="30" customHeight="1">
      <c r="A41" s="113">
        <v>476</v>
      </c>
      <c r="B41" s="254" t="s">
        <v>1597</v>
      </c>
      <c r="C41" s="254" t="s">
        <v>1384</v>
      </c>
      <c r="D41" s="126">
        <v>2400</v>
      </c>
      <c r="E41" s="127">
        <v>2400</v>
      </c>
      <c r="F41" s="127">
        <f t="shared" si="4"/>
        <v>0</v>
      </c>
      <c r="G41" s="261" t="s">
        <v>2883</v>
      </c>
      <c r="H41" s="261"/>
      <c r="I41" s="213">
        <f t="shared" si="6"/>
        <v>1227.1005148709244</v>
      </c>
      <c r="J41" s="213">
        <f t="shared" si="5"/>
        <v>1227.1005148709244</v>
      </c>
      <c r="K41" s="213">
        <f>I41-J41</f>
        <v>0</v>
      </c>
    </row>
    <row r="42" spans="1:11" ht="30" customHeight="1">
      <c r="A42" s="119"/>
      <c r="B42" s="208" t="s">
        <v>1776</v>
      </c>
      <c r="C42" s="208"/>
      <c r="D42" s="130"/>
      <c r="E42" s="219"/>
      <c r="F42" s="130"/>
      <c r="G42" s="130"/>
      <c r="H42" s="373"/>
      <c r="I42" s="219"/>
      <c r="J42" s="130"/>
      <c r="K42" s="207"/>
    </row>
    <row r="43" spans="1:11" s="371" customFormat="1" ht="30" customHeight="1">
      <c r="A43" s="113">
        <v>478</v>
      </c>
      <c r="B43" s="254" t="s">
        <v>1777</v>
      </c>
      <c r="C43" s="254" t="s">
        <v>1384</v>
      </c>
      <c r="D43" s="126">
        <v>4200</v>
      </c>
      <c r="E43" s="127">
        <v>1080</v>
      </c>
      <c r="F43" s="126">
        <f>D43-E43</f>
        <v>3120</v>
      </c>
      <c r="G43" s="372" t="s">
        <v>2121</v>
      </c>
      <c r="H43" s="372"/>
      <c r="I43" s="213">
        <v>2147.42</v>
      </c>
      <c r="J43" s="213">
        <f>E43/1.95583</f>
        <v>552.19523169191598</v>
      </c>
      <c r="K43" s="213">
        <f>I43-J43</f>
        <v>1595.2247683080841</v>
      </c>
    </row>
    <row r="44" spans="1:11" s="371" customFormat="1" ht="30" customHeight="1">
      <c r="A44" s="113">
        <v>479</v>
      </c>
      <c r="B44" s="254" t="s">
        <v>1778</v>
      </c>
      <c r="C44" s="254" t="s">
        <v>1384</v>
      </c>
      <c r="D44" s="126">
        <v>3600</v>
      </c>
      <c r="E44" s="127">
        <v>1080</v>
      </c>
      <c r="F44" s="126">
        <f>D44-E44</f>
        <v>2520</v>
      </c>
      <c r="G44" s="372" t="s">
        <v>2884</v>
      </c>
      <c r="H44" s="372"/>
      <c r="I44" s="213">
        <v>1840.65</v>
      </c>
      <c r="J44" s="213">
        <f>E44/1.95583</f>
        <v>552.19523169191598</v>
      </c>
      <c r="K44" s="213">
        <f>I44-J44</f>
        <v>1288.4547683080841</v>
      </c>
    </row>
    <row r="45" spans="1:11" s="371" customFormat="1" ht="31.5" customHeight="1">
      <c r="A45" s="113">
        <v>480</v>
      </c>
      <c r="B45" s="254" t="s">
        <v>1779</v>
      </c>
      <c r="C45" s="254" t="s">
        <v>1384</v>
      </c>
      <c r="D45" s="126">
        <v>4800</v>
      </c>
      <c r="E45" s="127">
        <v>1080</v>
      </c>
      <c r="F45" s="126">
        <f>D45-E45</f>
        <v>3720</v>
      </c>
      <c r="G45" s="372" t="s">
        <v>2122</v>
      </c>
      <c r="H45" s="372"/>
      <c r="I45" s="213">
        <v>2454.1999999999998</v>
      </c>
      <c r="J45" s="213">
        <f>E45/1.95583</f>
        <v>552.19523169191598</v>
      </c>
      <c r="K45" s="213">
        <f>I45-J45</f>
        <v>1902.0047683080838</v>
      </c>
    </row>
    <row r="46" spans="1:11" s="371" customFormat="1" ht="45" customHeight="1">
      <c r="A46" s="113">
        <v>482</v>
      </c>
      <c r="B46" s="254" t="s">
        <v>1780</v>
      </c>
      <c r="C46" s="254" t="s">
        <v>1384</v>
      </c>
      <c r="D46" s="126">
        <v>6000</v>
      </c>
      <c r="E46" s="127">
        <v>1080</v>
      </c>
      <c r="F46" s="126">
        <f>D46-E46</f>
        <v>4920</v>
      </c>
      <c r="G46" s="372" t="s">
        <v>2885</v>
      </c>
      <c r="H46" s="372"/>
      <c r="I46" s="213">
        <v>3067.8</v>
      </c>
      <c r="J46" s="213">
        <f>E46/1.95583</f>
        <v>552.19523169191598</v>
      </c>
      <c r="K46" s="213">
        <f>I46-J46</f>
        <v>2515.6047683080842</v>
      </c>
    </row>
    <row r="47" spans="1:11" s="106" customFormat="1" ht="29.25" customHeight="1">
      <c r="A47" s="119"/>
      <c r="B47" s="208" t="s">
        <v>2123</v>
      </c>
      <c r="C47" s="208"/>
      <c r="D47" s="130"/>
      <c r="E47" s="207"/>
      <c r="F47" s="130"/>
      <c r="G47" s="130"/>
      <c r="H47" s="216"/>
      <c r="I47" s="207"/>
      <c r="J47" s="130"/>
      <c r="K47" s="207"/>
    </row>
    <row r="48" spans="1:11" s="210" customFormat="1" ht="78.75">
      <c r="A48" s="199">
        <v>689</v>
      </c>
      <c r="B48" s="254" t="s">
        <v>1391</v>
      </c>
      <c r="C48" s="254" t="s">
        <v>2124</v>
      </c>
      <c r="D48" s="127">
        <v>694.32</v>
      </c>
      <c r="E48" s="127"/>
      <c r="F48" s="127">
        <f>D48-E48</f>
        <v>694.32</v>
      </c>
      <c r="G48" s="127"/>
      <c r="H48" s="364"/>
      <c r="I48" s="213">
        <f>D48/1.95583</f>
        <v>355.00017895215848</v>
      </c>
      <c r="J48" s="127"/>
      <c r="K48" s="213">
        <f>F48/1.95583</f>
        <v>355.00017895215848</v>
      </c>
    </row>
    <row r="49" spans="1:11" s="210" customFormat="1" ht="75" customHeight="1">
      <c r="A49" s="199">
        <v>690</v>
      </c>
      <c r="B49" s="254" t="s">
        <v>1392</v>
      </c>
      <c r="C49" s="254" t="s">
        <v>2124</v>
      </c>
      <c r="D49" s="127">
        <v>889.91</v>
      </c>
      <c r="E49" s="127"/>
      <c r="F49" s="127">
        <f>D49-E49</f>
        <v>889.91</v>
      </c>
      <c r="G49" s="127"/>
      <c r="H49" s="364"/>
      <c r="I49" s="213">
        <f>D49/1.95583</f>
        <v>455.00375799532679</v>
      </c>
      <c r="J49" s="127"/>
      <c r="K49" s="213">
        <f>F49/1.95583</f>
        <v>455.00375799532679</v>
      </c>
    </row>
    <row r="50" spans="1:11" s="210" customFormat="1" ht="110.25">
      <c r="A50" s="199">
        <v>691</v>
      </c>
      <c r="B50" s="254" t="s">
        <v>1393</v>
      </c>
      <c r="C50" s="254" t="s">
        <v>2124</v>
      </c>
      <c r="D50" s="127">
        <v>889.91</v>
      </c>
      <c r="E50" s="127"/>
      <c r="F50" s="127">
        <f>D50-E50</f>
        <v>889.91</v>
      </c>
      <c r="G50" s="127"/>
      <c r="H50" s="364"/>
      <c r="I50" s="213">
        <f>D50/1.95583</f>
        <v>455.00375799532679</v>
      </c>
      <c r="J50" s="127"/>
      <c r="K50" s="213">
        <f>F50/1.95583</f>
        <v>455.00375799532679</v>
      </c>
    </row>
    <row r="51" spans="1:11" s="210" customFormat="1" ht="63">
      <c r="A51" s="199">
        <v>693</v>
      </c>
      <c r="B51" s="254" t="s">
        <v>3254</v>
      </c>
      <c r="C51" s="254" t="s">
        <v>2124</v>
      </c>
      <c r="D51" s="127">
        <v>449.84</v>
      </c>
      <c r="E51" s="127"/>
      <c r="F51" s="127">
        <f>D51-E51</f>
        <v>449.84</v>
      </c>
      <c r="G51" s="127"/>
      <c r="H51" s="364"/>
      <c r="I51" s="213">
        <f>D51/1.95583</f>
        <v>229.99953983730691</v>
      </c>
      <c r="J51" s="127"/>
      <c r="K51" s="213">
        <f>F51/1.95583</f>
        <v>229.99953983730691</v>
      </c>
    </row>
    <row r="52" spans="1:11" s="106" customFormat="1" ht="15" customHeight="1">
      <c r="A52" s="119"/>
      <c r="B52" s="208" t="s">
        <v>2125</v>
      </c>
      <c r="C52" s="208"/>
      <c r="D52" s="130"/>
      <c r="E52" s="207"/>
      <c r="F52" s="130"/>
      <c r="G52" s="130"/>
      <c r="H52" s="216"/>
      <c r="I52" s="207"/>
      <c r="J52" s="130"/>
      <c r="K52" s="207"/>
    </row>
    <row r="53" spans="1:11" s="210" customFormat="1" ht="51.75" customHeight="1">
      <c r="A53" s="199">
        <v>695</v>
      </c>
      <c r="B53" s="254" t="s">
        <v>3253</v>
      </c>
      <c r="C53" s="254" t="s">
        <v>2124</v>
      </c>
      <c r="D53" s="127">
        <v>44</v>
      </c>
      <c r="E53" s="127"/>
      <c r="F53" s="127">
        <f>D53-E53</f>
        <v>44</v>
      </c>
      <c r="G53" s="127"/>
      <c r="H53" s="364"/>
      <c r="I53" s="213">
        <f>D53/1.95583</f>
        <v>22.496842772633613</v>
      </c>
      <c r="J53" s="127"/>
      <c r="K53" s="213">
        <f>F53/1.95583</f>
        <v>22.496842772633613</v>
      </c>
    </row>
    <row r="54" spans="1:11" s="210" customFormat="1" ht="66" customHeight="1">
      <c r="A54" s="199">
        <v>698</v>
      </c>
      <c r="B54" s="254" t="s">
        <v>3252</v>
      </c>
      <c r="C54" s="254" t="s">
        <v>2124</v>
      </c>
      <c r="D54" s="127">
        <v>146.69</v>
      </c>
      <c r="E54" s="127"/>
      <c r="F54" s="127">
        <f>D54-E54</f>
        <v>146.69</v>
      </c>
      <c r="G54" s="127"/>
      <c r="H54" s="364"/>
      <c r="I54" s="213">
        <f>D54/1.95583</f>
        <v>75.001406052673289</v>
      </c>
      <c r="J54" s="127"/>
      <c r="K54" s="213">
        <f>F54/1.95583</f>
        <v>75.001406052673289</v>
      </c>
    </row>
    <row r="55" spans="1:11" ht="31.5">
      <c r="A55" s="119"/>
      <c r="B55" s="208" t="s">
        <v>2126</v>
      </c>
      <c r="C55" s="257"/>
      <c r="D55" s="130"/>
      <c r="E55" s="207"/>
      <c r="F55" s="130"/>
      <c r="G55" s="130"/>
      <c r="H55" s="216"/>
      <c r="I55" s="207"/>
      <c r="J55" s="130"/>
      <c r="K55" s="207"/>
    </row>
    <row r="56" spans="1:11" ht="47.25">
      <c r="A56" s="199">
        <v>699</v>
      </c>
      <c r="B56" s="365" t="s">
        <v>2127</v>
      </c>
      <c r="C56" s="365"/>
      <c r="D56" s="127">
        <v>2520</v>
      </c>
      <c r="E56" s="127">
        <v>1080</v>
      </c>
      <c r="F56" s="127">
        <f t="shared" ref="F56:F61" si="7">D56-E56</f>
        <v>1440</v>
      </c>
      <c r="G56" s="127" t="s">
        <v>2128</v>
      </c>
      <c r="H56" s="364"/>
      <c r="I56" s="213">
        <f t="shared" ref="I56:J61" si="8">D56/1.95583</f>
        <v>1288.4555406144707</v>
      </c>
      <c r="J56" s="213">
        <f t="shared" si="8"/>
        <v>552.19523169191598</v>
      </c>
      <c r="K56" s="213">
        <f t="shared" ref="K56:K61" si="9">I56-J56</f>
        <v>736.26030892255471</v>
      </c>
    </row>
    <row r="57" spans="1:11" ht="47.25">
      <c r="A57" s="199">
        <v>700</v>
      </c>
      <c r="B57" s="365" t="s">
        <v>2129</v>
      </c>
      <c r="C57" s="365"/>
      <c r="D57" s="127">
        <v>2760</v>
      </c>
      <c r="E57" s="127">
        <v>1080</v>
      </c>
      <c r="F57" s="127">
        <f t="shared" si="7"/>
        <v>1680</v>
      </c>
      <c r="G57" s="127" t="s">
        <v>2128</v>
      </c>
      <c r="H57" s="364"/>
      <c r="I57" s="213">
        <f t="shared" si="8"/>
        <v>1411.1655921015631</v>
      </c>
      <c r="J57" s="213">
        <f t="shared" si="8"/>
        <v>552.19523169191598</v>
      </c>
      <c r="K57" s="213">
        <f t="shared" si="9"/>
        <v>858.97036040964713</v>
      </c>
    </row>
    <row r="58" spans="1:11" ht="47.25">
      <c r="A58" s="199">
        <v>701</v>
      </c>
      <c r="B58" s="365" t="s">
        <v>2130</v>
      </c>
      <c r="C58" s="365"/>
      <c r="D58" s="127">
        <v>4680</v>
      </c>
      <c r="E58" s="127">
        <v>1080</v>
      </c>
      <c r="F58" s="127">
        <f t="shared" si="7"/>
        <v>3600</v>
      </c>
      <c r="G58" s="127" t="s">
        <v>2131</v>
      </c>
      <c r="H58" s="364"/>
      <c r="I58" s="213">
        <f t="shared" si="8"/>
        <v>2392.8460039983024</v>
      </c>
      <c r="J58" s="213">
        <f t="shared" si="8"/>
        <v>552.19523169191598</v>
      </c>
      <c r="K58" s="213">
        <f t="shared" si="9"/>
        <v>1840.6507723063864</v>
      </c>
    </row>
    <row r="59" spans="1:11" ht="31.5">
      <c r="A59" s="199">
        <v>702</v>
      </c>
      <c r="B59" s="365" t="s">
        <v>2132</v>
      </c>
      <c r="C59" s="365"/>
      <c r="D59" s="127">
        <v>8233.7999999999993</v>
      </c>
      <c r="E59" s="127">
        <v>1080</v>
      </c>
      <c r="F59" s="127">
        <f t="shared" si="7"/>
        <v>7153.7999999999993</v>
      </c>
      <c r="G59" s="127" t="s">
        <v>2131</v>
      </c>
      <c r="H59" s="364"/>
      <c r="I59" s="213">
        <f t="shared" si="8"/>
        <v>4209.8750913934236</v>
      </c>
      <c r="J59" s="213">
        <f t="shared" si="8"/>
        <v>552.19523169191598</v>
      </c>
      <c r="K59" s="213">
        <f t="shared" si="9"/>
        <v>3657.6798597015077</v>
      </c>
    </row>
    <row r="60" spans="1:11" ht="47.25">
      <c r="A60" s="199">
        <v>703</v>
      </c>
      <c r="B60" s="365" t="s">
        <v>2133</v>
      </c>
      <c r="C60" s="365"/>
      <c r="D60" s="127">
        <v>7641.44</v>
      </c>
      <c r="E60" s="127">
        <v>1080</v>
      </c>
      <c r="F60" s="127">
        <f t="shared" si="7"/>
        <v>6561.44</v>
      </c>
      <c r="G60" s="127" t="s">
        <v>2131</v>
      </c>
      <c r="H60" s="370"/>
      <c r="I60" s="213">
        <f t="shared" si="8"/>
        <v>3907.0062326480315</v>
      </c>
      <c r="J60" s="213">
        <f t="shared" si="8"/>
        <v>552.19523169191598</v>
      </c>
      <c r="K60" s="213">
        <f t="shared" si="9"/>
        <v>3354.8110009561155</v>
      </c>
    </row>
    <row r="61" spans="1:11" ht="47.25">
      <c r="A61" s="199">
        <v>704</v>
      </c>
      <c r="B61" s="365" t="s">
        <v>2134</v>
      </c>
      <c r="C61" s="365"/>
      <c r="D61" s="127">
        <v>5035.0600000000004</v>
      </c>
      <c r="E61" s="127">
        <v>1080</v>
      </c>
      <c r="F61" s="127">
        <f t="shared" si="7"/>
        <v>3955.0600000000004</v>
      </c>
      <c r="G61" s="127" t="s">
        <v>2135</v>
      </c>
      <c r="H61" s="370"/>
      <c r="I61" s="213">
        <f t="shared" si="8"/>
        <v>2574.3852993358323</v>
      </c>
      <c r="J61" s="213">
        <f t="shared" si="8"/>
        <v>552.19523169191598</v>
      </c>
      <c r="K61" s="213">
        <f t="shared" si="9"/>
        <v>2022.1900676439163</v>
      </c>
    </row>
    <row r="62" spans="1:11">
      <c r="A62" s="199">
        <v>705</v>
      </c>
      <c r="B62" s="365"/>
      <c r="C62" s="365"/>
      <c r="D62" s="127"/>
      <c r="E62" s="127"/>
      <c r="F62" s="127"/>
      <c r="G62" s="127"/>
      <c r="H62" s="370"/>
      <c r="I62" s="234"/>
      <c r="J62" s="127"/>
      <c r="K62" s="234"/>
    </row>
    <row r="63" spans="1:11" ht="31.5">
      <c r="A63" s="119"/>
      <c r="B63" s="369" t="s">
        <v>2136</v>
      </c>
      <c r="C63" s="368"/>
      <c r="D63" s="130"/>
      <c r="E63" s="207"/>
      <c r="F63" s="130"/>
      <c r="G63" s="136"/>
      <c r="H63" s="216"/>
      <c r="I63" s="207"/>
      <c r="J63" s="130"/>
      <c r="K63" s="207"/>
    </row>
    <row r="64" spans="1:11" ht="31.5">
      <c r="A64" s="199">
        <v>706</v>
      </c>
      <c r="B64" s="365" t="s">
        <v>2137</v>
      </c>
      <c r="C64" s="365"/>
      <c r="D64" s="127">
        <v>797.98</v>
      </c>
      <c r="E64" s="127"/>
      <c r="F64" s="127">
        <f>D64-E64</f>
        <v>797.98</v>
      </c>
      <c r="G64" s="127"/>
      <c r="H64" s="364"/>
      <c r="I64" s="213">
        <f>D64/1.95583</f>
        <v>408.00069535695843</v>
      </c>
      <c r="J64" s="127"/>
      <c r="K64" s="213">
        <f>I64-E64</f>
        <v>408.00069535695843</v>
      </c>
    </row>
    <row r="65" spans="1:11" ht="31.5">
      <c r="A65" s="199">
        <v>707</v>
      </c>
      <c r="B65" s="365" t="s">
        <v>2138</v>
      </c>
      <c r="C65" s="365"/>
      <c r="D65" s="127">
        <v>797.98</v>
      </c>
      <c r="E65" s="127"/>
      <c r="F65" s="127">
        <f>D65-E65</f>
        <v>797.98</v>
      </c>
      <c r="G65" s="127"/>
      <c r="H65" s="364"/>
      <c r="I65" s="213">
        <f>D65/1.95583</f>
        <v>408.00069535695843</v>
      </c>
      <c r="J65" s="127"/>
      <c r="K65" s="213">
        <f>I65-E65</f>
        <v>408.00069535695843</v>
      </c>
    </row>
    <row r="66" spans="1:11">
      <c r="A66" s="199">
        <v>708</v>
      </c>
      <c r="B66" s="365" t="s">
        <v>2139</v>
      </c>
      <c r="C66" s="365"/>
      <c r="D66" s="127">
        <v>797.98</v>
      </c>
      <c r="E66" s="127"/>
      <c r="F66" s="127">
        <f>D66-E66</f>
        <v>797.98</v>
      </c>
      <c r="G66" s="127"/>
      <c r="H66" s="364"/>
      <c r="I66" s="213">
        <f>D66/1.95583</f>
        <v>408.00069535695843</v>
      </c>
      <c r="J66" s="127"/>
      <c r="K66" s="213">
        <f>I66-E66</f>
        <v>408.00069535695843</v>
      </c>
    </row>
    <row r="67" spans="1:11" ht="27" customHeight="1">
      <c r="A67" s="119"/>
      <c r="B67" s="369" t="s">
        <v>2140</v>
      </c>
      <c r="C67" s="368"/>
      <c r="D67" s="130"/>
      <c r="E67" s="207"/>
      <c r="F67" s="130"/>
      <c r="G67" s="130"/>
      <c r="H67" s="179"/>
      <c r="I67" s="207"/>
      <c r="J67" s="130"/>
      <c r="K67" s="207"/>
    </row>
    <row r="68" spans="1:11" ht="51" customHeight="1">
      <c r="A68" s="199">
        <v>709</v>
      </c>
      <c r="B68" s="365" t="s">
        <v>2141</v>
      </c>
      <c r="C68" s="365"/>
      <c r="D68" s="127">
        <v>136.13</v>
      </c>
      <c r="E68" s="127"/>
      <c r="F68" s="127">
        <f>D68-E68</f>
        <v>136.13</v>
      </c>
      <c r="G68" s="127"/>
      <c r="H68" s="364"/>
      <c r="I68" s="213">
        <f>D68/1.95583</f>
        <v>69.602163787241224</v>
      </c>
      <c r="J68" s="127"/>
      <c r="K68" s="213">
        <f>I68-E68</f>
        <v>69.602163787241224</v>
      </c>
    </row>
    <row r="69" spans="1:11" ht="31.5">
      <c r="A69" s="139"/>
      <c r="B69" s="367" t="s">
        <v>2142</v>
      </c>
      <c r="C69" s="366"/>
      <c r="D69" s="136"/>
      <c r="E69" s="176"/>
      <c r="F69" s="136"/>
      <c r="G69" s="136"/>
      <c r="H69" s="179"/>
      <c r="I69" s="176"/>
      <c r="J69" s="136"/>
      <c r="K69" s="176"/>
    </row>
    <row r="70" spans="1:11" ht="47.25">
      <c r="A70" s="199">
        <v>710</v>
      </c>
      <c r="B70" s="365" t="s">
        <v>1805</v>
      </c>
      <c r="C70" s="365"/>
      <c r="D70" s="127">
        <v>1641</v>
      </c>
      <c r="E70" s="127"/>
      <c r="F70" s="127">
        <f t="shared" ref="F70:F82" si="10">D70-E70</f>
        <v>1641</v>
      </c>
      <c r="G70" s="127" t="s">
        <v>3213</v>
      </c>
      <c r="H70" s="364" t="s">
        <v>2143</v>
      </c>
      <c r="I70" s="213">
        <f>D70/1.95583</f>
        <v>839.02997704299457</v>
      </c>
      <c r="J70" s="127"/>
      <c r="K70" s="213">
        <f t="shared" ref="K70:K82" si="11">F70/1.95583</f>
        <v>839.02997704299457</v>
      </c>
    </row>
    <row r="71" spans="1:11" ht="47.25">
      <c r="A71" s="199">
        <v>711</v>
      </c>
      <c r="B71" s="365" t="s">
        <v>1805</v>
      </c>
      <c r="C71" s="365"/>
      <c r="D71" s="127">
        <v>1692</v>
      </c>
      <c r="E71" s="127"/>
      <c r="F71" s="127">
        <f t="shared" si="10"/>
        <v>1692</v>
      </c>
      <c r="G71" s="127" t="s">
        <v>3213</v>
      </c>
      <c r="H71" s="364" t="s">
        <v>2144</v>
      </c>
      <c r="I71" s="213">
        <v>865.1</v>
      </c>
      <c r="J71" s="127"/>
      <c r="K71" s="213">
        <f t="shared" si="11"/>
        <v>865.10586298400165</v>
      </c>
    </row>
    <row r="72" spans="1:11" ht="47.25">
      <c r="A72" s="199">
        <v>712</v>
      </c>
      <c r="B72" s="365" t="s">
        <v>1805</v>
      </c>
      <c r="C72" s="365"/>
      <c r="D72" s="127">
        <v>1695</v>
      </c>
      <c r="E72" s="127"/>
      <c r="F72" s="127">
        <f t="shared" si="10"/>
        <v>1695</v>
      </c>
      <c r="G72" s="127" t="s">
        <v>3213</v>
      </c>
      <c r="H72" s="364" t="s">
        <v>2144</v>
      </c>
      <c r="I72" s="213">
        <f t="shared" ref="I72:I82" si="12">D72/1.95583</f>
        <v>866.6397386275903</v>
      </c>
      <c r="J72" s="127"/>
      <c r="K72" s="213">
        <f t="shared" si="11"/>
        <v>866.6397386275903</v>
      </c>
    </row>
    <row r="73" spans="1:11" ht="47.25">
      <c r="A73" s="199">
        <v>713</v>
      </c>
      <c r="B73" s="365" t="s">
        <v>1805</v>
      </c>
      <c r="C73" s="365"/>
      <c r="D73" s="127">
        <v>1695</v>
      </c>
      <c r="E73" s="127"/>
      <c r="F73" s="127">
        <f t="shared" si="10"/>
        <v>1695</v>
      </c>
      <c r="G73" s="127" t="s">
        <v>3213</v>
      </c>
      <c r="H73" s="364" t="s">
        <v>2145</v>
      </c>
      <c r="I73" s="213">
        <f t="shared" si="12"/>
        <v>866.6397386275903</v>
      </c>
      <c r="J73" s="127"/>
      <c r="K73" s="213">
        <f t="shared" si="11"/>
        <v>866.6397386275903</v>
      </c>
    </row>
    <row r="74" spans="1:11" ht="62.25" customHeight="1">
      <c r="A74" s="199">
        <v>714</v>
      </c>
      <c r="B74" s="365" t="s">
        <v>1805</v>
      </c>
      <c r="C74" s="365"/>
      <c r="D74" s="127">
        <v>1806.6</v>
      </c>
      <c r="E74" s="127"/>
      <c r="F74" s="127">
        <f t="shared" si="10"/>
        <v>1806.6</v>
      </c>
      <c r="G74" s="127" t="s">
        <v>3213</v>
      </c>
      <c r="H74" s="364" t="s">
        <v>2145</v>
      </c>
      <c r="I74" s="213">
        <f t="shared" si="12"/>
        <v>923.69991256908827</v>
      </c>
      <c r="J74" s="127"/>
      <c r="K74" s="213">
        <f t="shared" si="11"/>
        <v>923.69991256908827</v>
      </c>
    </row>
    <row r="75" spans="1:11" ht="47.25">
      <c r="A75" s="199">
        <v>715</v>
      </c>
      <c r="B75" s="365" t="s">
        <v>1805</v>
      </c>
      <c r="C75" s="365"/>
      <c r="D75" s="127">
        <v>1632</v>
      </c>
      <c r="E75" s="127"/>
      <c r="F75" s="127">
        <f t="shared" si="10"/>
        <v>1632</v>
      </c>
      <c r="G75" s="127" t="s">
        <v>3213</v>
      </c>
      <c r="H75" s="364" t="s">
        <v>2146</v>
      </c>
      <c r="I75" s="213">
        <f t="shared" si="12"/>
        <v>834.4283501122286</v>
      </c>
      <c r="J75" s="127"/>
      <c r="K75" s="213">
        <f t="shared" si="11"/>
        <v>834.4283501122286</v>
      </c>
    </row>
    <row r="76" spans="1:11" ht="47.25">
      <c r="A76" s="199">
        <v>716</v>
      </c>
      <c r="B76" s="365" t="s">
        <v>1805</v>
      </c>
      <c r="C76" s="365"/>
      <c r="D76" s="127">
        <v>1350</v>
      </c>
      <c r="E76" s="127"/>
      <c r="F76" s="127">
        <f t="shared" si="10"/>
        <v>1350</v>
      </c>
      <c r="G76" s="127" t="s">
        <v>3213</v>
      </c>
      <c r="H76" s="364" t="s">
        <v>2147</v>
      </c>
      <c r="I76" s="213">
        <f t="shared" si="12"/>
        <v>690.24403961489497</v>
      </c>
      <c r="J76" s="127"/>
      <c r="K76" s="213">
        <f t="shared" si="11"/>
        <v>690.24403961489497</v>
      </c>
    </row>
    <row r="77" spans="1:11" ht="47.25">
      <c r="A77" s="199">
        <v>717</v>
      </c>
      <c r="B77" s="365" t="s">
        <v>1805</v>
      </c>
      <c r="C77" s="365"/>
      <c r="D77" s="127">
        <v>1440</v>
      </c>
      <c r="E77" s="127"/>
      <c r="F77" s="127">
        <f t="shared" si="10"/>
        <v>1440</v>
      </c>
      <c r="G77" s="127" t="s">
        <v>3213</v>
      </c>
      <c r="H77" s="364" t="s">
        <v>2147</v>
      </c>
      <c r="I77" s="213">
        <f t="shared" si="12"/>
        <v>736.2603089225546</v>
      </c>
      <c r="J77" s="127"/>
      <c r="K77" s="213">
        <f t="shared" si="11"/>
        <v>736.2603089225546</v>
      </c>
    </row>
    <row r="78" spans="1:11" s="197" customFormat="1" ht="47.25">
      <c r="A78" s="199">
        <v>718</v>
      </c>
      <c r="B78" s="365" t="s">
        <v>1805</v>
      </c>
      <c r="C78" s="365"/>
      <c r="D78" s="127">
        <v>1350</v>
      </c>
      <c r="E78" s="127"/>
      <c r="F78" s="127">
        <f t="shared" si="10"/>
        <v>1350</v>
      </c>
      <c r="G78" s="127" t="s">
        <v>3213</v>
      </c>
      <c r="H78" s="364" t="s">
        <v>2148</v>
      </c>
      <c r="I78" s="213">
        <f t="shared" si="12"/>
        <v>690.24403961489497</v>
      </c>
      <c r="J78" s="127"/>
      <c r="K78" s="213">
        <f t="shared" si="11"/>
        <v>690.24403961489497</v>
      </c>
    </row>
    <row r="79" spans="1:11" ht="47.25">
      <c r="A79" s="199">
        <v>719</v>
      </c>
      <c r="B79" s="365" t="s">
        <v>1805</v>
      </c>
      <c r="C79" s="365"/>
      <c r="D79" s="127">
        <v>1440</v>
      </c>
      <c r="E79" s="127"/>
      <c r="F79" s="127">
        <f t="shared" si="10"/>
        <v>1440</v>
      </c>
      <c r="G79" s="127" t="s">
        <v>3213</v>
      </c>
      <c r="H79" s="364" t="s">
        <v>2148</v>
      </c>
      <c r="I79" s="213">
        <f t="shared" si="12"/>
        <v>736.2603089225546</v>
      </c>
      <c r="J79" s="127"/>
      <c r="K79" s="213">
        <f t="shared" si="11"/>
        <v>736.2603089225546</v>
      </c>
    </row>
    <row r="80" spans="1:11" ht="39.75" customHeight="1">
      <c r="A80" s="199">
        <v>720</v>
      </c>
      <c r="B80" s="365" t="s">
        <v>1806</v>
      </c>
      <c r="C80" s="365"/>
      <c r="D80" s="127">
        <v>1350</v>
      </c>
      <c r="E80" s="127"/>
      <c r="F80" s="127">
        <f t="shared" si="10"/>
        <v>1350</v>
      </c>
      <c r="G80" s="127" t="s">
        <v>3213</v>
      </c>
      <c r="H80" s="364" t="s">
        <v>2149</v>
      </c>
      <c r="I80" s="213">
        <f t="shared" si="12"/>
        <v>690.24403961489497</v>
      </c>
      <c r="J80" s="213"/>
      <c r="K80" s="213">
        <f t="shared" si="11"/>
        <v>690.24403961489497</v>
      </c>
    </row>
    <row r="81" spans="1:11" ht="47.25">
      <c r="A81" s="199">
        <v>721</v>
      </c>
      <c r="B81" s="365" t="s">
        <v>1806</v>
      </c>
      <c r="C81" s="365"/>
      <c r="D81" s="127">
        <v>600</v>
      </c>
      <c r="E81" s="127"/>
      <c r="F81" s="127">
        <f t="shared" si="10"/>
        <v>600</v>
      </c>
      <c r="G81" s="127" t="s">
        <v>3213</v>
      </c>
      <c r="H81" s="364" t="s">
        <v>2150</v>
      </c>
      <c r="I81" s="213">
        <f t="shared" si="12"/>
        <v>306.77512871773109</v>
      </c>
      <c r="J81" s="213"/>
      <c r="K81" s="213">
        <f t="shared" si="11"/>
        <v>306.77512871773109</v>
      </c>
    </row>
    <row r="82" spans="1:11" ht="47.25">
      <c r="A82" s="199">
        <v>722</v>
      </c>
      <c r="B82" s="365" t="s">
        <v>1806</v>
      </c>
      <c r="C82" s="365"/>
      <c r="D82" s="127">
        <v>636</v>
      </c>
      <c r="E82" s="127"/>
      <c r="F82" s="127">
        <f t="shared" si="10"/>
        <v>636</v>
      </c>
      <c r="G82" s="127" t="s">
        <v>3213</v>
      </c>
      <c r="H82" s="364" t="s">
        <v>2150</v>
      </c>
      <c r="I82" s="213">
        <f t="shared" si="12"/>
        <v>325.18163644079499</v>
      </c>
      <c r="J82" s="127"/>
      <c r="K82" s="213">
        <f t="shared" si="11"/>
        <v>325.18163644079499</v>
      </c>
    </row>
    <row r="83" spans="1:11" ht="22.5" customHeight="1">
      <c r="A83" s="351"/>
      <c r="B83" s="208" t="s">
        <v>1394</v>
      </c>
      <c r="C83" s="208"/>
      <c r="D83" s="363"/>
      <c r="E83" s="362"/>
      <c r="F83" s="361"/>
      <c r="G83" s="361"/>
      <c r="H83" s="116"/>
      <c r="I83" s="360"/>
      <c r="J83" s="346"/>
      <c r="K83" s="359"/>
    </row>
    <row r="84" spans="1:11" s="343" customFormat="1" ht="60" customHeight="1">
      <c r="A84" s="199">
        <v>723</v>
      </c>
      <c r="B84" s="254" t="s">
        <v>1395</v>
      </c>
      <c r="C84" s="254" t="s">
        <v>1396</v>
      </c>
      <c r="D84" s="242">
        <v>328.58</v>
      </c>
      <c r="E84" s="242"/>
      <c r="F84" s="242">
        <f t="shared" ref="F84:F90" si="13">D84-E84</f>
        <v>328.58</v>
      </c>
      <c r="G84" s="127"/>
      <c r="H84" s="358"/>
      <c r="I84" s="285">
        <f t="shared" ref="I84:I90" si="14">D84/1.95583</f>
        <v>168.00028632345345</v>
      </c>
      <c r="J84" s="242"/>
      <c r="K84" s="285">
        <f t="shared" ref="K84:K90" si="15">I84-E84</f>
        <v>168.00028632345345</v>
      </c>
    </row>
    <row r="85" spans="1:11" s="343" customFormat="1" ht="78.75">
      <c r="A85" s="199">
        <v>724</v>
      </c>
      <c r="B85" s="254" t="s">
        <v>1397</v>
      </c>
      <c r="C85" s="254" t="s">
        <v>1398</v>
      </c>
      <c r="D85" s="242">
        <v>352.05</v>
      </c>
      <c r="E85" s="242"/>
      <c r="F85" s="242">
        <f t="shared" si="13"/>
        <v>352.05</v>
      </c>
      <c r="G85" s="127"/>
      <c r="H85" s="358"/>
      <c r="I85" s="285">
        <f t="shared" si="14"/>
        <v>180.00030677512873</v>
      </c>
      <c r="J85" s="242"/>
      <c r="K85" s="285">
        <f t="shared" si="15"/>
        <v>180.00030677512873</v>
      </c>
    </row>
    <row r="86" spans="1:11" s="343" customFormat="1" ht="78.75">
      <c r="A86" s="199">
        <v>725</v>
      </c>
      <c r="B86" s="254" t="s">
        <v>1399</v>
      </c>
      <c r="C86" s="254" t="s">
        <v>1400</v>
      </c>
      <c r="D86" s="242">
        <v>434.19</v>
      </c>
      <c r="E86" s="242"/>
      <c r="F86" s="242">
        <f t="shared" si="13"/>
        <v>434.19</v>
      </c>
      <c r="G86" s="127"/>
      <c r="H86" s="358"/>
      <c r="I86" s="285">
        <f t="shared" si="14"/>
        <v>221.99782189658612</v>
      </c>
      <c r="J86" s="242"/>
      <c r="K86" s="285">
        <f t="shared" si="15"/>
        <v>221.99782189658612</v>
      </c>
    </row>
    <row r="87" spans="1:11" s="343" customFormat="1" ht="78.75">
      <c r="A87" s="199">
        <v>726</v>
      </c>
      <c r="B87" s="254" t="s">
        <v>1401</v>
      </c>
      <c r="C87" s="254" t="s">
        <v>1402</v>
      </c>
      <c r="D87" s="242">
        <v>469.4</v>
      </c>
      <c r="E87" s="242"/>
      <c r="F87" s="242">
        <f t="shared" si="13"/>
        <v>469.4</v>
      </c>
      <c r="G87" s="127"/>
      <c r="H87" s="358"/>
      <c r="I87" s="285">
        <f t="shared" si="14"/>
        <v>240.00040903350495</v>
      </c>
      <c r="J87" s="242"/>
      <c r="K87" s="285">
        <f t="shared" si="15"/>
        <v>240.00040903350495</v>
      </c>
    </row>
    <row r="88" spans="1:11" s="343" customFormat="1" ht="78.75">
      <c r="A88" s="199">
        <v>727</v>
      </c>
      <c r="B88" s="254" t="s">
        <v>1403</v>
      </c>
      <c r="C88" s="254" t="s">
        <v>1404</v>
      </c>
      <c r="D88" s="242">
        <v>567.97</v>
      </c>
      <c r="E88" s="242"/>
      <c r="F88" s="242">
        <f t="shared" si="13"/>
        <v>567.97</v>
      </c>
      <c r="G88" s="127"/>
      <c r="H88" s="358"/>
      <c r="I88" s="285">
        <f t="shared" si="14"/>
        <v>290.39844976301623</v>
      </c>
      <c r="J88" s="242"/>
      <c r="K88" s="285">
        <f t="shared" si="15"/>
        <v>290.39844976301623</v>
      </c>
    </row>
    <row r="89" spans="1:11" s="343" customFormat="1" ht="78.75">
      <c r="A89" s="199">
        <v>728</v>
      </c>
      <c r="B89" s="254" t="s">
        <v>1405</v>
      </c>
      <c r="C89" s="254" t="s">
        <v>1406</v>
      </c>
      <c r="D89" s="242">
        <v>638.38</v>
      </c>
      <c r="E89" s="242"/>
      <c r="F89" s="242">
        <f t="shared" si="13"/>
        <v>638.38</v>
      </c>
      <c r="G89" s="127"/>
      <c r="H89" s="358"/>
      <c r="I89" s="285">
        <f t="shared" si="14"/>
        <v>326.39851111804194</v>
      </c>
      <c r="J89" s="242"/>
      <c r="K89" s="285">
        <f t="shared" si="15"/>
        <v>326.39851111804194</v>
      </c>
    </row>
    <row r="90" spans="1:11" s="343" customFormat="1" ht="94.5">
      <c r="A90" s="199">
        <v>729</v>
      </c>
      <c r="B90" s="254" t="s">
        <v>1407</v>
      </c>
      <c r="C90" s="254" t="s">
        <v>1408</v>
      </c>
      <c r="D90" s="242">
        <v>328.58</v>
      </c>
      <c r="E90" s="242"/>
      <c r="F90" s="242">
        <f t="shared" si="13"/>
        <v>328.58</v>
      </c>
      <c r="G90" s="127"/>
      <c r="H90" s="358"/>
      <c r="I90" s="285">
        <f t="shared" si="14"/>
        <v>168.00028632345345</v>
      </c>
      <c r="J90" s="242"/>
      <c r="K90" s="285">
        <f t="shared" si="15"/>
        <v>168.00028632345345</v>
      </c>
    </row>
    <row r="91" spans="1:11" s="343" customFormat="1" ht="31.5">
      <c r="A91" s="351"/>
      <c r="B91" s="208" t="s">
        <v>1409</v>
      </c>
      <c r="C91" s="257"/>
      <c r="D91" s="347"/>
      <c r="E91" s="294"/>
      <c r="F91" s="348"/>
      <c r="G91" s="348"/>
      <c r="H91" s="347"/>
      <c r="I91" s="292"/>
      <c r="J91" s="346"/>
      <c r="K91" s="292"/>
    </row>
    <row r="92" spans="1:11" s="343" customFormat="1" ht="63">
      <c r="A92" s="113">
        <v>730</v>
      </c>
      <c r="B92" s="202" t="s">
        <v>1410</v>
      </c>
      <c r="C92" s="202" t="s">
        <v>1411</v>
      </c>
      <c r="D92" s="245">
        <v>511.65</v>
      </c>
      <c r="E92" s="242"/>
      <c r="F92" s="245">
        <f>D92-E92</f>
        <v>511.65</v>
      </c>
      <c r="G92" s="127"/>
      <c r="H92" s="358"/>
      <c r="I92" s="285">
        <f>D92/1.95583</f>
        <v>261.6024910140452</v>
      </c>
      <c r="J92" s="242"/>
      <c r="K92" s="285">
        <f>I92-E92</f>
        <v>261.6024910140452</v>
      </c>
    </row>
    <row r="93" spans="1:11" s="343" customFormat="1" ht="63">
      <c r="A93" s="113">
        <v>731</v>
      </c>
      <c r="B93" s="202" t="s">
        <v>1412</v>
      </c>
      <c r="C93" s="202" t="s">
        <v>1413</v>
      </c>
      <c r="D93" s="245">
        <v>535.12</v>
      </c>
      <c r="E93" s="242"/>
      <c r="F93" s="245">
        <f>D93-E93</f>
        <v>535.12</v>
      </c>
      <c r="G93" s="127"/>
      <c r="H93" s="358"/>
      <c r="I93" s="285">
        <f>D93/1.95583</f>
        <v>273.60251146572045</v>
      </c>
      <c r="J93" s="242"/>
      <c r="K93" s="285">
        <f>I93-E93</f>
        <v>273.60251146572045</v>
      </c>
    </row>
    <row r="94" spans="1:11" s="343" customFormat="1" ht="63">
      <c r="A94" s="113">
        <v>732</v>
      </c>
      <c r="B94" s="202" t="s">
        <v>1414</v>
      </c>
      <c r="C94" s="202" t="s">
        <v>1415</v>
      </c>
      <c r="D94" s="128">
        <v>567.97</v>
      </c>
      <c r="E94" s="242"/>
      <c r="F94" s="245">
        <f>D94-E94</f>
        <v>567.97</v>
      </c>
      <c r="G94" s="127"/>
      <c r="H94" s="356"/>
      <c r="I94" s="285">
        <f>D94/1.95583</f>
        <v>290.39844976301623</v>
      </c>
      <c r="J94" s="242"/>
      <c r="K94" s="285">
        <f>I94-E94</f>
        <v>290.39844976301623</v>
      </c>
    </row>
    <row r="95" spans="1:11" s="343" customFormat="1" ht="63">
      <c r="A95" s="113">
        <v>733</v>
      </c>
      <c r="B95" s="202" t="s">
        <v>1416</v>
      </c>
      <c r="C95" s="202" t="s">
        <v>1417</v>
      </c>
      <c r="D95" s="128">
        <v>751.04</v>
      </c>
      <c r="E95" s="242"/>
      <c r="F95" s="245">
        <f>D95-E95</f>
        <v>751.04</v>
      </c>
      <c r="G95" s="127"/>
      <c r="H95" s="356"/>
      <c r="I95" s="285">
        <f>D95/1.95583</f>
        <v>384.00065445360792</v>
      </c>
      <c r="J95" s="242"/>
      <c r="K95" s="285">
        <f>I95-E95</f>
        <v>384.00065445360792</v>
      </c>
    </row>
    <row r="96" spans="1:11" s="343" customFormat="1" ht="63">
      <c r="A96" s="113">
        <v>734</v>
      </c>
      <c r="B96" s="202" t="s">
        <v>1418</v>
      </c>
      <c r="C96" s="202" t="s">
        <v>1419</v>
      </c>
      <c r="D96" s="128">
        <v>779.2</v>
      </c>
      <c r="E96" s="242"/>
      <c r="F96" s="245">
        <f>D96-E96</f>
        <v>779.2</v>
      </c>
      <c r="G96" s="127"/>
      <c r="H96" s="356"/>
      <c r="I96" s="285">
        <f>D96/1.95583</f>
        <v>398.39863382809347</v>
      </c>
      <c r="J96" s="242"/>
      <c r="K96" s="285">
        <f>I96-E96</f>
        <v>398.39863382809347</v>
      </c>
    </row>
    <row r="97" spans="1:11" s="343" customFormat="1">
      <c r="A97" s="351"/>
      <c r="B97" s="208" t="s">
        <v>1420</v>
      </c>
      <c r="C97" s="257"/>
      <c r="D97" s="347"/>
      <c r="E97" s="294"/>
      <c r="F97" s="348"/>
      <c r="G97" s="348"/>
      <c r="H97" s="347"/>
      <c r="I97" s="292"/>
      <c r="J97" s="346"/>
      <c r="K97" s="292"/>
    </row>
    <row r="98" spans="1:11" s="343" customFormat="1" ht="63">
      <c r="A98" s="199">
        <v>735</v>
      </c>
      <c r="B98" s="254" t="s">
        <v>1421</v>
      </c>
      <c r="C98" s="254" t="s">
        <v>1422</v>
      </c>
      <c r="D98" s="240">
        <v>680.63</v>
      </c>
      <c r="E98" s="354"/>
      <c r="F98" s="242">
        <f>D98-E98</f>
        <v>680.63</v>
      </c>
      <c r="G98" s="127"/>
      <c r="H98" s="356"/>
      <c r="I98" s="125">
        <f>D98/1.95583</f>
        <v>348.00059309858221</v>
      </c>
      <c r="J98" s="353"/>
      <c r="K98" s="285">
        <f>I98-E98</f>
        <v>348.00059309858221</v>
      </c>
    </row>
    <row r="99" spans="1:11" s="343" customFormat="1" ht="63">
      <c r="A99" s="199">
        <v>736</v>
      </c>
      <c r="B99" s="254" t="s">
        <v>1423</v>
      </c>
      <c r="C99" s="254" t="s">
        <v>1424</v>
      </c>
      <c r="D99" s="240">
        <v>713.49</v>
      </c>
      <c r="E99" s="354"/>
      <c r="F99" s="242">
        <f>D99-E99</f>
        <v>713.49</v>
      </c>
      <c r="G99" s="127"/>
      <c r="H99" s="356"/>
      <c r="I99" s="125">
        <f>D99/1.95583</f>
        <v>364.80164431468995</v>
      </c>
      <c r="J99" s="353"/>
      <c r="K99" s="285">
        <f>I99-E99</f>
        <v>364.80164431468995</v>
      </c>
    </row>
    <row r="100" spans="1:11" s="343" customFormat="1" ht="63">
      <c r="A100" s="199">
        <v>737</v>
      </c>
      <c r="B100" s="254" t="s">
        <v>1425</v>
      </c>
      <c r="C100" s="254" t="s">
        <v>1426</v>
      </c>
      <c r="D100" s="240">
        <v>746.34</v>
      </c>
      <c r="E100" s="354"/>
      <c r="F100" s="242">
        <f>D100-E100</f>
        <v>746.34</v>
      </c>
      <c r="G100" s="127"/>
      <c r="H100" s="356"/>
      <c r="I100" s="125">
        <f>D100/1.95583</f>
        <v>381.59758261198573</v>
      </c>
      <c r="J100" s="353"/>
      <c r="K100" s="285">
        <f>I100-E100</f>
        <v>381.59758261198573</v>
      </c>
    </row>
    <row r="101" spans="1:11" s="343" customFormat="1" ht="63">
      <c r="A101" s="199">
        <v>738</v>
      </c>
      <c r="B101" s="254" t="s">
        <v>1427</v>
      </c>
      <c r="C101" s="254" t="s">
        <v>1428</v>
      </c>
      <c r="D101" s="240">
        <v>779.2</v>
      </c>
      <c r="E101" s="354"/>
      <c r="F101" s="242">
        <f>D101-E101</f>
        <v>779.2</v>
      </c>
      <c r="G101" s="127"/>
      <c r="H101" s="356"/>
      <c r="I101" s="125">
        <f>D101/1.95583</f>
        <v>398.39863382809347</v>
      </c>
      <c r="J101" s="353"/>
      <c r="K101" s="285">
        <f>I101-E101</f>
        <v>398.39863382809347</v>
      </c>
    </row>
    <row r="102" spans="1:11" s="343" customFormat="1" ht="59.25" customHeight="1">
      <c r="A102" s="119"/>
      <c r="B102" s="208" t="s">
        <v>2151</v>
      </c>
      <c r="C102" s="257"/>
      <c r="D102" s="131"/>
      <c r="E102" s="287"/>
      <c r="F102" s="244"/>
      <c r="G102" s="293"/>
      <c r="H102" s="357"/>
      <c r="I102" s="243"/>
      <c r="J102" s="346"/>
      <c r="K102" s="243"/>
    </row>
    <row r="103" spans="1:11" s="343" customFormat="1" ht="63">
      <c r="A103" s="199">
        <v>741</v>
      </c>
      <c r="B103" s="254" t="s">
        <v>1429</v>
      </c>
      <c r="C103" s="254" t="s">
        <v>2152</v>
      </c>
      <c r="D103" s="240">
        <v>891.86</v>
      </c>
      <c r="E103" s="354"/>
      <c r="F103" s="242">
        <f>D103-E103</f>
        <v>891.86</v>
      </c>
      <c r="G103" s="127"/>
      <c r="H103" s="356"/>
      <c r="I103" s="125">
        <f>D103/1.95583</f>
        <v>456.00077716365945</v>
      </c>
      <c r="J103" s="353"/>
      <c r="K103" s="285">
        <f>I103-E103</f>
        <v>456.00077716365945</v>
      </c>
    </row>
    <row r="104" spans="1:11" s="343" customFormat="1" ht="63">
      <c r="A104" s="199">
        <v>742</v>
      </c>
      <c r="B104" s="254" t="s">
        <v>1430</v>
      </c>
      <c r="C104" s="254" t="s">
        <v>2153</v>
      </c>
      <c r="D104" s="240">
        <v>891.86</v>
      </c>
      <c r="E104" s="354"/>
      <c r="F104" s="242">
        <f>D104-E104</f>
        <v>891.86</v>
      </c>
      <c r="G104" s="127"/>
      <c r="H104" s="356"/>
      <c r="I104" s="125">
        <f>D104/1.95583</f>
        <v>456.00077716365945</v>
      </c>
      <c r="J104" s="353"/>
      <c r="K104" s="285">
        <f>I104-E104</f>
        <v>456.00077716365945</v>
      </c>
    </row>
    <row r="105" spans="1:11" s="343" customFormat="1" ht="47.25">
      <c r="A105" s="199">
        <v>743</v>
      </c>
      <c r="B105" s="254" t="s">
        <v>1431</v>
      </c>
      <c r="C105" s="254" t="s">
        <v>1432</v>
      </c>
      <c r="D105" s="240">
        <v>891.86</v>
      </c>
      <c r="E105" s="354"/>
      <c r="F105" s="242">
        <f>D105-E105</f>
        <v>891.86</v>
      </c>
      <c r="G105" s="127"/>
      <c r="H105" s="356"/>
      <c r="I105" s="125">
        <f>D105/1.95583</f>
        <v>456.00077716365945</v>
      </c>
      <c r="J105" s="353"/>
      <c r="K105" s="285">
        <f>I105-E105</f>
        <v>456.00077716365945</v>
      </c>
    </row>
    <row r="106" spans="1:11" s="343" customFormat="1" ht="63">
      <c r="A106" s="119"/>
      <c r="B106" s="208" t="s">
        <v>1433</v>
      </c>
      <c r="C106" s="257"/>
      <c r="D106" s="131"/>
      <c r="E106" s="287"/>
      <c r="F106" s="244"/>
      <c r="G106" s="293"/>
      <c r="H106" s="357"/>
      <c r="I106" s="243"/>
      <c r="J106" s="346"/>
      <c r="K106" s="243"/>
    </row>
    <row r="107" spans="1:11" s="343" customFormat="1" ht="78.75">
      <c r="A107" s="199">
        <v>744</v>
      </c>
      <c r="B107" s="254" t="s">
        <v>1434</v>
      </c>
      <c r="C107" s="254" t="s">
        <v>1435</v>
      </c>
      <c r="D107" s="240">
        <v>1713.31</v>
      </c>
      <c r="E107" s="354"/>
      <c r="F107" s="242">
        <f>D107-E107</f>
        <v>1713.31</v>
      </c>
      <c r="G107" s="127"/>
      <c r="H107" s="356"/>
      <c r="I107" s="125">
        <f>D107/1.95583</f>
        <v>876.00149297229314</v>
      </c>
      <c r="J107" s="353"/>
      <c r="K107" s="285">
        <f>I107-E107</f>
        <v>876.00149297229314</v>
      </c>
    </row>
    <row r="108" spans="1:11" s="343" customFormat="1" ht="78.75">
      <c r="A108" s="199">
        <v>745</v>
      </c>
      <c r="B108" s="254" t="s">
        <v>1436</v>
      </c>
      <c r="C108" s="254" t="s">
        <v>1437</v>
      </c>
      <c r="D108" s="240">
        <v>1924.54</v>
      </c>
      <c r="E108" s="354"/>
      <c r="F108" s="242">
        <f>D108-E108</f>
        <v>1924.54</v>
      </c>
      <c r="G108" s="127"/>
      <c r="H108" s="356"/>
      <c r="I108" s="125">
        <f>D108/1.95583</f>
        <v>984.00167703737031</v>
      </c>
      <c r="J108" s="353"/>
      <c r="K108" s="285">
        <f>I108-E108</f>
        <v>984.00167703737031</v>
      </c>
    </row>
    <row r="109" spans="1:11" s="343" customFormat="1" ht="78.75">
      <c r="A109" s="199">
        <v>746</v>
      </c>
      <c r="B109" s="254" t="s">
        <v>1438</v>
      </c>
      <c r="C109" s="254" t="s">
        <v>1439</v>
      </c>
      <c r="D109" s="240">
        <v>2041.89</v>
      </c>
      <c r="E109" s="354"/>
      <c r="F109" s="242">
        <f>D109-E109</f>
        <v>2041.89</v>
      </c>
      <c r="G109" s="127"/>
      <c r="H109" s="356"/>
      <c r="I109" s="125">
        <f>D109/1.95583</f>
        <v>1044.0017792957467</v>
      </c>
      <c r="J109" s="353"/>
      <c r="K109" s="285">
        <f>I109-E109</f>
        <v>1044.0017792957467</v>
      </c>
    </row>
    <row r="110" spans="1:11" s="343" customFormat="1" ht="78.75">
      <c r="A110" s="199">
        <v>747</v>
      </c>
      <c r="B110" s="254" t="s">
        <v>1440</v>
      </c>
      <c r="C110" s="254" t="s">
        <v>1441</v>
      </c>
      <c r="D110" s="240">
        <v>2159.2399999999998</v>
      </c>
      <c r="E110" s="354"/>
      <c r="F110" s="242">
        <f>D110-E110</f>
        <v>2159.2399999999998</v>
      </c>
      <c r="G110" s="127"/>
      <c r="H110" s="356"/>
      <c r="I110" s="125">
        <f>D110/1.95583</f>
        <v>1104.0018815541227</v>
      </c>
      <c r="J110" s="353"/>
      <c r="K110" s="285">
        <f>I110-E110</f>
        <v>1104.0018815541227</v>
      </c>
    </row>
    <row r="111" spans="1:11" s="343" customFormat="1" ht="78.75">
      <c r="A111" s="199">
        <v>748</v>
      </c>
      <c r="B111" s="254" t="s">
        <v>1442</v>
      </c>
      <c r="C111" s="254" t="s">
        <v>1443</v>
      </c>
      <c r="D111" s="240">
        <v>2558.23</v>
      </c>
      <c r="E111" s="354"/>
      <c r="F111" s="242">
        <f>D111-E111</f>
        <v>2558.23</v>
      </c>
      <c r="G111" s="127"/>
      <c r="H111" s="356"/>
      <c r="I111" s="125">
        <f>D111/1.95583</f>
        <v>1308.0022292326021</v>
      </c>
      <c r="J111" s="353"/>
      <c r="K111" s="285">
        <f>I111-E111</f>
        <v>1308.0022292326021</v>
      </c>
    </row>
    <row r="112" spans="1:11" s="343" customFormat="1">
      <c r="A112" s="351"/>
      <c r="B112" s="208" t="s">
        <v>1444</v>
      </c>
      <c r="C112" s="208"/>
      <c r="D112" s="350"/>
      <c r="E112" s="287"/>
      <c r="F112" s="349"/>
      <c r="G112" s="348"/>
      <c r="H112" s="347"/>
      <c r="I112" s="243"/>
      <c r="J112" s="346"/>
      <c r="K112" s="243"/>
    </row>
    <row r="113" spans="1:11" s="343" customFormat="1" ht="94.5">
      <c r="A113" s="199">
        <v>749</v>
      </c>
      <c r="B113" s="254" t="s">
        <v>1445</v>
      </c>
      <c r="C113" s="254" t="s">
        <v>1446</v>
      </c>
      <c r="D113" s="240">
        <v>1560.75</v>
      </c>
      <c r="E113" s="354"/>
      <c r="F113" s="242">
        <f>D113-E113</f>
        <v>1560.75</v>
      </c>
      <c r="G113" s="127"/>
      <c r="H113" s="356"/>
      <c r="I113" s="125">
        <f>D113/1.95583</f>
        <v>797.99880357699806</v>
      </c>
      <c r="J113" s="353"/>
      <c r="K113" s="285">
        <f>I113-E113</f>
        <v>797.99880357699806</v>
      </c>
    </row>
    <row r="114" spans="1:11" s="343" customFormat="1" ht="94.5">
      <c r="A114" s="199">
        <v>750</v>
      </c>
      <c r="B114" s="254" t="s">
        <v>1447</v>
      </c>
      <c r="C114" s="254" t="s">
        <v>1448</v>
      </c>
      <c r="D114" s="240">
        <v>1948.01</v>
      </c>
      <c r="E114" s="354"/>
      <c r="F114" s="242">
        <f>D114-E114</f>
        <v>1948.01</v>
      </c>
      <c r="G114" s="127"/>
      <c r="H114" s="356"/>
      <c r="I114" s="125">
        <f>D114/1.95583</f>
        <v>996.00169748904557</v>
      </c>
      <c r="J114" s="353"/>
      <c r="K114" s="285">
        <f>I114-E114</f>
        <v>996.00169748904557</v>
      </c>
    </row>
    <row r="115" spans="1:11" s="343" customFormat="1" ht="94.5">
      <c r="A115" s="199">
        <v>751</v>
      </c>
      <c r="B115" s="254" t="s">
        <v>2154</v>
      </c>
      <c r="C115" s="254" t="s">
        <v>1449</v>
      </c>
      <c r="D115" s="240">
        <v>2065.36</v>
      </c>
      <c r="E115" s="354"/>
      <c r="F115" s="242">
        <f>D115-E115</f>
        <v>2065.36</v>
      </c>
      <c r="G115" s="127"/>
      <c r="H115" s="356"/>
      <c r="I115" s="125">
        <f>D115/1.95583</f>
        <v>1056.001799747422</v>
      </c>
      <c r="J115" s="353"/>
      <c r="K115" s="285">
        <f>I115-E115</f>
        <v>1056.001799747422</v>
      </c>
    </row>
    <row r="116" spans="1:11" s="343" customFormat="1" ht="31.5">
      <c r="A116" s="351"/>
      <c r="B116" s="208" t="s">
        <v>1450</v>
      </c>
      <c r="C116" s="208"/>
      <c r="D116" s="350"/>
      <c r="E116" s="287"/>
      <c r="F116" s="349"/>
      <c r="G116" s="348"/>
      <c r="H116" s="347"/>
      <c r="I116" s="243"/>
      <c r="J116" s="346"/>
      <c r="K116" s="243"/>
    </row>
    <row r="117" spans="1:11" s="343" customFormat="1" ht="94.5">
      <c r="A117" s="199">
        <v>752</v>
      </c>
      <c r="B117" s="254" t="s">
        <v>1451</v>
      </c>
      <c r="C117" s="254" t="s">
        <v>1452</v>
      </c>
      <c r="D117" s="240">
        <v>1337.79</v>
      </c>
      <c r="E117" s="354"/>
      <c r="F117" s="242">
        <f>D117-E117</f>
        <v>1337.79</v>
      </c>
      <c r="G117" s="127"/>
      <c r="H117" s="356"/>
      <c r="I117" s="125">
        <f>D117/1.95583</f>
        <v>684.00116574548917</v>
      </c>
      <c r="J117" s="353"/>
      <c r="K117" s="285">
        <f>I117-E117</f>
        <v>684.00116574548917</v>
      </c>
    </row>
    <row r="118" spans="1:11" s="343" customFormat="1" ht="94.5">
      <c r="A118" s="199">
        <v>753</v>
      </c>
      <c r="B118" s="254" t="s">
        <v>1453</v>
      </c>
      <c r="C118" s="254" t="s">
        <v>1454</v>
      </c>
      <c r="D118" s="240">
        <v>1450.44</v>
      </c>
      <c r="E118" s="354"/>
      <c r="F118" s="242">
        <f>D118-E118</f>
        <v>1450.44</v>
      </c>
      <c r="G118" s="127"/>
      <c r="H118" s="356"/>
      <c r="I118" s="125">
        <f>D118/1.95583</f>
        <v>741.5981961622432</v>
      </c>
      <c r="J118" s="353"/>
      <c r="K118" s="285">
        <f>I118-E118</f>
        <v>741.5981961622432</v>
      </c>
    </row>
    <row r="119" spans="1:11" s="343" customFormat="1" ht="94.5">
      <c r="A119" s="199">
        <v>754</v>
      </c>
      <c r="B119" s="254" t="s">
        <v>1455</v>
      </c>
      <c r="C119" s="254" t="s">
        <v>1456</v>
      </c>
      <c r="D119" s="240">
        <v>1478.61</v>
      </c>
      <c r="E119" s="354"/>
      <c r="F119" s="242">
        <f>D119-E119</f>
        <v>1478.61</v>
      </c>
      <c r="G119" s="127"/>
      <c r="H119" s="356"/>
      <c r="I119" s="125">
        <f>D119/1.95583</f>
        <v>756.00128845554059</v>
      </c>
      <c r="J119" s="353"/>
      <c r="K119" s="285">
        <f>I119-E119</f>
        <v>756.00128845554059</v>
      </c>
    </row>
    <row r="120" spans="1:11" s="343" customFormat="1" ht="31.5">
      <c r="A120" s="351"/>
      <c r="B120" s="208" t="s">
        <v>1457</v>
      </c>
      <c r="C120" s="208"/>
      <c r="D120" s="350"/>
      <c r="E120" s="287"/>
      <c r="F120" s="349"/>
      <c r="G120" s="348"/>
      <c r="H120" s="347"/>
      <c r="I120" s="243"/>
      <c r="J120" s="346"/>
      <c r="K120" s="243"/>
    </row>
    <row r="121" spans="1:11" s="343" customFormat="1" ht="78.75">
      <c r="A121" s="199">
        <v>755</v>
      </c>
      <c r="B121" s="254" t="s">
        <v>1458</v>
      </c>
      <c r="C121" s="254" t="s">
        <v>1459</v>
      </c>
      <c r="D121" s="240">
        <v>1138.29</v>
      </c>
      <c r="E121" s="354"/>
      <c r="F121" s="242">
        <f>D121-E121</f>
        <v>1138.29</v>
      </c>
      <c r="G121" s="127"/>
      <c r="H121" s="355"/>
      <c r="I121" s="125">
        <f>D121/1.95583</f>
        <v>581.99843544684359</v>
      </c>
      <c r="J121" s="353"/>
      <c r="K121" s="285">
        <f>I121-E121</f>
        <v>581.99843544684359</v>
      </c>
    </row>
    <row r="122" spans="1:11" s="343" customFormat="1" ht="78.75">
      <c r="A122" s="199">
        <v>756</v>
      </c>
      <c r="B122" s="254" t="s">
        <v>1460</v>
      </c>
      <c r="C122" s="254" t="s">
        <v>1461</v>
      </c>
      <c r="D122" s="240">
        <v>1337.79</v>
      </c>
      <c r="E122" s="354"/>
      <c r="F122" s="242">
        <f>D122-E122</f>
        <v>1337.79</v>
      </c>
      <c r="G122" s="127"/>
      <c r="H122" s="355"/>
      <c r="I122" s="125">
        <f>D122/1.95583</f>
        <v>684.00116574548917</v>
      </c>
      <c r="J122" s="353"/>
      <c r="K122" s="285">
        <f>I122-E122</f>
        <v>684.00116574548917</v>
      </c>
    </row>
    <row r="123" spans="1:11" s="343" customFormat="1" ht="63">
      <c r="A123" s="199">
        <v>757</v>
      </c>
      <c r="B123" s="254" t="s">
        <v>1462</v>
      </c>
      <c r="C123" s="254" t="s">
        <v>1463</v>
      </c>
      <c r="D123" s="240">
        <v>1689.84</v>
      </c>
      <c r="E123" s="354"/>
      <c r="F123" s="242">
        <f>D123-E123</f>
        <v>1689.84</v>
      </c>
      <c r="G123" s="127"/>
      <c r="H123" s="355"/>
      <c r="I123" s="125">
        <f>D123/1.95583</f>
        <v>864.00147252061777</v>
      </c>
      <c r="J123" s="353"/>
      <c r="K123" s="285">
        <f>I123-E123</f>
        <v>864.00147252061777</v>
      </c>
    </row>
    <row r="124" spans="1:11" s="343" customFormat="1" ht="63">
      <c r="A124" s="199">
        <v>758</v>
      </c>
      <c r="B124" s="254" t="s">
        <v>1464</v>
      </c>
      <c r="C124" s="254" t="s">
        <v>1465</v>
      </c>
      <c r="D124" s="240">
        <v>891.86</v>
      </c>
      <c r="E124" s="354"/>
      <c r="F124" s="242">
        <f>D124-E124</f>
        <v>891.86</v>
      </c>
      <c r="G124" s="127"/>
      <c r="H124" s="355"/>
      <c r="I124" s="125">
        <f>D124/1.95583</f>
        <v>456.00077716365945</v>
      </c>
      <c r="J124" s="353"/>
      <c r="K124" s="285">
        <f>I124-E124</f>
        <v>456.00077716365945</v>
      </c>
    </row>
    <row r="125" spans="1:11" s="343" customFormat="1" ht="63">
      <c r="A125" s="199">
        <v>759</v>
      </c>
      <c r="B125" s="254" t="s">
        <v>1466</v>
      </c>
      <c r="C125" s="254" t="s">
        <v>1467</v>
      </c>
      <c r="D125" s="240">
        <v>1208.7</v>
      </c>
      <c r="E125" s="354"/>
      <c r="F125" s="242">
        <f>D125-E125</f>
        <v>1208.7</v>
      </c>
      <c r="G125" s="127"/>
      <c r="H125" s="355"/>
      <c r="I125" s="125">
        <f>D125/1.95583</f>
        <v>617.99849680186935</v>
      </c>
      <c r="J125" s="353"/>
      <c r="K125" s="285">
        <f>I125-E125</f>
        <v>617.99849680186935</v>
      </c>
    </row>
    <row r="126" spans="1:11" s="343" customFormat="1" ht="31.5">
      <c r="A126" s="351"/>
      <c r="B126" s="208" t="s">
        <v>1468</v>
      </c>
      <c r="C126" s="208"/>
      <c r="D126" s="350"/>
      <c r="E126" s="287"/>
      <c r="F126" s="349"/>
      <c r="G126" s="348"/>
      <c r="H126" s="347"/>
      <c r="I126" s="243"/>
      <c r="J126" s="346"/>
      <c r="K126" s="243"/>
    </row>
    <row r="127" spans="1:11" s="343" customFormat="1" ht="63">
      <c r="A127" s="199">
        <v>760</v>
      </c>
      <c r="B127" s="254" t="s">
        <v>1469</v>
      </c>
      <c r="C127" s="352" t="s">
        <v>1470</v>
      </c>
      <c r="D127" s="240">
        <v>305.11</v>
      </c>
      <c r="E127" s="354"/>
      <c r="F127" s="242">
        <f>D127-E127</f>
        <v>305.11</v>
      </c>
      <c r="G127" s="127"/>
      <c r="H127" s="128"/>
      <c r="I127" s="125">
        <f>D127/1.95583</f>
        <v>156.00026587177823</v>
      </c>
      <c r="J127" s="353"/>
      <c r="K127" s="285">
        <f>I127-E127</f>
        <v>156.00026587177823</v>
      </c>
    </row>
    <row r="128" spans="1:11" s="343" customFormat="1" ht="94.5">
      <c r="A128" s="199">
        <v>761</v>
      </c>
      <c r="B128" s="254" t="s">
        <v>1471</v>
      </c>
      <c r="C128" s="352" t="s">
        <v>1472</v>
      </c>
      <c r="D128" s="240">
        <v>305.11</v>
      </c>
      <c r="E128" s="345"/>
      <c r="F128" s="242">
        <f>D128-E128</f>
        <v>305.11</v>
      </c>
      <c r="G128" s="127"/>
      <c r="H128" s="128"/>
      <c r="I128" s="125">
        <f>D128/1.95583</f>
        <v>156.00026587177823</v>
      </c>
      <c r="J128" s="344"/>
      <c r="K128" s="285">
        <f>I128-E128</f>
        <v>156.00026587177823</v>
      </c>
    </row>
    <row r="129" spans="1:11" s="343" customFormat="1" ht="31.5">
      <c r="A129" s="351"/>
      <c r="B129" s="208" t="s">
        <v>1473</v>
      </c>
      <c r="C129" s="208"/>
      <c r="D129" s="350"/>
      <c r="E129" s="287"/>
      <c r="F129" s="349"/>
      <c r="G129" s="348"/>
      <c r="H129" s="347"/>
      <c r="I129" s="243"/>
      <c r="J129" s="346"/>
      <c r="K129" s="243"/>
    </row>
    <row r="130" spans="1:11" s="343" customFormat="1" ht="31.5">
      <c r="A130" s="199">
        <v>762</v>
      </c>
      <c r="B130" s="254" t="s">
        <v>1474</v>
      </c>
      <c r="C130" s="254" t="s">
        <v>1475</v>
      </c>
      <c r="D130" s="240">
        <v>945.84</v>
      </c>
      <c r="E130" s="345"/>
      <c r="F130" s="242">
        <f t="shared" ref="F130:F136" si="16">D130-E130</f>
        <v>945.84</v>
      </c>
      <c r="G130" s="127"/>
      <c r="H130" s="128"/>
      <c r="I130" s="125">
        <f t="shared" ref="I130:I136" si="17">D130/1.95583</f>
        <v>483.60031291063132</v>
      </c>
      <c r="J130" s="344"/>
      <c r="K130" s="285">
        <f t="shared" ref="K130:K136" si="18">I130-E130</f>
        <v>483.60031291063132</v>
      </c>
    </row>
    <row r="131" spans="1:11" s="343" customFormat="1" ht="31.5">
      <c r="A131" s="199">
        <v>763</v>
      </c>
      <c r="B131" s="254" t="s">
        <v>1476</v>
      </c>
      <c r="C131" s="254" t="s">
        <v>1477</v>
      </c>
      <c r="D131" s="240">
        <v>962.27</v>
      </c>
      <c r="E131" s="345"/>
      <c r="F131" s="242">
        <f t="shared" si="16"/>
        <v>962.27</v>
      </c>
      <c r="G131" s="127"/>
      <c r="H131" s="128"/>
      <c r="I131" s="125">
        <f t="shared" si="17"/>
        <v>492.00083851868516</v>
      </c>
      <c r="J131" s="344"/>
      <c r="K131" s="285">
        <f t="shared" si="18"/>
        <v>492.00083851868516</v>
      </c>
    </row>
    <row r="132" spans="1:11" s="343" customFormat="1">
      <c r="A132" s="199">
        <v>764</v>
      </c>
      <c r="B132" s="254" t="s">
        <v>1478</v>
      </c>
      <c r="C132" s="254" t="s">
        <v>1479</v>
      </c>
      <c r="D132" s="242">
        <v>187.76</v>
      </c>
      <c r="E132" s="345"/>
      <c r="F132" s="242">
        <f t="shared" si="16"/>
        <v>187.76</v>
      </c>
      <c r="G132" s="127"/>
      <c r="H132" s="128"/>
      <c r="I132" s="125">
        <f t="shared" si="17"/>
        <v>96.00016361340198</v>
      </c>
      <c r="J132" s="344"/>
      <c r="K132" s="285">
        <f t="shared" si="18"/>
        <v>96.00016361340198</v>
      </c>
    </row>
    <row r="133" spans="1:11" s="343" customFormat="1" ht="50.25" customHeight="1">
      <c r="A133" s="199">
        <v>765</v>
      </c>
      <c r="B133" s="254" t="s">
        <v>1480</v>
      </c>
      <c r="C133" s="254" t="s">
        <v>1481</v>
      </c>
      <c r="D133" s="242">
        <v>915.33</v>
      </c>
      <c r="E133" s="345"/>
      <c r="F133" s="242">
        <f t="shared" si="16"/>
        <v>915.33</v>
      </c>
      <c r="G133" s="127"/>
      <c r="H133" s="128"/>
      <c r="I133" s="125">
        <f t="shared" si="17"/>
        <v>468.0007976153347</v>
      </c>
      <c r="J133" s="344"/>
      <c r="K133" s="285">
        <f t="shared" si="18"/>
        <v>468.0007976153347</v>
      </c>
    </row>
    <row r="134" spans="1:11" s="343" customFormat="1" ht="59.25" customHeight="1">
      <c r="A134" s="199">
        <v>766</v>
      </c>
      <c r="B134" s="254" t="s">
        <v>1482</v>
      </c>
      <c r="C134" s="254" t="s">
        <v>1483</v>
      </c>
      <c r="D134" s="240">
        <v>915.33</v>
      </c>
      <c r="E134" s="345"/>
      <c r="F134" s="242">
        <f t="shared" si="16"/>
        <v>915.33</v>
      </c>
      <c r="G134" s="127"/>
      <c r="H134" s="128"/>
      <c r="I134" s="125">
        <f t="shared" si="17"/>
        <v>468.0007976153347</v>
      </c>
      <c r="J134" s="344"/>
      <c r="K134" s="285">
        <f t="shared" si="18"/>
        <v>468.0007976153347</v>
      </c>
    </row>
    <row r="135" spans="1:11" s="343" customFormat="1" ht="63">
      <c r="A135" s="199">
        <v>767</v>
      </c>
      <c r="B135" s="254" t="s">
        <v>2155</v>
      </c>
      <c r="C135" s="254" t="s">
        <v>1484</v>
      </c>
      <c r="D135" s="240">
        <v>915.33</v>
      </c>
      <c r="E135" s="345"/>
      <c r="F135" s="242">
        <f t="shared" si="16"/>
        <v>915.33</v>
      </c>
      <c r="G135" s="127"/>
      <c r="H135" s="128"/>
      <c r="I135" s="125">
        <f t="shared" si="17"/>
        <v>468.0007976153347</v>
      </c>
      <c r="J135" s="344"/>
      <c r="K135" s="285">
        <f t="shared" si="18"/>
        <v>468.0007976153347</v>
      </c>
    </row>
    <row r="136" spans="1:11" s="343" customFormat="1">
      <c r="A136" s="199">
        <v>768</v>
      </c>
      <c r="B136" s="254" t="s">
        <v>1485</v>
      </c>
      <c r="C136" s="254" t="s">
        <v>1486</v>
      </c>
      <c r="D136" s="240">
        <v>65.72</v>
      </c>
      <c r="E136" s="345"/>
      <c r="F136" s="242">
        <f t="shared" si="16"/>
        <v>65.72</v>
      </c>
      <c r="G136" s="127"/>
      <c r="H136" s="128"/>
      <c r="I136" s="125">
        <f t="shared" si="17"/>
        <v>33.602102432215482</v>
      </c>
      <c r="J136" s="344"/>
      <c r="K136" s="285">
        <f t="shared" si="18"/>
        <v>33.602102432215482</v>
      </c>
    </row>
    <row r="137" spans="1:11" s="197" customFormat="1" ht="15" customHeight="1">
      <c r="A137" s="119"/>
      <c r="B137" s="208" t="s">
        <v>1487</v>
      </c>
      <c r="C137" s="257"/>
      <c r="D137" s="342"/>
      <c r="E137" s="339"/>
      <c r="F137" s="341"/>
      <c r="G137" s="341"/>
      <c r="H137" s="340"/>
      <c r="I137" s="339"/>
      <c r="J137" s="338"/>
      <c r="K137" s="337"/>
    </row>
    <row r="138" spans="1:11" s="197" customFormat="1" ht="68.25" customHeight="1">
      <c r="A138" s="336">
        <v>840</v>
      </c>
      <c r="B138" s="335" t="s">
        <v>3251</v>
      </c>
      <c r="C138" s="335" t="s">
        <v>2156</v>
      </c>
      <c r="D138" s="334">
        <v>1848.26</v>
      </c>
      <c r="E138" s="332"/>
      <c r="F138" s="334">
        <f>D138-E138</f>
        <v>1848.26</v>
      </c>
      <c r="G138" s="334"/>
      <c r="H138" s="333"/>
      <c r="I138" s="331">
        <f>D138/1.95583</f>
        <v>945.00033233972283</v>
      </c>
      <c r="J138" s="332"/>
      <c r="K138" s="331">
        <f>F138/1.95583</f>
        <v>945.00033233972283</v>
      </c>
    </row>
    <row r="139" spans="1:11" ht="31.5">
      <c r="A139" s="330"/>
      <c r="B139" s="319" t="s">
        <v>2157</v>
      </c>
      <c r="C139" s="319"/>
      <c r="D139" s="328"/>
      <c r="E139" s="318"/>
      <c r="F139" s="135"/>
      <c r="G139" s="135"/>
      <c r="H139" s="329"/>
      <c r="I139" s="318"/>
      <c r="J139" s="328"/>
      <c r="K139" s="318"/>
    </row>
    <row r="140" spans="1:11">
      <c r="A140" s="199">
        <v>841</v>
      </c>
      <c r="B140" s="326" t="s">
        <v>1488</v>
      </c>
      <c r="C140" s="202" t="s">
        <v>1384</v>
      </c>
      <c r="D140" s="242">
        <v>5500</v>
      </c>
      <c r="E140" s="325">
        <v>1080</v>
      </c>
      <c r="F140" s="127">
        <f t="shared" ref="F140:F146" si="19">D140-E140</f>
        <v>4420</v>
      </c>
      <c r="G140" s="127" t="s">
        <v>1489</v>
      </c>
      <c r="H140" s="315"/>
      <c r="I140" s="285">
        <v>2812.09</v>
      </c>
      <c r="J140" s="213">
        <v>552.20000000000005</v>
      </c>
      <c r="K140" s="213">
        <f t="shared" ref="K140:K146" si="20">I140-J140</f>
        <v>2259.8900000000003</v>
      </c>
    </row>
    <row r="141" spans="1:11">
      <c r="A141" s="199">
        <v>842</v>
      </c>
      <c r="B141" s="326" t="s">
        <v>1490</v>
      </c>
      <c r="C141" s="202" t="s">
        <v>1384</v>
      </c>
      <c r="D141" s="327">
        <v>3420</v>
      </c>
      <c r="E141" s="325">
        <v>1435</v>
      </c>
      <c r="F141" s="127">
        <f t="shared" si="19"/>
        <v>1985</v>
      </c>
      <c r="G141" s="127" t="s">
        <v>2158</v>
      </c>
      <c r="H141" s="315"/>
      <c r="I141" s="285">
        <f>D141/1.95583</f>
        <v>1748.6182336910672</v>
      </c>
      <c r="J141" s="213">
        <v>733.7</v>
      </c>
      <c r="K141" s="213">
        <f t="shared" si="20"/>
        <v>1014.9182336910671</v>
      </c>
    </row>
    <row r="142" spans="1:11" ht="31.5">
      <c r="A142" s="199">
        <v>843</v>
      </c>
      <c r="B142" s="326" t="s">
        <v>1491</v>
      </c>
      <c r="C142" s="202" t="s">
        <v>1384</v>
      </c>
      <c r="D142" s="242">
        <v>4300</v>
      </c>
      <c r="E142" s="325">
        <v>1435</v>
      </c>
      <c r="F142" s="127">
        <f t="shared" si="19"/>
        <v>2865</v>
      </c>
      <c r="G142" s="127" t="s">
        <v>2159</v>
      </c>
      <c r="H142" s="315"/>
      <c r="I142" s="285">
        <f>D142/1.95583</f>
        <v>2198.5550891437397</v>
      </c>
      <c r="J142" s="213">
        <v>733.7</v>
      </c>
      <c r="K142" s="213">
        <f t="shared" si="20"/>
        <v>1464.8550891437396</v>
      </c>
    </row>
    <row r="143" spans="1:11" ht="31.5">
      <c r="A143" s="199">
        <v>844</v>
      </c>
      <c r="B143" s="326" t="s">
        <v>1492</v>
      </c>
      <c r="C143" s="202" t="s">
        <v>1384</v>
      </c>
      <c r="D143" s="242">
        <v>3550</v>
      </c>
      <c r="E143" s="325">
        <v>1358</v>
      </c>
      <c r="F143" s="127">
        <f t="shared" si="19"/>
        <v>2192</v>
      </c>
      <c r="G143" s="127" t="s">
        <v>2160</v>
      </c>
      <c r="H143" s="315"/>
      <c r="I143" s="285">
        <v>1815.13</v>
      </c>
      <c r="J143" s="213">
        <v>694.33</v>
      </c>
      <c r="K143" s="213">
        <f t="shared" si="20"/>
        <v>1120.8000000000002</v>
      </c>
    </row>
    <row r="144" spans="1:11" ht="29.25" customHeight="1">
      <c r="A144" s="199">
        <v>845</v>
      </c>
      <c r="B144" s="326" t="s">
        <v>1493</v>
      </c>
      <c r="C144" s="202" t="s">
        <v>1384</v>
      </c>
      <c r="D144" s="127">
        <v>4500</v>
      </c>
      <c r="E144" s="325">
        <v>1435</v>
      </c>
      <c r="F144" s="127">
        <f t="shared" si="19"/>
        <v>3065</v>
      </c>
      <c r="G144" s="127" t="s">
        <v>2161</v>
      </c>
      <c r="H144" s="315"/>
      <c r="I144" s="285">
        <v>2300.8000000000002</v>
      </c>
      <c r="J144" s="213">
        <v>733.7</v>
      </c>
      <c r="K144" s="213">
        <f t="shared" si="20"/>
        <v>1567.1000000000001</v>
      </c>
    </row>
    <row r="145" spans="1:11" ht="33" customHeight="1">
      <c r="A145" s="199">
        <v>846</v>
      </c>
      <c r="B145" s="326" t="s">
        <v>1494</v>
      </c>
      <c r="C145" s="202" t="s">
        <v>1384</v>
      </c>
      <c r="D145" s="127">
        <v>4500</v>
      </c>
      <c r="E145" s="325">
        <v>1080</v>
      </c>
      <c r="F145" s="127">
        <f t="shared" si="19"/>
        <v>3420</v>
      </c>
      <c r="G145" s="127" t="s">
        <v>2162</v>
      </c>
      <c r="H145" s="315"/>
      <c r="I145" s="285">
        <f>D145/1.95583</f>
        <v>2300.8134653829834</v>
      </c>
      <c r="J145" s="213">
        <v>552.20000000000005</v>
      </c>
      <c r="K145" s="213">
        <f t="shared" si="20"/>
        <v>1748.6134653829833</v>
      </c>
    </row>
    <row r="146" spans="1:11">
      <c r="A146" s="199">
        <v>847</v>
      </c>
      <c r="B146" s="254" t="s">
        <v>2163</v>
      </c>
      <c r="C146" s="202" t="s">
        <v>1384</v>
      </c>
      <c r="D146" s="126">
        <v>11000</v>
      </c>
      <c r="E146" s="127">
        <v>2700</v>
      </c>
      <c r="F146" s="127">
        <f t="shared" si="19"/>
        <v>8300</v>
      </c>
      <c r="G146" s="127" t="s">
        <v>2164</v>
      </c>
      <c r="H146" s="324"/>
      <c r="I146" s="285">
        <v>5624.18</v>
      </c>
      <c r="J146" s="213">
        <f>E146/1.95583</f>
        <v>1380.4880792297899</v>
      </c>
      <c r="K146" s="213">
        <f t="shared" si="20"/>
        <v>4243.6919207702103</v>
      </c>
    </row>
    <row r="147" spans="1:11" ht="15" customHeight="1">
      <c r="A147" s="119"/>
      <c r="B147" s="323" t="s">
        <v>2165</v>
      </c>
      <c r="C147" s="257"/>
      <c r="D147" s="130"/>
      <c r="E147" s="207"/>
      <c r="F147" s="130"/>
      <c r="G147" s="130"/>
      <c r="H147" s="322"/>
      <c r="I147" s="207"/>
      <c r="J147" s="321"/>
      <c r="K147" s="207"/>
    </row>
    <row r="148" spans="1:11" ht="30" customHeight="1">
      <c r="A148" s="113">
        <v>848</v>
      </c>
      <c r="B148" s="202" t="s">
        <v>2166</v>
      </c>
      <c r="C148" s="254" t="s">
        <v>1384</v>
      </c>
      <c r="D148" s="126">
        <v>910.01</v>
      </c>
      <c r="E148" s="127"/>
      <c r="F148" s="126">
        <f t="shared" ref="F148:F153" si="21">D148-E148</f>
        <v>910.01</v>
      </c>
      <c r="G148" s="126"/>
      <c r="H148" s="269"/>
      <c r="I148" s="213">
        <f t="shared" ref="I148:I153" si="22">D148/1.95583</f>
        <v>465.2807248073708</v>
      </c>
      <c r="J148" s="213"/>
      <c r="K148" s="213">
        <f t="shared" ref="K148:K153" si="23">F148/1.95583</f>
        <v>465.2807248073708</v>
      </c>
    </row>
    <row r="149" spans="1:11" ht="30" customHeight="1">
      <c r="A149" s="113">
        <v>849</v>
      </c>
      <c r="B149" s="202" t="s">
        <v>2167</v>
      </c>
      <c r="C149" s="254" t="s">
        <v>1384</v>
      </c>
      <c r="D149" s="126">
        <v>1250</v>
      </c>
      <c r="E149" s="127"/>
      <c r="F149" s="126">
        <f t="shared" si="21"/>
        <v>1250</v>
      </c>
      <c r="G149" s="126"/>
      <c r="H149" s="269"/>
      <c r="I149" s="213">
        <f t="shared" si="22"/>
        <v>639.11485149527311</v>
      </c>
      <c r="J149" s="213"/>
      <c r="K149" s="213">
        <f t="shared" si="23"/>
        <v>639.11485149527311</v>
      </c>
    </row>
    <row r="150" spans="1:11" ht="30" customHeight="1">
      <c r="A150" s="113">
        <v>850</v>
      </c>
      <c r="B150" s="202" t="s">
        <v>2168</v>
      </c>
      <c r="C150" s="254" t="s">
        <v>1384</v>
      </c>
      <c r="D150" s="126">
        <v>1150.01</v>
      </c>
      <c r="E150" s="127"/>
      <c r="F150" s="126">
        <f t="shared" si="21"/>
        <v>1150.01</v>
      </c>
      <c r="G150" s="126"/>
      <c r="H150" s="269"/>
      <c r="I150" s="213">
        <f t="shared" si="22"/>
        <v>587.99077629446322</v>
      </c>
      <c r="J150" s="213"/>
      <c r="K150" s="213">
        <f t="shared" si="23"/>
        <v>587.99077629446322</v>
      </c>
    </row>
    <row r="151" spans="1:11" ht="31.5">
      <c r="A151" s="113">
        <v>851</v>
      </c>
      <c r="B151" s="202" t="s">
        <v>2169</v>
      </c>
      <c r="C151" s="254" t="s">
        <v>1384</v>
      </c>
      <c r="D151" s="126">
        <v>1100</v>
      </c>
      <c r="E151" s="127"/>
      <c r="F151" s="126">
        <f t="shared" si="21"/>
        <v>1100</v>
      </c>
      <c r="G151" s="112"/>
      <c r="H151" s="269"/>
      <c r="I151" s="213">
        <f t="shared" si="22"/>
        <v>562.42106931584033</v>
      </c>
      <c r="J151" s="213"/>
      <c r="K151" s="213">
        <f t="shared" si="23"/>
        <v>562.42106931584033</v>
      </c>
    </row>
    <row r="152" spans="1:11" ht="47.25">
      <c r="A152" s="113">
        <v>852</v>
      </c>
      <c r="B152" s="202" t="s">
        <v>2170</v>
      </c>
      <c r="C152" s="254" t="s">
        <v>1384</v>
      </c>
      <c r="D152" s="126">
        <v>648</v>
      </c>
      <c r="E152" s="127"/>
      <c r="F152" s="126">
        <f t="shared" si="21"/>
        <v>648</v>
      </c>
      <c r="G152" s="126"/>
      <c r="H152" s="269"/>
      <c r="I152" s="213">
        <f t="shared" si="22"/>
        <v>331.31713901514956</v>
      </c>
      <c r="J152" s="213"/>
      <c r="K152" s="213">
        <f t="shared" si="23"/>
        <v>331.31713901514956</v>
      </c>
    </row>
    <row r="153" spans="1:11" ht="31.5">
      <c r="A153" s="113">
        <v>853</v>
      </c>
      <c r="B153" s="202" t="s">
        <v>2171</v>
      </c>
      <c r="C153" s="254" t="s">
        <v>1384</v>
      </c>
      <c r="D153" s="126">
        <v>612</v>
      </c>
      <c r="E153" s="127"/>
      <c r="F153" s="126">
        <f t="shared" si="21"/>
        <v>612</v>
      </c>
      <c r="G153" s="126"/>
      <c r="H153" s="269"/>
      <c r="I153" s="213">
        <f t="shared" si="22"/>
        <v>312.91063129208572</v>
      </c>
      <c r="J153" s="213"/>
      <c r="K153" s="213">
        <f t="shared" si="23"/>
        <v>312.91063129208572</v>
      </c>
    </row>
    <row r="154" spans="1:11" ht="18" customHeight="1">
      <c r="A154" s="288"/>
      <c r="B154" s="216" t="s">
        <v>1495</v>
      </c>
      <c r="C154" s="257"/>
      <c r="D154" s="130"/>
      <c r="E154" s="207"/>
      <c r="F154" s="130"/>
      <c r="G154" s="117"/>
      <c r="H154" s="320"/>
      <c r="I154" s="207"/>
      <c r="J154" s="130"/>
      <c r="K154" s="207"/>
    </row>
    <row r="155" spans="1:11" ht="30" customHeight="1">
      <c r="A155" s="286">
        <v>859</v>
      </c>
      <c r="B155" s="202" t="s">
        <v>1496</v>
      </c>
      <c r="C155" s="202" t="s">
        <v>584</v>
      </c>
      <c r="D155" s="126">
        <v>700.01</v>
      </c>
      <c r="E155" s="198"/>
      <c r="F155" s="126">
        <v>700.01</v>
      </c>
      <c r="G155" s="112"/>
      <c r="H155" s="269"/>
      <c r="I155" s="213">
        <v>357.9</v>
      </c>
      <c r="J155" s="198"/>
      <c r="K155" s="213">
        <v>357.9</v>
      </c>
    </row>
    <row r="156" spans="1:11" ht="30" customHeight="1">
      <c r="A156" s="139"/>
      <c r="B156" s="319" t="s">
        <v>2172</v>
      </c>
      <c r="C156" s="252"/>
      <c r="D156" s="135"/>
      <c r="E156" s="318"/>
      <c r="F156" s="135"/>
      <c r="G156" s="135"/>
      <c r="H156" s="134"/>
      <c r="I156" s="318"/>
      <c r="J156" s="130"/>
      <c r="K156" s="318"/>
    </row>
    <row r="157" spans="1:11" s="316" customFormat="1" ht="26.25" customHeight="1">
      <c r="A157" s="113">
        <v>860</v>
      </c>
      <c r="B157" s="202" t="s">
        <v>2173</v>
      </c>
      <c r="C157" s="202" t="s">
        <v>1384</v>
      </c>
      <c r="D157" s="126">
        <v>5200</v>
      </c>
      <c r="E157" s="127">
        <v>2700</v>
      </c>
      <c r="F157" s="127">
        <f t="shared" ref="F157:F166" si="24">D157-E157</f>
        <v>2500</v>
      </c>
      <c r="G157" s="127" t="s">
        <v>2174</v>
      </c>
      <c r="H157" s="317"/>
      <c r="I157" s="213">
        <v>2658.7</v>
      </c>
      <c r="J157" s="213">
        <v>1380.49</v>
      </c>
      <c r="K157" s="213">
        <f t="shared" ref="K157:K166" si="25">I157-J157</f>
        <v>1278.2099999999998</v>
      </c>
    </row>
    <row r="158" spans="1:11" s="316" customFormat="1">
      <c r="A158" s="113">
        <v>861</v>
      </c>
      <c r="B158" s="202" t="s">
        <v>1497</v>
      </c>
      <c r="C158" s="202" t="s">
        <v>1384</v>
      </c>
      <c r="D158" s="126">
        <v>4400</v>
      </c>
      <c r="E158" s="127">
        <v>1500</v>
      </c>
      <c r="F158" s="127">
        <f t="shared" si="24"/>
        <v>2900</v>
      </c>
      <c r="G158" s="127" t="s">
        <v>2175</v>
      </c>
      <c r="H158" s="317"/>
      <c r="I158" s="213">
        <f>D158/1.95583</f>
        <v>2249.6842772633613</v>
      </c>
      <c r="J158" s="213">
        <v>766.94</v>
      </c>
      <c r="K158" s="213">
        <f t="shared" si="25"/>
        <v>1482.7442772633613</v>
      </c>
    </row>
    <row r="159" spans="1:11" s="316" customFormat="1">
      <c r="A159" s="113">
        <v>862</v>
      </c>
      <c r="B159" s="202" t="s">
        <v>2176</v>
      </c>
      <c r="C159" s="202" t="s">
        <v>1384</v>
      </c>
      <c r="D159" s="126">
        <v>6200</v>
      </c>
      <c r="E159" s="127">
        <v>2700</v>
      </c>
      <c r="F159" s="127">
        <f t="shared" si="24"/>
        <v>3500</v>
      </c>
      <c r="G159" s="127" t="s">
        <v>2177</v>
      </c>
      <c r="H159" s="317"/>
      <c r="I159" s="213">
        <v>3170</v>
      </c>
      <c r="J159" s="213">
        <f>E159/1.95583</f>
        <v>1380.4880792297899</v>
      </c>
      <c r="K159" s="213">
        <f t="shared" si="25"/>
        <v>1789.5119207702101</v>
      </c>
    </row>
    <row r="160" spans="1:11" ht="31.5">
      <c r="A160" s="113">
        <v>863</v>
      </c>
      <c r="B160" s="202" t="s">
        <v>1498</v>
      </c>
      <c r="C160" s="202" t="s">
        <v>1384</v>
      </c>
      <c r="D160" s="126">
        <v>6180</v>
      </c>
      <c r="E160" s="127">
        <v>1080</v>
      </c>
      <c r="F160" s="127">
        <f t="shared" si="24"/>
        <v>5100</v>
      </c>
      <c r="G160" s="127" t="s">
        <v>2178</v>
      </c>
      <c r="H160" s="315"/>
      <c r="I160" s="213">
        <f>D160/1.95583</f>
        <v>3159.7838257926305</v>
      </c>
      <c r="J160" s="213">
        <v>552.20000000000005</v>
      </c>
      <c r="K160" s="213">
        <f t="shared" si="25"/>
        <v>2607.5838257926307</v>
      </c>
    </row>
    <row r="161" spans="1:13" ht="31.5">
      <c r="A161" s="113">
        <v>864</v>
      </c>
      <c r="B161" s="202" t="s">
        <v>1499</v>
      </c>
      <c r="C161" s="202" t="s">
        <v>1384</v>
      </c>
      <c r="D161" s="126">
        <v>6200</v>
      </c>
      <c r="E161" s="127">
        <v>1080</v>
      </c>
      <c r="F161" s="127">
        <f t="shared" si="24"/>
        <v>5120</v>
      </c>
      <c r="G161" s="127" t="s">
        <v>2179</v>
      </c>
      <c r="H161" s="315"/>
      <c r="I161" s="213">
        <v>3170</v>
      </c>
      <c r="J161" s="213">
        <v>552.20000000000005</v>
      </c>
      <c r="K161" s="213">
        <f t="shared" si="25"/>
        <v>2617.8000000000002</v>
      </c>
    </row>
    <row r="162" spans="1:13" ht="31.5">
      <c r="A162" s="113">
        <v>865</v>
      </c>
      <c r="B162" s="254" t="s">
        <v>1500</v>
      </c>
      <c r="C162" s="202" t="s">
        <v>1384</v>
      </c>
      <c r="D162" s="126">
        <v>5760</v>
      </c>
      <c r="E162" s="127">
        <v>1435</v>
      </c>
      <c r="F162" s="127">
        <f t="shared" si="24"/>
        <v>4325</v>
      </c>
      <c r="G162" s="127" t="s">
        <v>2180</v>
      </c>
      <c r="H162" s="315"/>
      <c r="I162" s="213">
        <f>D162/1.95583</f>
        <v>2945.0412356902184</v>
      </c>
      <c r="J162" s="213">
        <v>733.7</v>
      </c>
      <c r="K162" s="213">
        <f t="shared" si="25"/>
        <v>2211.3412356902181</v>
      </c>
    </row>
    <row r="163" spans="1:13" ht="31.5">
      <c r="A163" s="113">
        <v>866</v>
      </c>
      <c r="B163" s="254" t="s">
        <v>1499</v>
      </c>
      <c r="C163" s="202" t="s">
        <v>1384</v>
      </c>
      <c r="D163" s="126">
        <v>7200</v>
      </c>
      <c r="E163" s="127">
        <v>1080</v>
      </c>
      <c r="F163" s="127">
        <f t="shared" si="24"/>
        <v>6120</v>
      </c>
      <c r="G163" s="127" t="s">
        <v>2181</v>
      </c>
      <c r="H163" s="315"/>
      <c r="I163" s="213">
        <f>D163/1.95583</f>
        <v>3681.3015446127733</v>
      </c>
      <c r="J163" s="213">
        <v>552.20000000000005</v>
      </c>
      <c r="K163" s="213">
        <f t="shared" si="25"/>
        <v>3129.1015446127731</v>
      </c>
    </row>
    <row r="164" spans="1:13" ht="31.5">
      <c r="A164" s="113">
        <v>867</v>
      </c>
      <c r="B164" s="254" t="s">
        <v>2182</v>
      </c>
      <c r="C164" s="202" t="s">
        <v>1384</v>
      </c>
      <c r="D164" s="126">
        <v>5860</v>
      </c>
      <c r="E164" s="127">
        <v>1080</v>
      </c>
      <c r="F164" s="127">
        <f t="shared" si="24"/>
        <v>4780</v>
      </c>
      <c r="G164" s="127" t="s">
        <v>2183</v>
      </c>
      <c r="H164" s="315"/>
      <c r="I164" s="213">
        <f>D164/1.95583</f>
        <v>2996.1704238098405</v>
      </c>
      <c r="J164" s="213">
        <v>552.20000000000005</v>
      </c>
      <c r="K164" s="213">
        <f t="shared" si="25"/>
        <v>2443.9704238098402</v>
      </c>
    </row>
    <row r="165" spans="1:13" ht="31.5">
      <c r="A165" s="113">
        <v>868</v>
      </c>
      <c r="B165" s="111" t="s">
        <v>2184</v>
      </c>
      <c r="C165" s="202" t="s">
        <v>1384</v>
      </c>
      <c r="D165" s="126">
        <v>5900</v>
      </c>
      <c r="E165" s="127">
        <v>1080</v>
      </c>
      <c r="F165" s="127">
        <f t="shared" si="24"/>
        <v>4820</v>
      </c>
      <c r="G165" s="112" t="s">
        <v>2185</v>
      </c>
      <c r="H165" s="111"/>
      <c r="I165" s="213">
        <f>D165/1.95583</f>
        <v>3016.622099057689</v>
      </c>
      <c r="J165" s="213">
        <v>552.20000000000005</v>
      </c>
      <c r="K165" s="213">
        <f t="shared" si="25"/>
        <v>2464.4220990576887</v>
      </c>
    </row>
    <row r="166" spans="1:13" ht="31.5">
      <c r="A166" s="113">
        <v>869</v>
      </c>
      <c r="B166" s="170" t="s">
        <v>2186</v>
      </c>
      <c r="C166" s="111" t="s">
        <v>1384</v>
      </c>
      <c r="D166" s="166">
        <v>6900</v>
      </c>
      <c r="E166" s="127">
        <v>1080</v>
      </c>
      <c r="F166" s="245">
        <f t="shared" si="24"/>
        <v>5820</v>
      </c>
      <c r="G166" s="112" t="s">
        <v>2187</v>
      </c>
      <c r="H166" s="314"/>
      <c r="I166" s="213">
        <v>3527.92</v>
      </c>
      <c r="J166" s="213">
        <v>552.20000000000005</v>
      </c>
      <c r="K166" s="213">
        <f t="shared" si="25"/>
        <v>2975.7200000000003</v>
      </c>
    </row>
    <row r="167" spans="1:13" ht="15" customHeight="1">
      <c r="A167" s="119"/>
      <c r="B167" s="208" t="s">
        <v>1790</v>
      </c>
      <c r="C167" s="257"/>
      <c r="D167" s="131"/>
      <c r="E167" s="287"/>
      <c r="F167" s="244"/>
      <c r="G167" s="244"/>
      <c r="H167" s="116"/>
      <c r="I167" s="243"/>
      <c r="J167" s="131"/>
      <c r="K167" s="243"/>
    </row>
    <row r="168" spans="1:13" s="308" customFormat="1" ht="30" customHeight="1">
      <c r="A168" s="313">
        <v>1079</v>
      </c>
      <c r="B168" s="312" t="s">
        <v>1791</v>
      </c>
      <c r="C168" s="312" t="s">
        <v>1384</v>
      </c>
      <c r="D168" s="311">
        <v>6300</v>
      </c>
      <c r="E168" s="262">
        <v>3600</v>
      </c>
      <c r="F168" s="291">
        <f t="shared" ref="F168:F175" si="26">D168-E168</f>
        <v>2700</v>
      </c>
      <c r="G168" s="291" t="s">
        <v>2188</v>
      </c>
      <c r="H168" s="310"/>
      <c r="I168" s="125">
        <f t="shared" ref="I168:J175" si="27">D168/1.95583</f>
        <v>3221.1388515361764</v>
      </c>
      <c r="J168" s="125">
        <f t="shared" si="27"/>
        <v>1840.6507723063867</v>
      </c>
      <c r="K168" s="213">
        <f t="shared" ref="K168:K175" si="28">I168-J168</f>
        <v>1380.4880792297897</v>
      </c>
      <c r="M168" s="309"/>
    </row>
    <row r="169" spans="1:13" s="308" customFormat="1" ht="30" customHeight="1">
      <c r="A169" s="313">
        <v>1080</v>
      </c>
      <c r="B169" s="312" t="s">
        <v>1792</v>
      </c>
      <c r="C169" s="312" t="s">
        <v>1384</v>
      </c>
      <c r="D169" s="311">
        <v>7000</v>
      </c>
      <c r="E169" s="262">
        <v>3600</v>
      </c>
      <c r="F169" s="291">
        <f t="shared" si="26"/>
        <v>3400</v>
      </c>
      <c r="G169" s="291" t="s">
        <v>2188</v>
      </c>
      <c r="H169" s="310"/>
      <c r="I169" s="125">
        <f t="shared" si="27"/>
        <v>3579.0431683735296</v>
      </c>
      <c r="J169" s="125">
        <f t="shared" si="27"/>
        <v>1840.6507723063867</v>
      </c>
      <c r="K169" s="213">
        <f t="shared" si="28"/>
        <v>1738.392396067143</v>
      </c>
      <c r="M169" s="309"/>
    </row>
    <row r="170" spans="1:13" s="308" customFormat="1" ht="30" customHeight="1">
      <c r="A170" s="313">
        <v>1081</v>
      </c>
      <c r="B170" s="312" t="s">
        <v>1793</v>
      </c>
      <c r="C170" s="312" t="s">
        <v>1384</v>
      </c>
      <c r="D170" s="311">
        <v>9000</v>
      </c>
      <c r="E170" s="262">
        <v>4700</v>
      </c>
      <c r="F170" s="291">
        <f t="shared" si="26"/>
        <v>4300</v>
      </c>
      <c r="G170" s="291" t="s">
        <v>2189</v>
      </c>
      <c r="H170" s="310"/>
      <c r="I170" s="125">
        <f t="shared" si="27"/>
        <v>4601.6269307659668</v>
      </c>
      <c r="J170" s="125">
        <f t="shared" si="27"/>
        <v>2403.0718416222271</v>
      </c>
      <c r="K170" s="213">
        <f t="shared" si="28"/>
        <v>2198.5550891437397</v>
      </c>
      <c r="M170" s="309"/>
    </row>
    <row r="171" spans="1:13" s="308" customFormat="1" ht="30" customHeight="1">
      <c r="A171" s="313">
        <v>1082</v>
      </c>
      <c r="B171" s="312" t="s">
        <v>1794</v>
      </c>
      <c r="C171" s="312" t="s">
        <v>1384</v>
      </c>
      <c r="D171" s="311">
        <v>9000</v>
      </c>
      <c r="E171" s="262">
        <v>4700</v>
      </c>
      <c r="F171" s="291">
        <f t="shared" si="26"/>
        <v>4300</v>
      </c>
      <c r="G171" s="291" t="s">
        <v>2189</v>
      </c>
      <c r="H171" s="310"/>
      <c r="I171" s="125">
        <f t="shared" si="27"/>
        <v>4601.6269307659668</v>
      </c>
      <c r="J171" s="125">
        <f t="shared" si="27"/>
        <v>2403.0718416222271</v>
      </c>
      <c r="K171" s="213">
        <f t="shared" si="28"/>
        <v>2198.5550891437397</v>
      </c>
      <c r="M171" s="309"/>
    </row>
    <row r="172" spans="1:13" s="308" customFormat="1" ht="30" customHeight="1">
      <c r="A172" s="313">
        <v>1083</v>
      </c>
      <c r="B172" s="312" t="s">
        <v>1795</v>
      </c>
      <c r="C172" s="312" t="s">
        <v>1384</v>
      </c>
      <c r="D172" s="311">
        <v>9000</v>
      </c>
      <c r="E172" s="262">
        <v>4700</v>
      </c>
      <c r="F172" s="291">
        <f t="shared" si="26"/>
        <v>4300</v>
      </c>
      <c r="G172" s="291" t="s">
        <v>2189</v>
      </c>
      <c r="H172" s="310"/>
      <c r="I172" s="125">
        <f t="shared" si="27"/>
        <v>4601.6269307659668</v>
      </c>
      <c r="J172" s="125">
        <f t="shared" si="27"/>
        <v>2403.0718416222271</v>
      </c>
      <c r="K172" s="213">
        <f t="shared" si="28"/>
        <v>2198.5550891437397</v>
      </c>
      <c r="M172" s="309"/>
    </row>
    <row r="173" spans="1:13" s="308" customFormat="1" ht="15" customHeight="1">
      <c r="A173" s="313">
        <v>1084</v>
      </c>
      <c r="B173" s="312" t="s">
        <v>1796</v>
      </c>
      <c r="C173" s="312" t="s">
        <v>1384</v>
      </c>
      <c r="D173" s="311">
        <v>10000</v>
      </c>
      <c r="E173" s="262">
        <v>5700</v>
      </c>
      <c r="F173" s="291">
        <f t="shared" si="26"/>
        <v>4300</v>
      </c>
      <c r="G173" s="291" t="s">
        <v>2190</v>
      </c>
      <c r="H173" s="310"/>
      <c r="I173" s="125">
        <f t="shared" si="27"/>
        <v>5112.9188119621849</v>
      </c>
      <c r="J173" s="125">
        <f t="shared" si="27"/>
        <v>2914.3637228184452</v>
      </c>
      <c r="K173" s="213">
        <f t="shared" si="28"/>
        <v>2198.5550891437397</v>
      </c>
      <c r="M173" s="309"/>
    </row>
    <row r="174" spans="1:13" s="308" customFormat="1" ht="15" customHeight="1">
      <c r="A174" s="313">
        <v>1085</v>
      </c>
      <c r="B174" s="312" t="s">
        <v>1797</v>
      </c>
      <c r="C174" s="312" t="s">
        <v>1384</v>
      </c>
      <c r="D174" s="311">
        <v>10000</v>
      </c>
      <c r="E174" s="262">
        <v>5700</v>
      </c>
      <c r="F174" s="291">
        <f t="shared" si="26"/>
        <v>4300</v>
      </c>
      <c r="G174" s="291" t="s">
        <v>2190</v>
      </c>
      <c r="H174" s="310"/>
      <c r="I174" s="125">
        <f t="shared" si="27"/>
        <v>5112.9188119621849</v>
      </c>
      <c r="J174" s="125">
        <f t="shared" si="27"/>
        <v>2914.3637228184452</v>
      </c>
      <c r="K174" s="213">
        <f t="shared" si="28"/>
        <v>2198.5550891437397</v>
      </c>
      <c r="M174" s="309"/>
    </row>
    <row r="175" spans="1:13" s="308" customFormat="1" ht="15" customHeight="1">
      <c r="A175" s="313">
        <v>1086</v>
      </c>
      <c r="B175" s="312" t="s">
        <v>1798</v>
      </c>
      <c r="C175" s="312" t="s">
        <v>1384</v>
      </c>
      <c r="D175" s="311">
        <v>10000</v>
      </c>
      <c r="E175" s="262">
        <v>5700</v>
      </c>
      <c r="F175" s="291">
        <f t="shared" si="26"/>
        <v>4300</v>
      </c>
      <c r="G175" s="291" t="s">
        <v>2190</v>
      </c>
      <c r="H175" s="310"/>
      <c r="I175" s="125">
        <f t="shared" si="27"/>
        <v>5112.9188119621849</v>
      </c>
      <c r="J175" s="125">
        <f t="shared" si="27"/>
        <v>2914.3637228184452</v>
      </c>
      <c r="K175" s="213">
        <f t="shared" si="28"/>
        <v>2198.5550891437397</v>
      </c>
      <c r="M175" s="309"/>
    </row>
    <row r="176" spans="1:13" ht="29.25" customHeight="1">
      <c r="A176" s="119"/>
      <c r="B176" s="208" t="s">
        <v>2191</v>
      </c>
      <c r="C176" s="257"/>
      <c r="D176" s="116"/>
      <c r="E176" s="247"/>
      <c r="F176" s="117"/>
      <c r="G176" s="117"/>
      <c r="H176" s="116"/>
      <c r="I176" s="246"/>
      <c r="J176" s="116"/>
      <c r="K176" s="246"/>
    </row>
    <row r="177" spans="1:11" ht="15" customHeight="1">
      <c r="A177" s="113">
        <v>1093</v>
      </c>
      <c r="B177" s="202" t="s">
        <v>2192</v>
      </c>
      <c r="C177" s="202" t="s">
        <v>2193</v>
      </c>
      <c r="D177" s="128">
        <v>2122</v>
      </c>
      <c r="E177" s="198"/>
      <c r="F177" s="245">
        <f t="shared" ref="F177:F205" si="29">D177-E177</f>
        <v>2122</v>
      </c>
      <c r="G177" s="305"/>
      <c r="H177" s="304"/>
      <c r="I177" s="125">
        <f t="shared" ref="I177:I205" si="30">D177/1.95583</f>
        <v>1084.9613718983755</v>
      </c>
      <c r="J177" s="170"/>
      <c r="K177" s="125">
        <f t="shared" ref="K177:K205" si="31">F177/1.95583</f>
        <v>1084.9613718983755</v>
      </c>
    </row>
    <row r="178" spans="1:11" ht="15" customHeight="1">
      <c r="A178" s="113">
        <v>1094</v>
      </c>
      <c r="B178" s="202" t="s">
        <v>2194</v>
      </c>
      <c r="C178" s="202" t="s">
        <v>2193</v>
      </c>
      <c r="D178" s="128">
        <v>2122</v>
      </c>
      <c r="E178" s="307"/>
      <c r="F178" s="245">
        <f t="shared" si="29"/>
        <v>2122</v>
      </c>
      <c r="G178" s="305"/>
      <c r="H178" s="304"/>
      <c r="I178" s="125">
        <f t="shared" si="30"/>
        <v>1084.9613718983755</v>
      </c>
      <c r="J178" s="306"/>
      <c r="K178" s="125">
        <f t="shared" si="31"/>
        <v>1084.9613718983755</v>
      </c>
    </row>
    <row r="179" spans="1:11" ht="15" customHeight="1">
      <c r="A179" s="113">
        <v>1095</v>
      </c>
      <c r="B179" s="202" t="s">
        <v>2195</v>
      </c>
      <c r="C179" s="202" t="s">
        <v>2193</v>
      </c>
      <c r="D179" s="128">
        <v>2274</v>
      </c>
      <c r="E179" s="307"/>
      <c r="F179" s="245">
        <f t="shared" si="29"/>
        <v>2274</v>
      </c>
      <c r="G179" s="305"/>
      <c r="H179" s="304"/>
      <c r="I179" s="125">
        <f t="shared" si="30"/>
        <v>1162.677737840201</v>
      </c>
      <c r="J179" s="306"/>
      <c r="K179" s="125">
        <f t="shared" si="31"/>
        <v>1162.677737840201</v>
      </c>
    </row>
    <row r="180" spans="1:11" ht="15" customHeight="1">
      <c r="A180" s="113">
        <v>1096</v>
      </c>
      <c r="B180" s="202" t="s">
        <v>2196</v>
      </c>
      <c r="C180" s="202" t="s">
        <v>2193</v>
      </c>
      <c r="D180" s="128">
        <v>2244</v>
      </c>
      <c r="E180" s="198"/>
      <c r="F180" s="245">
        <f t="shared" si="29"/>
        <v>2244</v>
      </c>
      <c r="G180" s="305"/>
      <c r="H180" s="304"/>
      <c r="I180" s="125">
        <f t="shared" si="30"/>
        <v>1147.3389814043144</v>
      </c>
      <c r="J180" s="170"/>
      <c r="K180" s="125">
        <f t="shared" si="31"/>
        <v>1147.3389814043144</v>
      </c>
    </row>
    <row r="181" spans="1:11" ht="15" customHeight="1">
      <c r="A181" s="113">
        <v>1097</v>
      </c>
      <c r="B181" s="202" t="s">
        <v>2197</v>
      </c>
      <c r="C181" s="202" t="s">
        <v>2193</v>
      </c>
      <c r="D181" s="128">
        <v>2244</v>
      </c>
      <c r="E181" s="198"/>
      <c r="F181" s="245">
        <f t="shared" si="29"/>
        <v>2244</v>
      </c>
      <c r="G181" s="305"/>
      <c r="H181" s="304"/>
      <c r="I181" s="125">
        <f t="shared" si="30"/>
        <v>1147.3389814043144</v>
      </c>
      <c r="J181" s="170"/>
      <c r="K181" s="125">
        <f t="shared" si="31"/>
        <v>1147.3389814043144</v>
      </c>
    </row>
    <row r="182" spans="1:11" ht="15" customHeight="1">
      <c r="A182" s="113">
        <v>1098</v>
      </c>
      <c r="B182" s="202" t="s">
        <v>2198</v>
      </c>
      <c r="C182" s="202" t="s">
        <v>2199</v>
      </c>
      <c r="D182" s="128">
        <v>2244</v>
      </c>
      <c r="E182" s="198"/>
      <c r="F182" s="245">
        <f t="shared" si="29"/>
        <v>2244</v>
      </c>
      <c r="G182" s="305"/>
      <c r="H182" s="304"/>
      <c r="I182" s="125">
        <f t="shared" si="30"/>
        <v>1147.3389814043144</v>
      </c>
      <c r="J182" s="170"/>
      <c r="K182" s="125">
        <f t="shared" si="31"/>
        <v>1147.3389814043144</v>
      </c>
    </row>
    <row r="183" spans="1:11" ht="15" customHeight="1">
      <c r="A183" s="113">
        <v>1099</v>
      </c>
      <c r="B183" s="202" t="s">
        <v>2200</v>
      </c>
      <c r="C183" s="202" t="s">
        <v>2199</v>
      </c>
      <c r="D183" s="128">
        <v>1782</v>
      </c>
      <c r="E183" s="198"/>
      <c r="F183" s="245">
        <f t="shared" si="29"/>
        <v>1782</v>
      </c>
      <c r="G183" s="305"/>
      <c r="H183" s="304"/>
      <c r="I183" s="125">
        <f t="shared" si="30"/>
        <v>911.12213229166139</v>
      </c>
      <c r="J183" s="170"/>
      <c r="K183" s="125">
        <f t="shared" si="31"/>
        <v>911.12213229166139</v>
      </c>
    </row>
    <row r="184" spans="1:11" ht="31.5">
      <c r="A184" s="113">
        <v>1100</v>
      </c>
      <c r="B184" s="202" t="s">
        <v>2201</v>
      </c>
      <c r="C184" s="202" t="s">
        <v>2199</v>
      </c>
      <c r="D184" s="128">
        <v>1560</v>
      </c>
      <c r="E184" s="198"/>
      <c r="F184" s="245">
        <f t="shared" si="29"/>
        <v>1560</v>
      </c>
      <c r="G184" s="305"/>
      <c r="H184" s="304"/>
      <c r="I184" s="125">
        <f t="shared" si="30"/>
        <v>797.61533466610081</v>
      </c>
      <c r="J184" s="170"/>
      <c r="K184" s="125">
        <f t="shared" si="31"/>
        <v>797.61533466610081</v>
      </c>
    </row>
    <row r="185" spans="1:11" ht="31.5">
      <c r="A185" s="113">
        <v>1101</v>
      </c>
      <c r="B185" s="202" t="s">
        <v>2201</v>
      </c>
      <c r="C185" s="202" t="s">
        <v>2202</v>
      </c>
      <c r="D185" s="128">
        <v>1590</v>
      </c>
      <c r="E185" s="198"/>
      <c r="F185" s="245">
        <f t="shared" si="29"/>
        <v>1590</v>
      </c>
      <c r="G185" s="305"/>
      <c r="H185" s="304"/>
      <c r="I185" s="125">
        <f t="shared" si="30"/>
        <v>812.95409110198739</v>
      </c>
      <c r="J185" s="170"/>
      <c r="K185" s="125">
        <f t="shared" si="31"/>
        <v>812.95409110198739</v>
      </c>
    </row>
    <row r="186" spans="1:11" ht="31.5">
      <c r="A186" s="113">
        <v>1102</v>
      </c>
      <c r="B186" s="202" t="s">
        <v>2203</v>
      </c>
      <c r="C186" s="202" t="s">
        <v>2199</v>
      </c>
      <c r="D186" s="128">
        <v>1590</v>
      </c>
      <c r="E186" s="198"/>
      <c r="F186" s="245">
        <f t="shared" si="29"/>
        <v>1590</v>
      </c>
      <c r="G186" s="305"/>
      <c r="H186" s="304"/>
      <c r="I186" s="125">
        <f t="shared" si="30"/>
        <v>812.95409110198739</v>
      </c>
      <c r="J186" s="170"/>
      <c r="K186" s="125">
        <f t="shared" si="31"/>
        <v>812.95409110198739</v>
      </c>
    </row>
    <row r="187" spans="1:11" ht="31.5">
      <c r="A187" s="113">
        <v>1103</v>
      </c>
      <c r="B187" s="202" t="s">
        <v>2203</v>
      </c>
      <c r="C187" s="202" t="s">
        <v>2202</v>
      </c>
      <c r="D187" s="128">
        <v>1686</v>
      </c>
      <c r="E187" s="198"/>
      <c r="F187" s="245">
        <f t="shared" si="29"/>
        <v>1686</v>
      </c>
      <c r="G187" s="305"/>
      <c r="H187" s="304"/>
      <c r="I187" s="125">
        <f t="shared" si="30"/>
        <v>862.03811169682433</v>
      </c>
      <c r="J187" s="170"/>
      <c r="K187" s="125">
        <f t="shared" si="31"/>
        <v>862.03811169682433</v>
      </c>
    </row>
    <row r="188" spans="1:11" ht="31.5">
      <c r="A188" s="113">
        <v>1104</v>
      </c>
      <c r="B188" s="202" t="s">
        <v>2204</v>
      </c>
      <c r="C188" s="202" t="s">
        <v>2199</v>
      </c>
      <c r="D188" s="128">
        <v>1590</v>
      </c>
      <c r="E188" s="198"/>
      <c r="F188" s="245">
        <f t="shared" si="29"/>
        <v>1590</v>
      </c>
      <c r="G188" s="305"/>
      <c r="H188" s="304"/>
      <c r="I188" s="125">
        <f t="shared" si="30"/>
        <v>812.95409110198739</v>
      </c>
      <c r="J188" s="170"/>
      <c r="K188" s="125">
        <f t="shared" si="31"/>
        <v>812.95409110198739</v>
      </c>
    </row>
    <row r="189" spans="1:11" ht="31.5">
      <c r="A189" s="113">
        <v>1105</v>
      </c>
      <c r="B189" s="202" t="s">
        <v>2204</v>
      </c>
      <c r="C189" s="202" t="s">
        <v>2202</v>
      </c>
      <c r="D189" s="128">
        <v>1704</v>
      </c>
      <c r="E189" s="198"/>
      <c r="F189" s="245">
        <f t="shared" si="29"/>
        <v>1704</v>
      </c>
      <c r="G189" s="305"/>
      <c r="H189" s="304"/>
      <c r="I189" s="125">
        <f t="shared" si="30"/>
        <v>871.24136555835628</v>
      </c>
      <c r="J189" s="170"/>
      <c r="K189" s="125">
        <f t="shared" si="31"/>
        <v>871.24136555835628</v>
      </c>
    </row>
    <row r="190" spans="1:11" ht="30" customHeight="1">
      <c r="A190" s="113">
        <v>1106</v>
      </c>
      <c r="B190" s="202" t="s">
        <v>2205</v>
      </c>
      <c r="C190" s="202" t="s">
        <v>2199</v>
      </c>
      <c r="D190" s="128">
        <v>1782</v>
      </c>
      <c r="E190" s="198"/>
      <c r="F190" s="245">
        <f t="shared" si="29"/>
        <v>1782</v>
      </c>
      <c r="G190" s="305"/>
      <c r="H190" s="304"/>
      <c r="I190" s="125">
        <f t="shared" si="30"/>
        <v>911.12213229166139</v>
      </c>
      <c r="J190" s="170"/>
      <c r="K190" s="125">
        <f t="shared" si="31"/>
        <v>911.12213229166139</v>
      </c>
    </row>
    <row r="191" spans="1:11" ht="30" customHeight="1">
      <c r="A191" s="113">
        <v>1107</v>
      </c>
      <c r="B191" s="202" t="s">
        <v>2205</v>
      </c>
      <c r="C191" s="202" t="s">
        <v>2202</v>
      </c>
      <c r="D191" s="128">
        <v>1896</v>
      </c>
      <c r="E191" s="198"/>
      <c r="F191" s="245">
        <f t="shared" si="29"/>
        <v>1896</v>
      </c>
      <c r="G191" s="305"/>
      <c r="H191" s="304"/>
      <c r="I191" s="125">
        <f t="shared" si="30"/>
        <v>969.40940674803028</v>
      </c>
      <c r="J191" s="170"/>
      <c r="K191" s="125">
        <f t="shared" si="31"/>
        <v>969.40940674803028</v>
      </c>
    </row>
    <row r="192" spans="1:11" ht="31.5">
      <c r="A192" s="113">
        <v>1108</v>
      </c>
      <c r="B192" s="202" t="s">
        <v>2206</v>
      </c>
      <c r="C192" s="202" t="s">
        <v>2199</v>
      </c>
      <c r="D192" s="128">
        <v>1782</v>
      </c>
      <c r="E192" s="198"/>
      <c r="F192" s="245">
        <f t="shared" si="29"/>
        <v>1782</v>
      </c>
      <c r="G192" s="305"/>
      <c r="H192" s="304"/>
      <c r="I192" s="125">
        <f t="shared" si="30"/>
        <v>911.12213229166139</v>
      </c>
      <c r="J192" s="170"/>
      <c r="K192" s="125">
        <f t="shared" si="31"/>
        <v>911.12213229166139</v>
      </c>
    </row>
    <row r="193" spans="1:11" ht="31.5">
      <c r="A193" s="113">
        <v>1109</v>
      </c>
      <c r="B193" s="202" t="s">
        <v>2206</v>
      </c>
      <c r="C193" s="202" t="s">
        <v>2202</v>
      </c>
      <c r="D193" s="128">
        <v>1836</v>
      </c>
      <c r="E193" s="198"/>
      <c r="F193" s="245">
        <f t="shared" si="29"/>
        <v>1836</v>
      </c>
      <c r="G193" s="305"/>
      <c r="H193" s="304"/>
      <c r="I193" s="125">
        <f t="shared" si="30"/>
        <v>938.73189387625712</v>
      </c>
      <c r="J193" s="170"/>
      <c r="K193" s="125">
        <f t="shared" si="31"/>
        <v>938.73189387625712</v>
      </c>
    </row>
    <row r="194" spans="1:11" ht="31.5">
      <c r="A194" s="113">
        <v>1110</v>
      </c>
      <c r="B194" s="202" t="s">
        <v>2207</v>
      </c>
      <c r="C194" s="202" t="s">
        <v>2199</v>
      </c>
      <c r="D194" s="128">
        <v>1782</v>
      </c>
      <c r="E194" s="198"/>
      <c r="F194" s="245">
        <f t="shared" si="29"/>
        <v>1782</v>
      </c>
      <c r="G194" s="305"/>
      <c r="H194" s="304"/>
      <c r="I194" s="125">
        <f t="shared" si="30"/>
        <v>911.12213229166139</v>
      </c>
      <c r="J194" s="170"/>
      <c r="K194" s="125">
        <f t="shared" si="31"/>
        <v>911.12213229166139</v>
      </c>
    </row>
    <row r="195" spans="1:11" ht="31.5">
      <c r="A195" s="113">
        <v>1111</v>
      </c>
      <c r="B195" s="202" t="s">
        <v>2207</v>
      </c>
      <c r="C195" s="202" t="s">
        <v>2202</v>
      </c>
      <c r="D195" s="128">
        <v>1836</v>
      </c>
      <c r="E195" s="198"/>
      <c r="F195" s="245">
        <f t="shared" si="29"/>
        <v>1836</v>
      </c>
      <c r="G195" s="305"/>
      <c r="H195" s="304"/>
      <c r="I195" s="125">
        <f t="shared" si="30"/>
        <v>938.73189387625712</v>
      </c>
      <c r="J195" s="170"/>
      <c r="K195" s="125">
        <f t="shared" si="31"/>
        <v>938.73189387625712</v>
      </c>
    </row>
    <row r="196" spans="1:11" ht="31.5">
      <c r="A196" s="113">
        <v>1112</v>
      </c>
      <c r="B196" s="202" t="s">
        <v>2208</v>
      </c>
      <c r="C196" s="202" t="s">
        <v>2199</v>
      </c>
      <c r="D196" s="128">
        <v>1752</v>
      </c>
      <c r="E196" s="198"/>
      <c r="F196" s="245">
        <f t="shared" si="29"/>
        <v>1752</v>
      </c>
      <c r="G196" s="305"/>
      <c r="H196" s="304"/>
      <c r="I196" s="125">
        <f t="shared" si="30"/>
        <v>895.78337585577481</v>
      </c>
      <c r="J196" s="170"/>
      <c r="K196" s="125">
        <f t="shared" si="31"/>
        <v>895.78337585577481</v>
      </c>
    </row>
    <row r="197" spans="1:11" ht="30" customHeight="1">
      <c r="A197" s="113">
        <v>1113</v>
      </c>
      <c r="B197" s="202" t="s">
        <v>2208</v>
      </c>
      <c r="C197" s="202" t="s">
        <v>2202</v>
      </c>
      <c r="D197" s="128">
        <v>1770</v>
      </c>
      <c r="E197" s="198"/>
      <c r="F197" s="245">
        <f t="shared" si="29"/>
        <v>1770</v>
      </c>
      <c r="G197" s="305"/>
      <c r="H197" s="304"/>
      <c r="I197" s="125">
        <f t="shared" si="30"/>
        <v>904.98662971730676</v>
      </c>
      <c r="J197" s="170"/>
      <c r="K197" s="125">
        <f t="shared" si="31"/>
        <v>904.98662971730676</v>
      </c>
    </row>
    <row r="198" spans="1:11" ht="31.5">
      <c r="A198" s="113">
        <v>1114</v>
      </c>
      <c r="B198" s="202" t="s">
        <v>2209</v>
      </c>
      <c r="C198" s="202" t="s">
        <v>2199</v>
      </c>
      <c r="D198" s="128">
        <v>1782</v>
      </c>
      <c r="E198" s="198"/>
      <c r="F198" s="245">
        <f t="shared" si="29"/>
        <v>1782</v>
      </c>
      <c r="G198" s="305"/>
      <c r="H198" s="304"/>
      <c r="I198" s="125">
        <f t="shared" si="30"/>
        <v>911.12213229166139</v>
      </c>
      <c r="J198" s="170"/>
      <c r="K198" s="125">
        <f t="shared" si="31"/>
        <v>911.12213229166139</v>
      </c>
    </row>
    <row r="199" spans="1:11" ht="31.5">
      <c r="A199" s="113">
        <v>1115</v>
      </c>
      <c r="B199" s="202" t="s">
        <v>2209</v>
      </c>
      <c r="C199" s="202" t="s">
        <v>2202</v>
      </c>
      <c r="D199" s="128">
        <v>1836</v>
      </c>
      <c r="E199" s="198"/>
      <c r="F199" s="245">
        <f t="shared" si="29"/>
        <v>1836</v>
      </c>
      <c r="G199" s="305"/>
      <c r="H199" s="304"/>
      <c r="I199" s="125">
        <f t="shared" si="30"/>
        <v>938.73189387625712</v>
      </c>
      <c r="J199" s="170"/>
      <c r="K199" s="125">
        <f t="shared" si="31"/>
        <v>938.73189387625712</v>
      </c>
    </row>
    <row r="200" spans="1:11" ht="31.5">
      <c r="A200" s="113">
        <v>1116</v>
      </c>
      <c r="B200" s="202" t="s">
        <v>2210</v>
      </c>
      <c r="C200" s="202" t="s">
        <v>2199</v>
      </c>
      <c r="D200" s="128">
        <v>1782</v>
      </c>
      <c r="E200" s="198"/>
      <c r="F200" s="245">
        <f t="shared" si="29"/>
        <v>1782</v>
      </c>
      <c r="G200" s="305"/>
      <c r="H200" s="304"/>
      <c r="I200" s="125">
        <f t="shared" si="30"/>
        <v>911.12213229166139</v>
      </c>
      <c r="J200" s="170"/>
      <c r="K200" s="125">
        <f t="shared" si="31"/>
        <v>911.12213229166139</v>
      </c>
    </row>
    <row r="201" spans="1:11" ht="30" customHeight="1">
      <c r="A201" s="113">
        <v>1117</v>
      </c>
      <c r="B201" s="202" t="s">
        <v>2210</v>
      </c>
      <c r="C201" s="202" t="s">
        <v>2202</v>
      </c>
      <c r="D201" s="128">
        <v>1848</v>
      </c>
      <c r="E201" s="198"/>
      <c r="F201" s="245">
        <f t="shared" si="29"/>
        <v>1848</v>
      </c>
      <c r="G201" s="305"/>
      <c r="H201" s="304"/>
      <c r="I201" s="125">
        <f t="shared" si="30"/>
        <v>944.86739645061175</v>
      </c>
      <c r="J201" s="170"/>
      <c r="K201" s="125">
        <f t="shared" si="31"/>
        <v>944.86739645061175</v>
      </c>
    </row>
    <row r="202" spans="1:11" ht="30" customHeight="1">
      <c r="A202" s="113">
        <v>1118</v>
      </c>
      <c r="B202" s="202" t="s">
        <v>2211</v>
      </c>
      <c r="C202" s="202" t="s">
        <v>2199</v>
      </c>
      <c r="D202" s="128">
        <v>1782</v>
      </c>
      <c r="E202" s="198"/>
      <c r="F202" s="245">
        <f t="shared" si="29"/>
        <v>1782</v>
      </c>
      <c r="G202" s="305"/>
      <c r="H202" s="304"/>
      <c r="I202" s="125">
        <f t="shared" si="30"/>
        <v>911.12213229166139</v>
      </c>
      <c r="J202" s="170"/>
      <c r="K202" s="125">
        <f t="shared" si="31"/>
        <v>911.12213229166139</v>
      </c>
    </row>
    <row r="203" spans="1:11" ht="30" customHeight="1">
      <c r="A203" s="113">
        <v>1119</v>
      </c>
      <c r="B203" s="202" t="s">
        <v>2211</v>
      </c>
      <c r="C203" s="202" t="s">
        <v>2202</v>
      </c>
      <c r="D203" s="128">
        <v>1806</v>
      </c>
      <c r="E203" s="198"/>
      <c r="F203" s="245">
        <f t="shared" si="29"/>
        <v>1806</v>
      </c>
      <c r="G203" s="305"/>
      <c r="H203" s="304"/>
      <c r="I203" s="125">
        <f t="shared" si="30"/>
        <v>923.39313744037065</v>
      </c>
      <c r="J203" s="170"/>
      <c r="K203" s="125">
        <f t="shared" si="31"/>
        <v>923.39313744037065</v>
      </c>
    </row>
    <row r="204" spans="1:11" ht="30" customHeight="1">
      <c r="A204" s="113">
        <v>1120</v>
      </c>
      <c r="B204" s="202" t="s">
        <v>2212</v>
      </c>
      <c r="C204" s="202" t="s">
        <v>2199</v>
      </c>
      <c r="D204" s="128">
        <v>1797</v>
      </c>
      <c r="E204" s="198"/>
      <c r="F204" s="245">
        <f t="shared" si="29"/>
        <v>1797</v>
      </c>
      <c r="G204" s="305"/>
      <c r="H204" s="304"/>
      <c r="I204" s="125">
        <f t="shared" si="30"/>
        <v>918.79151050960468</v>
      </c>
      <c r="J204" s="170"/>
      <c r="K204" s="125">
        <f t="shared" si="31"/>
        <v>918.79151050960468</v>
      </c>
    </row>
    <row r="205" spans="1:11" ht="30" customHeight="1">
      <c r="A205" s="113">
        <v>1121</v>
      </c>
      <c r="B205" s="202" t="s">
        <v>2212</v>
      </c>
      <c r="C205" s="202" t="s">
        <v>2202</v>
      </c>
      <c r="D205" s="128">
        <v>1896</v>
      </c>
      <c r="E205" s="198"/>
      <c r="F205" s="245">
        <f t="shared" si="29"/>
        <v>1896</v>
      </c>
      <c r="G205" s="305"/>
      <c r="H205" s="304"/>
      <c r="I205" s="125">
        <f t="shared" si="30"/>
        <v>969.40940674803028</v>
      </c>
      <c r="J205" s="170"/>
      <c r="K205" s="125">
        <f t="shared" si="31"/>
        <v>969.40940674803028</v>
      </c>
    </row>
    <row r="206" spans="1:11" ht="23.25" customHeight="1">
      <c r="A206" s="119"/>
      <c r="B206" s="208" t="s">
        <v>1504</v>
      </c>
      <c r="C206" s="257"/>
      <c r="D206" s="116"/>
      <c r="E206" s="247"/>
      <c r="F206" s="117"/>
      <c r="G206" s="117"/>
      <c r="H206" s="116"/>
      <c r="I206" s="246"/>
      <c r="J206" s="116"/>
      <c r="K206" s="246"/>
    </row>
    <row r="207" spans="1:11" s="197" customFormat="1">
      <c r="A207" s="199">
        <v>1122</v>
      </c>
      <c r="B207" s="254" t="s">
        <v>1505</v>
      </c>
      <c r="C207" s="254" t="s">
        <v>1506</v>
      </c>
      <c r="D207" s="240">
        <v>2530</v>
      </c>
      <c r="E207" s="198"/>
      <c r="F207" s="242">
        <f t="shared" ref="F207:F234" si="32">D207-E207</f>
        <v>2530</v>
      </c>
      <c r="G207" s="264"/>
      <c r="H207" s="170"/>
      <c r="I207" s="125">
        <f t="shared" ref="I207:I234" si="33">D207/1.95583</f>
        <v>1293.5684594264328</v>
      </c>
      <c r="J207" s="110"/>
      <c r="K207" s="125">
        <f t="shared" ref="K207:K234" si="34">F207/1.95583</f>
        <v>1293.5684594264328</v>
      </c>
    </row>
    <row r="208" spans="1:11" s="197" customFormat="1" ht="31.5">
      <c r="A208" s="199">
        <v>1123</v>
      </c>
      <c r="B208" s="254" t="s">
        <v>2213</v>
      </c>
      <c r="C208" s="254" t="s">
        <v>1507</v>
      </c>
      <c r="D208" s="240">
        <v>2600</v>
      </c>
      <c r="E208" s="198"/>
      <c r="F208" s="242">
        <f t="shared" si="32"/>
        <v>2600</v>
      </c>
      <c r="G208" s="264"/>
      <c r="H208" s="170"/>
      <c r="I208" s="125">
        <f t="shared" si="33"/>
        <v>1329.3588911101681</v>
      </c>
      <c r="J208" s="110"/>
      <c r="K208" s="125">
        <f t="shared" si="34"/>
        <v>1329.3588911101681</v>
      </c>
    </row>
    <row r="209" spans="1:11" s="197" customFormat="1" ht="78.75">
      <c r="A209" s="199">
        <v>1124</v>
      </c>
      <c r="B209" s="254" t="s">
        <v>1508</v>
      </c>
      <c r="C209" s="254" t="s">
        <v>1509</v>
      </c>
      <c r="D209" s="240">
        <v>2200</v>
      </c>
      <c r="E209" s="198"/>
      <c r="F209" s="242">
        <f t="shared" si="32"/>
        <v>2200</v>
      </c>
      <c r="G209" s="242"/>
      <c r="H209" s="170"/>
      <c r="I209" s="125">
        <f t="shared" si="33"/>
        <v>1124.8421386316807</v>
      </c>
      <c r="J209" s="110"/>
      <c r="K209" s="125">
        <f t="shared" si="34"/>
        <v>1124.8421386316807</v>
      </c>
    </row>
    <row r="210" spans="1:11" s="197" customFormat="1" ht="30" customHeight="1">
      <c r="A210" s="199">
        <v>1125</v>
      </c>
      <c r="B210" s="254" t="s">
        <v>1510</v>
      </c>
      <c r="C210" s="254" t="s">
        <v>1511</v>
      </c>
      <c r="D210" s="240">
        <v>2300</v>
      </c>
      <c r="E210" s="198"/>
      <c r="F210" s="242">
        <f t="shared" si="32"/>
        <v>2300</v>
      </c>
      <c r="G210" s="242"/>
      <c r="H210" s="170"/>
      <c r="I210" s="125">
        <f t="shared" si="33"/>
        <v>1175.9713267513025</v>
      </c>
      <c r="J210" s="110"/>
      <c r="K210" s="125">
        <f t="shared" si="34"/>
        <v>1175.9713267513025</v>
      </c>
    </row>
    <row r="211" spans="1:11" s="197" customFormat="1" ht="30" customHeight="1">
      <c r="A211" s="199">
        <v>1126</v>
      </c>
      <c r="B211" s="254" t="s">
        <v>1512</v>
      </c>
      <c r="C211" s="254" t="s">
        <v>1513</v>
      </c>
      <c r="D211" s="240">
        <v>1850</v>
      </c>
      <c r="E211" s="198"/>
      <c r="F211" s="242">
        <f t="shared" si="32"/>
        <v>1850</v>
      </c>
      <c r="G211" s="242"/>
      <c r="H211" s="170"/>
      <c r="I211" s="125">
        <f t="shared" si="33"/>
        <v>945.88998021300426</v>
      </c>
      <c r="J211" s="110"/>
      <c r="K211" s="125">
        <f t="shared" si="34"/>
        <v>945.88998021300426</v>
      </c>
    </row>
    <row r="212" spans="1:11" s="197" customFormat="1" ht="30" customHeight="1">
      <c r="A212" s="199">
        <v>1127</v>
      </c>
      <c r="B212" s="254" t="s">
        <v>1514</v>
      </c>
      <c r="C212" s="254" t="s">
        <v>1515</v>
      </c>
      <c r="D212" s="240">
        <v>80</v>
      </c>
      <c r="E212" s="198"/>
      <c r="F212" s="242">
        <f t="shared" si="32"/>
        <v>80</v>
      </c>
      <c r="G212" s="242"/>
      <c r="H212" s="170"/>
      <c r="I212" s="125">
        <f t="shared" si="33"/>
        <v>40.903350495697481</v>
      </c>
      <c r="J212" s="110"/>
      <c r="K212" s="125">
        <f t="shared" si="34"/>
        <v>40.903350495697481</v>
      </c>
    </row>
    <row r="213" spans="1:11" s="197" customFormat="1" ht="15" customHeight="1">
      <c r="A213" s="199">
        <v>1128</v>
      </c>
      <c r="B213" s="254" t="s">
        <v>1516</v>
      </c>
      <c r="C213" s="254" t="s">
        <v>1517</v>
      </c>
      <c r="D213" s="240">
        <v>80</v>
      </c>
      <c r="E213" s="198"/>
      <c r="F213" s="242">
        <f t="shared" si="32"/>
        <v>80</v>
      </c>
      <c r="G213" s="242"/>
      <c r="H213" s="170"/>
      <c r="I213" s="125">
        <f t="shared" si="33"/>
        <v>40.903350495697481</v>
      </c>
      <c r="J213" s="110"/>
      <c r="K213" s="125">
        <f t="shared" si="34"/>
        <v>40.903350495697481</v>
      </c>
    </row>
    <row r="214" spans="1:11" s="197" customFormat="1" ht="30" customHeight="1">
      <c r="A214" s="199">
        <v>1129</v>
      </c>
      <c r="B214" s="254" t="s">
        <v>1518</v>
      </c>
      <c r="C214" s="254" t="s">
        <v>1515</v>
      </c>
      <c r="D214" s="240">
        <v>80</v>
      </c>
      <c r="E214" s="198"/>
      <c r="F214" s="242">
        <f t="shared" si="32"/>
        <v>80</v>
      </c>
      <c r="G214" s="242"/>
      <c r="H214" s="170"/>
      <c r="I214" s="125">
        <f t="shared" si="33"/>
        <v>40.903350495697481</v>
      </c>
      <c r="J214" s="110"/>
      <c r="K214" s="125">
        <f t="shared" si="34"/>
        <v>40.903350495697481</v>
      </c>
    </row>
    <row r="215" spans="1:11" s="197" customFormat="1" ht="30" customHeight="1">
      <c r="A215" s="199">
        <v>1130</v>
      </c>
      <c r="B215" s="254" t="s">
        <v>1519</v>
      </c>
      <c r="C215" s="254" t="s">
        <v>1520</v>
      </c>
      <c r="D215" s="240">
        <v>80</v>
      </c>
      <c r="E215" s="198"/>
      <c r="F215" s="242">
        <f t="shared" si="32"/>
        <v>80</v>
      </c>
      <c r="G215" s="242"/>
      <c r="H215" s="170"/>
      <c r="I215" s="125">
        <f t="shared" si="33"/>
        <v>40.903350495697481</v>
      </c>
      <c r="J215" s="110"/>
      <c r="K215" s="125">
        <f t="shared" si="34"/>
        <v>40.903350495697481</v>
      </c>
    </row>
    <row r="216" spans="1:11" s="197" customFormat="1" ht="30" customHeight="1">
      <c r="A216" s="199">
        <v>1131</v>
      </c>
      <c r="B216" s="254" t="s">
        <v>1521</v>
      </c>
      <c r="C216" s="254" t="s">
        <v>1522</v>
      </c>
      <c r="D216" s="240">
        <v>80</v>
      </c>
      <c r="E216" s="198"/>
      <c r="F216" s="242">
        <f t="shared" si="32"/>
        <v>80</v>
      </c>
      <c r="G216" s="242"/>
      <c r="H216" s="170"/>
      <c r="I216" s="125">
        <f t="shared" si="33"/>
        <v>40.903350495697481</v>
      </c>
      <c r="J216" s="110"/>
      <c r="K216" s="125">
        <f t="shared" si="34"/>
        <v>40.903350495697481</v>
      </c>
    </row>
    <row r="217" spans="1:11" s="197" customFormat="1" ht="60" customHeight="1">
      <c r="A217" s="199">
        <v>1132</v>
      </c>
      <c r="B217" s="254" t="s">
        <v>1523</v>
      </c>
      <c r="C217" s="254" t="s">
        <v>1524</v>
      </c>
      <c r="D217" s="240">
        <v>1850</v>
      </c>
      <c r="E217" s="198"/>
      <c r="F217" s="242">
        <f t="shared" si="32"/>
        <v>1850</v>
      </c>
      <c r="G217" s="242"/>
      <c r="H217" s="170"/>
      <c r="I217" s="125">
        <f t="shared" si="33"/>
        <v>945.88998021300426</v>
      </c>
      <c r="J217" s="110"/>
      <c r="K217" s="125">
        <f t="shared" si="34"/>
        <v>945.88998021300426</v>
      </c>
    </row>
    <row r="218" spans="1:11" s="197" customFormat="1" ht="30" customHeight="1">
      <c r="A218" s="199">
        <v>1133</v>
      </c>
      <c r="B218" s="254" t="s">
        <v>1525</v>
      </c>
      <c r="C218" s="254" t="s">
        <v>1526</v>
      </c>
      <c r="D218" s="240">
        <v>100</v>
      </c>
      <c r="E218" s="198"/>
      <c r="F218" s="242">
        <f t="shared" si="32"/>
        <v>100</v>
      </c>
      <c r="G218" s="242"/>
      <c r="H218" s="170"/>
      <c r="I218" s="125">
        <f t="shared" si="33"/>
        <v>51.129188119621851</v>
      </c>
      <c r="J218" s="110"/>
      <c r="K218" s="125">
        <f t="shared" si="34"/>
        <v>51.129188119621851</v>
      </c>
    </row>
    <row r="219" spans="1:11" s="197" customFormat="1" ht="30" customHeight="1">
      <c r="A219" s="199">
        <v>1134</v>
      </c>
      <c r="B219" s="254" t="s">
        <v>1527</v>
      </c>
      <c r="C219" s="254" t="s">
        <v>1522</v>
      </c>
      <c r="D219" s="240">
        <v>80</v>
      </c>
      <c r="E219" s="198"/>
      <c r="F219" s="242">
        <f t="shared" si="32"/>
        <v>80</v>
      </c>
      <c r="G219" s="242"/>
      <c r="H219" s="170"/>
      <c r="I219" s="125">
        <f t="shared" si="33"/>
        <v>40.903350495697481</v>
      </c>
      <c r="J219" s="110"/>
      <c r="K219" s="125">
        <f t="shared" si="34"/>
        <v>40.903350495697481</v>
      </c>
    </row>
    <row r="220" spans="1:11" s="197" customFormat="1" ht="59.25" customHeight="1">
      <c r="A220" s="199">
        <v>1135</v>
      </c>
      <c r="B220" s="254" t="s">
        <v>1528</v>
      </c>
      <c r="C220" s="254" t="s">
        <v>1529</v>
      </c>
      <c r="D220" s="240">
        <v>1850</v>
      </c>
      <c r="E220" s="198"/>
      <c r="F220" s="242">
        <f t="shared" si="32"/>
        <v>1850</v>
      </c>
      <c r="G220" s="242"/>
      <c r="H220" s="170"/>
      <c r="I220" s="125">
        <f t="shared" si="33"/>
        <v>945.88998021300426</v>
      </c>
      <c r="J220" s="110"/>
      <c r="K220" s="125">
        <f t="shared" si="34"/>
        <v>945.88998021300426</v>
      </c>
    </row>
    <row r="221" spans="1:11" s="197" customFormat="1" ht="30" customHeight="1">
      <c r="A221" s="199">
        <v>1136</v>
      </c>
      <c r="B221" s="303" t="s">
        <v>1530</v>
      </c>
      <c r="C221" s="254" t="s">
        <v>1526</v>
      </c>
      <c r="D221" s="240">
        <v>100</v>
      </c>
      <c r="E221" s="198"/>
      <c r="F221" s="242">
        <f t="shared" si="32"/>
        <v>100</v>
      </c>
      <c r="G221" s="302"/>
      <c r="H221" s="170"/>
      <c r="I221" s="125">
        <f t="shared" si="33"/>
        <v>51.129188119621851</v>
      </c>
      <c r="J221" s="110"/>
      <c r="K221" s="125">
        <f t="shared" si="34"/>
        <v>51.129188119621851</v>
      </c>
    </row>
    <row r="222" spans="1:11" s="197" customFormat="1" ht="30" customHeight="1">
      <c r="A222" s="199">
        <v>1137</v>
      </c>
      <c r="B222" s="303" t="s">
        <v>1531</v>
      </c>
      <c r="C222" s="254" t="s">
        <v>1522</v>
      </c>
      <c r="D222" s="240">
        <v>80</v>
      </c>
      <c r="E222" s="198"/>
      <c r="F222" s="242">
        <f t="shared" si="32"/>
        <v>80</v>
      </c>
      <c r="G222" s="302"/>
      <c r="H222" s="170"/>
      <c r="I222" s="125">
        <f t="shared" si="33"/>
        <v>40.903350495697481</v>
      </c>
      <c r="J222" s="110"/>
      <c r="K222" s="125">
        <f t="shared" si="34"/>
        <v>40.903350495697481</v>
      </c>
    </row>
    <row r="223" spans="1:11" s="197" customFormat="1" ht="46.5" customHeight="1">
      <c r="A223" s="199">
        <v>1138</v>
      </c>
      <c r="B223" s="254" t="s">
        <v>1532</v>
      </c>
      <c r="C223" s="254" t="s">
        <v>1533</v>
      </c>
      <c r="D223" s="240">
        <v>2000</v>
      </c>
      <c r="E223" s="198"/>
      <c r="F223" s="242">
        <f t="shared" si="32"/>
        <v>2000</v>
      </c>
      <c r="G223" s="242"/>
      <c r="H223" s="170"/>
      <c r="I223" s="125">
        <f t="shared" si="33"/>
        <v>1022.5837623924369</v>
      </c>
      <c r="J223" s="110"/>
      <c r="K223" s="125">
        <f t="shared" si="34"/>
        <v>1022.5837623924369</v>
      </c>
    </row>
    <row r="224" spans="1:11" s="197" customFormat="1" ht="30" customHeight="1">
      <c r="A224" s="199">
        <v>1139</v>
      </c>
      <c r="B224" s="303" t="s">
        <v>1530</v>
      </c>
      <c r="C224" s="254" t="s">
        <v>1526</v>
      </c>
      <c r="D224" s="240">
        <v>100</v>
      </c>
      <c r="E224" s="198"/>
      <c r="F224" s="242">
        <f t="shared" si="32"/>
        <v>100</v>
      </c>
      <c r="G224" s="302"/>
      <c r="H224" s="170"/>
      <c r="I224" s="125">
        <f t="shared" si="33"/>
        <v>51.129188119621851</v>
      </c>
      <c r="J224" s="110"/>
      <c r="K224" s="125">
        <f t="shared" si="34"/>
        <v>51.129188119621851</v>
      </c>
    </row>
    <row r="225" spans="1:11" s="197" customFormat="1" ht="30" customHeight="1">
      <c r="A225" s="199">
        <v>1140</v>
      </c>
      <c r="B225" s="303" t="s">
        <v>1531</v>
      </c>
      <c r="C225" s="254" t="s">
        <v>1522</v>
      </c>
      <c r="D225" s="240">
        <v>80</v>
      </c>
      <c r="E225" s="198"/>
      <c r="F225" s="242">
        <f t="shared" si="32"/>
        <v>80</v>
      </c>
      <c r="G225" s="302"/>
      <c r="H225" s="170"/>
      <c r="I225" s="125">
        <f t="shared" si="33"/>
        <v>40.903350495697481</v>
      </c>
      <c r="J225" s="110"/>
      <c r="K225" s="125">
        <f t="shared" si="34"/>
        <v>40.903350495697481</v>
      </c>
    </row>
    <row r="226" spans="1:11" s="197" customFormat="1" ht="15" customHeight="1">
      <c r="A226" s="199">
        <v>1144</v>
      </c>
      <c r="B226" s="254" t="s">
        <v>1534</v>
      </c>
      <c r="C226" s="254" t="s">
        <v>1535</v>
      </c>
      <c r="D226" s="240">
        <v>850</v>
      </c>
      <c r="E226" s="198"/>
      <c r="F226" s="242">
        <f t="shared" si="32"/>
        <v>850</v>
      </c>
      <c r="G226" s="242"/>
      <c r="H226" s="170"/>
      <c r="I226" s="125">
        <f t="shared" si="33"/>
        <v>434.59809901678574</v>
      </c>
      <c r="J226" s="110"/>
      <c r="K226" s="125">
        <f t="shared" si="34"/>
        <v>434.59809901678574</v>
      </c>
    </row>
    <row r="227" spans="1:11" s="197" customFormat="1" ht="15" customHeight="1">
      <c r="A227" s="199">
        <v>1145</v>
      </c>
      <c r="B227" s="254" t="s">
        <v>1536</v>
      </c>
      <c r="C227" s="254" t="s">
        <v>1537</v>
      </c>
      <c r="D227" s="240">
        <v>150</v>
      </c>
      <c r="E227" s="198"/>
      <c r="F227" s="242">
        <f t="shared" si="32"/>
        <v>150</v>
      </c>
      <c r="G227" s="242"/>
      <c r="H227" s="170"/>
      <c r="I227" s="125">
        <f t="shared" si="33"/>
        <v>76.693782179432773</v>
      </c>
      <c r="J227" s="110"/>
      <c r="K227" s="125">
        <f t="shared" si="34"/>
        <v>76.693782179432773</v>
      </c>
    </row>
    <row r="228" spans="1:11" s="197" customFormat="1" ht="45" customHeight="1">
      <c r="A228" s="199">
        <v>1146</v>
      </c>
      <c r="B228" s="254" t="s">
        <v>1538</v>
      </c>
      <c r="C228" s="254" t="s">
        <v>1539</v>
      </c>
      <c r="D228" s="240">
        <v>2200</v>
      </c>
      <c r="E228" s="198"/>
      <c r="F228" s="242">
        <f t="shared" si="32"/>
        <v>2200</v>
      </c>
      <c r="G228" s="242"/>
      <c r="H228" s="170"/>
      <c r="I228" s="125">
        <f t="shared" si="33"/>
        <v>1124.8421386316807</v>
      </c>
      <c r="J228" s="110"/>
      <c r="K228" s="125">
        <f t="shared" si="34"/>
        <v>1124.8421386316807</v>
      </c>
    </row>
    <row r="229" spans="1:11" s="197" customFormat="1" ht="45" customHeight="1">
      <c r="A229" s="199">
        <v>1147</v>
      </c>
      <c r="B229" s="254" t="s">
        <v>1540</v>
      </c>
      <c r="C229" s="254" t="s">
        <v>1541</v>
      </c>
      <c r="D229" s="240">
        <v>120</v>
      </c>
      <c r="E229" s="198"/>
      <c r="F229" s="242">
        <f t="shared" si="32"/>
        <v>120</v>
      </c>
      <c r="G229" s="242"/>
      <c r="H229" s="170"/>
      <c r="I229" s="125">
        <f t="shared" si="33"/>
        <v>61.355025743546221</v>
      </c>
      <c r="J229" s="110"/>
      <c r="K229" s="125">
        <f t="shared" si="34"/>
        <v>61.355025743546221</v>
      </c>
    </row>
    <row r="230" spans="1:11" s="197" customFormat="1" ht="30" customHeight="1">
      <c r="A230" s="199">
        <v>1148</v>
      </c>
      <c r="B230" s="254" t="s">
        <v>1542</v>
      </c>
      <c r="C230" s="254" t="s">
        <v>1543</v>
      </c>
      <c r="D230" s="240">
        <v>80</v>
      </c>
      <c r="E230" s="198"/>
      <c r="F230" s="242">
        <f t="shared" si="32"/>
        <v>80</v>
      </c>
      <c r="G230" s="242"/>
      <c r="H230" s="170"/>
      <c r="I230" s="125">
        <f t="shared" si="33"/>
        <v>40.903350495697481</v>
      </c>
      <c r="J230" s="110"/>
      <c r="K230" s="125">
        <f t="shared" si="34"/>
        <v>40.903350495697481</v>
      </c>
    </row>
    <row r="231" spans="1:11" s="197" customFormat="1" ht="45" customHeight="1">
      <c r="A231" s="199">
        <v>1149</v>
      </c>
      <c r="B231" s="254" t="s">
        <v>1544</v>
      </c>
      <c r="C231" s="254" t="s">
        <v>1545</v>
      </c>
      <c r="D231" s="240">
        <v>650</v>
      </c>
      <c r="E231" s="198"/>
      <c r="F231" s="242">
        <f t="shared" si="32"/>
        <v>650</v>
      </c>
      <c r="G231" s="242"/>
      <c r="H231" s="170"/>
      <c r="I231" s="125">
        <f t="shared" si="33"/>
        <v>332.33972277754202</v>
      </c>
      <c r="J231" s="110"/>
      <c r="K231" s="125">
        <f t="shared" si="34"/>
        <v>332.33972277754202</v>
      </c>
    </row>
    <row r="232" spans="1:11" s="197" customFormat="1" ht="45" customHeight="1">
      <c r="A232" s="199">
        <v>1150</v>
      </c>
      <c r="B232" s="254" t="s">
        <v>1546</v>
      </c>
      <c r="C232" s="254" t="s">
        <v>1545</v>
      </c>
      <c r="D232" s="240">
        <v>650</v>
      </c>
      <c r="E232" s="198"/>
      <c r="F232" s="242">
        <f t="shared" si="32"/>
        <v>650</v>
      </c>
      <c r="G232" s="242"/>
      <c r="H232" s="170"/>
      <c r="I232" s="125">
        <f t="shared" si="33"/>
        <v>332.33972277754202</v>
      </c>
      <c r="J232" s="110"/>
      <c r="K232" s="125">
        <f t="shared" si="34"/>
        <v>332.33972277754202</v>
      </c>
    </row>
    <row r="233" spans="1:11" s="197" customFormat="1" ht="45" customHeight="1">
      <c r="A233" s="199">
        <v>1151</v>
      </c>
      <c r="B233" s="254" t="s">
        <v>1547</v>
      </c>
      <c r="C233" s="254" t="s">
        <v>1545</v>
      </c>
      <c r="D233" s="240">
        <v>750</v>
      </c>
      <c r="E233" s="198"/>
      <c r="F233" s="242">
        <f t="shared" si="32"/>
        <v>750</v>
      </c>
      <c r="G233" s="242"/>
      <c r="H233" s="170"/>
      <c r="I233" s="125">
        <f t="shared" si="33"/>
        <v>383.46891089716388</v>
      </c>
      <c r="J233" s="110"/>
      <c r="K233" s="125">
        <f t="shared" si="34"/>
        <v>383.46891089716388</v>
      </c>
    </row>
    <row r="234" spans="1:11" s="197" customFormat="1" ht="45" customHeight="1">
      <c r="A234" s="199">
        <v>1152</v>
      </c>
      <c r="B234" s="254" t="s">
        <v>1548</v>
      </c>
      <c r="C234" s="254" t="s">
        <v>1545</v>
      </c>
      <c r="D234" s="240">
        <v>750</v>
      </c>
      <c r="E234" s="198"/>
      <c r="F234" s="242">
        <f t="shared" si="32"/>
        <v>750</v>
      </c>
      <c r="G234" s="242"/>
      <c r="H234" s="170"/>
      <c r="I234" s="125">
        <f t="shared" si="33"/>
        <v>383.46891089716388</v>
      </c>
      <c r="J234" s="110"/>
      <c r="K234" s="125">
        <f t="shared" si="34"/>
        <v>383.46891089716388</v>
      </c>
    </row>
    <row r="235" spans="1:11" ht="23.25" customHeight="1">
      <c r="A235" s="119"/>
      <c r="B235" s="208" t="s">
        <v>1549</v>
      </c>
      <c r="C235" s="257"/>
      <c r="D235" s="131"/>
      <c r="E235" s="287"/>
      <c r="F235" s="244"/>
      <c r="G235" s="244"/>
      <c r="H235" s="116"/>
      <c r="I235" s="243"/>
      <c r="J235" s="116"/>
      <c r="K235" s="243"/>
    </row>
    <row r="236" spans="1:11" s="197" customFormat="1" ht="45" customHeight="1">
      <c r="A236" s="199">
        <v>1153</v>
      </c>
      <c r="B236" s="254" t="s">
        <v>1550</v>
      </c>
      <c r="C236" s="254" t="s">
        <v>1551</v>
      </c>
      <c r="D236" s="240">
        <v>1500</v>
      </c>
      <c r="E236" s="198"/>
      <c r="F236" s="242">
        <f t="shared" ref="F236:F248" si="35">D236-E236</f>
        <v>1500</v>
      </c>
      <c r="G236" s="242"/>
      <c r="H236" s="170"/>
      <c r="I236" s="125">
        <f t="shared" ref="I236:I248" si="36">D236/1.95583</f>
        <v>766.93782179432776</v>
      </c>
      <c r="J236" s="110"/>
      <c r="K236" s="125">
        <f t="shared" ref="K236:K248" si="37">F236/1.95583</f>
        <v>766.93782179432776</v>
      </c>
    </row>
    <row r="237" spans="1:11" s="197" customFormat="1" ht="30" customHeight="1">
      <c r="A237" s="199">
        <v>1154</v>
      </c>
      <c r="B237" s="254" t="s">
        <v>1552</v>
      </c>
      <c r="C237" s="254" t="s">
        <v>1553</v>
      </c>
      <c r="D237" s="240">
        <v>1500</v>
      </c>
      <c r="E237" s="198"/>
      <c r="F237" s="242">
        <f t="shared" si="35"/>
        <v>1500</v>
      </c>
      <c r="G237" s="242"/>
      <c r="H237" s="170"/>
      <c r="I237" s="125">
        <f t="shared" si="36"/>
        <v>766.93782179432776</v>
      </c>
      <c r="J237" s="110"/>
      <c r="K237" s="125">
        <f t="shared" si="37"/>
        <v>766.93782179432776</v>
      </c>
    </row>
    <row r="238" spans="1:11" s="197" customFormat="1" ht="30" customHeight="1">
      <c r="A238" s="199">
        <v>1155</v>
      </c>
      <c r="B238" s="254" t="s">
        <v>1554</v>
      </c>
      <c r="C238" s="254" t="s">
        <v>1555</v>
      </c>
      <c r="D238" s="240">
        <v>800</v>
      </c>
      <c r="E238" s="198"/>
      <c r="F238" s="242">
        <f t="shared" si="35"/>
        <v>800</v>
      </c>
      <c r="G238" s="242"/>
      <c r="H238" s="170"/>
      <c r="I238" s="125">
        <f t="shared" si="36"/>
        <v>409.03350495697481</v>
      </c>
      <c r="J238" s="110"/>
      <c r="K238" s="125">
        <f t="shared" si="37"/>
        <v>409.03350495697481</v>
      </c>
    </row>
    <row r="239" spans="1:11" s="197" customFormat="1" ht="45" customHeight="1">
      <c r="A239" s="199">
        <v>1156</v>
      </c>
      <c r="B239" s="254" t="s">
        <v>2214</v>
      </c>
      <c r="C239" s="254" t="s">
        <v>1556</v>
      </c>
      <c r="D239" s="240">
        <v>950</v>
      </c>
      <c r="E239" s="198"/>
      <c r="F239" s="242">
        <f t="shared" si="35"/>
        <v>950</v>
      </c>
      <c r="G239" s="242"/>
      <c r="H239" s="170"/>
      <c r="I239" s="125">
        <f t="shared" si="36"/>
        <v>485.7272871364076</v>
      </c>
      <c r="J239" s="110"/>
      <c r="K239" s="125">
        <f t="shared" si="37"/>
        <v>485.7272871364076</v>
      </c>
    </row>
    <row r="240" spans="1:11" s="197" customFormat="1" ht="30" customHeight="1">
      <c r="A240" s="199">
        <v>1157</v>
      </c>
      <c r="B240" s="254" t="s">
        <v>1557</v>
      </c>
      <c r="C240" s="254" t="s">
        <v>1558</v>
      </c>
      <c r="D240" s="240">
        <v>900</v>
      </c>
      <c r="E240" s="198"/>
      <c r="F240" s="242">
        <f t="shared" si="35"/>
        <v>900</v>
      </c>
      <c r="G240" s="242"/>
      <c r="H240" s="170"/>
      <c r="I240" s="125">
        <f t="shared" si="36"/>
        <v>460.16269307659667</v>
      </c>
      <c r="J240" s="110"/>
      <c r="K240" s="125">
        <f t="shared" si="37"/>
        <v>460.16269307659667</v>
      </c>
    </row>
    <row r="241" spans="1:11" s="197" customFormat="1" ht="30" customHeight="1">
      <c r="A241" s="199">
        <v>1158</v>
      </c>
      <c r="B241" s="254" t="s">
        <v>1559</v>
      </c>
      <c r="C241" s="254" t="s">
        <v>1560</v>
      </c>
      <c r="D241" s="240">
        <v>900</v>
      </c>
      <c r="E241" s="198"/>
      <c r="F241" s="242">
        <f t="shared" si="35"/>
        <v>900</v>
      </c>
      <c r="G241" s="242"/>
      <c r="H241" s="170"/>
      <c r="I241" s="125">
        <f t="shared" si="36"/>
        <v>460.16269307659667</v>
      </c>
      <c r="J241" s="110"/>
      <c r="K241" s="125">
        <f t="shared" si="37"/>
        <v>460.16269307659667</v>
      </c>
    </row>
    <row r="242" spans="1:11" s="197" customFormat="1" ht="30" customHeight="1">
      <c r="A242" s="199">
        <v>1159</v>
      </c>
      <c r="B242" s="254" t="s">
        <v>1561</v>
      </c>
      <c r="C242" s="254" t="s">
        <v>1562</v>
      </c>
      <c r="D242" s="240">
        <v>900</v>
      </c>
      <c r="E242" s="198"/>
      <c r="F242" s="242">
        <f t="shared" si="35"/>
        <v>900</v>
      </c>
      <c r="G242" s="242"/>
      <c r="H242" s="170"/>
      <c r="I242" s="125">
        <f t="shared" si="36"/>
        <v>460.16269307659667</v>
      </c>
      <c r="J242" s="110"/>
      <c r="K242" s="125">
        <f t="shared" si="37"/>
        <v>460.16269307659667</v>
      </c>
    </row>
    <row r="243" spans="1:11" s="197" customFormat="1" ht="30" customHeight="1">
      <c r="A243" s="199">
        <v>1160</v>
      </c>
      <c r="B243" s="254" t="s">
        <v>1563</v>
      </c>
      <c r="C243" s="254" t="s">
        <v>1564</v>
      </c>
      <c r="D243" s="240">
        <v>900</v>
      </c>
      <c r="E243" s="198"/>
      <c r="F243" s="242">
        <f t="shared" si="35"/>
        <v>900</v>
      </c>
      <c r="G243" s="242"/>
      <c r="H243" s="170"/>
      <c r="I243" s="125">
        <f t="shared" si="36"/>
        <v>460.16269307659667</v>
      </c>
      <c r="J243" s="110"/>
      <c r="K243" s="125">
        <f t="shared" si="37"/>
        <v>460.16269307659667</v>
      </c>
    </row>
    <row r="244" spans="1:11" s="197" customFormat="1" ht="30" customHeight="1">
      <c r="A244" s="199">
        <v>1161</v>
      </c>
      <c r="B244" s="254" t="s">
        <v>2215</v>
      </c>
      <c r="C244" s="254" t="s">
        <v>2725</v>
      </c>
      <c r="D244" s="240">
        <v>1000</v>
      </c>
      <c r="E244" s="198"/>
      <c r="F244" s="242">
        <f t="shared" si="35"/>
        <v>1000</v>
      </c>
      <c r="G244" s="242"/>
      <c r="H244" s="170"/>
      <c r="I244" s="125">
        <f t="shared" si="36"/>
        <v>511.29188119621847</v>
      </c>
      <c r="J244" s="110"/>
      <c r="K244" s="125">
        <f t="shared" si="37"/>
        <v>511.29188119621847</v>
      </c>
    </row>
    <row r="245" spans="1:11" s="197" customFormat="1" ht="30" customHeight="1">
      <c r="A245" s="199">
        <v>1162</v>
      </c>
      <c r="B245" s="254" t="s">
        <v>1565</v>
      </c>
      <c r="C245" s="254" t="s">
        <v>1566</v>
      </c>
      <c r="D245" s="240">
        <v>900</v>
      </c>
      <c r="E245" s="198"/>
      <c r="F245" s="242">
        <f t="shared" si="35"/>
        <v>900</v>
      </c>
      <c r="G245" s="242"/>
      <c r="H245" s="170"/>
      <c r="I245" s="125">
        <f t="shared" si="36"/>
        <v>460.16269307659667</v>
      </c>
      <c r="J245" s="110"/>
      <c r="K245" s="125">
        <f t="shared" si="37"/>
        <v>460.16269307659667</v>
      </c>
    </row>
    <row r="246" spans="1:11" s="197" customFormat="1" ht="30" customHeight="1">
      <c r="A246" s="199">
        <v>1164</v>
      </c>
      <c r="B246" s="254" t="s">
        <v>1567</v>
      </c>
      <c r="C246" s="254" t="s">
        <v>1568</v>
      </c>
      <c r="D246" s="240">
        <v>900</v>
      </c>
      <c r="E246" s="198"/>
      <c r="F246" s="242">
        <f t="shared" si="35"/>
        <v>900</v>
      </c>
      <c r="G246" s="242"/>
      <c r="H246" s="170"/>
      <c r="I246" s="125">
        <f t="shared" si="36"/>
        <v>460.16269307659667</v>
      </c>
      <c r="J246" s="110"/>
      <c r="K246" s="125">
        <f t="shared" si="37"/>
        <v>460.16269307659667</v>
      </c>
    </row>
    <row r="247" spans="1:11" s="197" customFormat="1" ht="15" customHeight="1">
      <c r="A247" s="199">
        <v>1169</v>
      </c>
      <c r="B247" s="254" t="s">
        <v>1569</v>
      </c>
      <c r="C247" s="254" t="s">
        <v>1564</v>
      </c>
      <c r="D247" s="240">
        <v>900</v>
      </c>
      <c r="E247" s="198"/>
      <c r="F247" s="242">
        <f t="shared" si="35"/>
        <v>900</v>
      </c>
      <c r="G247" s="242"/>
      <c r="H247" s="170"/>
      <c r="I247" s="125">
        <f t="shared" si="36"/>
        <v>460.16269307659667</v>
      </c>
      <c r="J247" s="110"/>
      <c r="K247" s="125">
        <f t="shared" si="37"/>
        <v>460.16269307659667</v>
      </c>
    </row>
    <row r="248" spans="1:11" s="197" customFormat="1" ht="30" customHeight="1">
      <c r="A248" s="199">
        <v>1170</v>
      </c>
      <c r="B248" s="254" t="s">
        <v>1570</v>
      </c>
      <c r="C248" s="254" t="s">
        <v>1564</v>
      </c>
      <c r="D248" s="240">
        <v>900</v>
      </c>
      <c r="E248" s="198"/>
      <c r="F248" s="242">
        <f t="shared" si="35"/>
        <v>900</v>
      </c>
      <c r="G248" s="242"/>
      <c r="H248" s="170"/>
      <c r="I248" s="125">
        <f t="shared" si="36"/>
        <v>460.16269307659667</v>
      </c>
      <c r="J248" s="110"/>
      <c r="K248" s="125">
        <f t="shared" si="37"/>
        <v>460.16269307659667</v>
      </c>
    </row>
    <row r="249" spans="1:11" s="197" customFormat="1" ht="47.25">
      <c r="A249" s="139"/>
      <c r="B249" s="209" t="s">
        <v>2216</v>
      </c>
      <c r="C249" s="252"/>
      <c r="D249" s="137"/>
      <c r="E249" s="298"/>
      <c r="F249" s="251"/>
      <c r="G249" s="251"/>
      <c r="H249" s="134"/>
      <c r="I249" s="250"/>
      <c r="J249" s="134"/>
      <c r="K249" s="250"/>
    </row>
    <row r="250" spans="1:11" s="197" customFormat="1" ht="30" customHeight="1">
      <c r="A250" s="199">
        <v>1171</v>
      </c>
      <c r="B250" s="254" t="s">
        <v>2217</v>
      </c>
      <c r="C250" s="254" t="s">
        <v>1384</v>
      </c>
      <c r="D250" s="240">
        <v>7800</v>
      </c>
      <c r="E250" s="127">
        <v>2700</v>
      </c>
      <c r="F250" s="242">
        <f>D250-E250</f>
        <v>5100</v>
      </c>
      <c r="G250" s="242" t="s">
        <v>2218</v>
      </c>
      <c r="H250" s="170"/>
      <c r="I250" s="125">
        <f>D250/1.95583</f>
        <v>3988.0766733305045</v>
      </c>
      <c r="J250" s="109">
        <f>E250/1.95583</f>
        <v>1380.4880792297899</v>
      </c>
      <c r="K250" s="125">
        <f>I250-J250</f>
        <v>2607.5885941007145</v>
      </c>
    </row>
    <row r="251" spans="1:11" s="197" customFormat="1" ht="30" customHeight="1">
      <c r="A251" s="301"/>
      <c r="B251" s="209" t="s">
        <v>2219</v>
      </c>
      <c r="C251" s="300"/>
      <c r="D251" s="299"/>
      <c r="E251" s="298"/>
      <c r="F251" s="297"/>
      <c r="G251" s="251"/>
      <c r="H251" s="134"/>
      <c r="I251" s="250"/>
      <c r="J251" s="296"/>
      <c r="K251" s="250"/>
    </row>
    <row r="252" spans="1:11" s="197" customFormat="1" ht="15" customHeight="1">
      <c r="A252" s="199">
        <v>1173</v>
      </c>
      <c r="B252" s="254" t="s">
        <v>1571</v>
      </c>
      <c r="C252" s="254" t="s">
        <v>1572</v>
      </c>
      <c r="D252" s="240">
        <v>1050</v>
      </c>
      <c r="E252" s="198"/>
      <c r="F252" s="242">
        <f t="shared" ref="F252:F259" si="38">D252-E252</f>
        <v>1050</v>
      </c>
      <c r="G252" s="242"/>
      <c r="H252" s="170"/>
      <c r="I252" s="125">
        <f t="shared" ref="I252:I259" si="39">D252/1.95583</f>
        <v>536.8564752560294</v>
      </c>
      <c r="J252" s="110"/>
      <c r="K252" s="125">
        <f t="shared" ref="K252:K259" si="40">F252/1.95583</f>
        <v>536.8564752560294</v>
      </c>
    </row>
    <row r="253" spans="1:11" s="197" customFormat="1" ht="15" customHeight="1">
      <c r="A253" s="199">
        <v>1174</v>
      </c>
      <c r="B253" s="254" t="s">
        <v>2220</v>
      </c>
      <c r="C253" s="254" t="s">
        <v>2221</v>
      </c>
      <c r="D253" s="240">
        <v>500</v>
      </c>
      <c r="E253" s="198"/>
      <c r="F253" s="242">
        <f t="shared" si="38"/>
        <v>500</v>
      </c>
      <c r="G253" s="242"/>
      <c r="H253" s="170"/>
      <c r="I253" s="125">
        <f t="shared" si="39"/>
        <v>255.64594059810923</v>
      </c>
      <c r="J253" s="110"/>
      <c r="K253" s="125">
        <f t="shared" si="40"/>
        <v>255.64594059810923</v>
      </c>
    </row>
    <row r="254" spans="1:11" s="197" customFormat="1" ht="34.5" customHeight="1">
      <c r="A254" s="199">
        <v>1175</v>
      </c>
      <c r="B254" s="254" t="s">
        <v>2222</v>
      </c>
      <c r="C254" s="254" t="s">
        <v>2223</v>
      </c>
      <c r="D254" s="240">
        <v>2400</v>
      </c>
      <c r="E254" s="198"/>
      <c r="F254" s="242">
        <f t="shared" si="38"/>
        <v>2400</v>
      </c>
      <c r="G254" s="242"/>
      <c r="H254" s="170"/>
      <c r="I254" s="125">
        <f t="shared" si="39"/>
        <v>1227.1005148709244</v>
      </c>
      <c r="J254" s="110"/>
      <c r="K254" s="125">
        <f t="shared" si="40"/>
        <v>1227.1005148709244</v>
      </c>
    </row>
    <row r="255" spans="1:11" s="197" customFormat="1" ht="30" customHeight="1">
      <c r="A255" s="199">
        <v>1176</v>
      </c>
      <c r="B255" s="254" t="s">
        <v>1573</v>
      </c>
      <c r="C255" s="254" t="s">
        <v>1574</v>
      </c>
      <c r="D255" s="240">
        <v>700</v>
      </c>
      <c r="E255" s="198"/>
      <c r="F255" s="242">
        <f t="shared" si="38"/>
        <v>700</v>
      </c>
      <c r="G255" s="242"/>
      <c r="H255" s="170"/>
      <c r="I255" s="125">
        <f t="shared" si="39"/>
        <v>357.90431683735295</v>
      </c>
      <c r="J255" s="110"/>
      <c r="K255" s="125">
        <f t="shared" si="40"/>
        <v>357.90431683735295</v>
      </c>
    </row>
    <row r="256" spans="1:11" s="197" customFormat="1" ht="30" customHeight="1">
      <c r="A256" s="199">
        <v>1177</v>
      </c>
      <c r="B256" s="254" t="s">
        <v>1575</v>
      </c>
      <c r="C256" s="254" t="s">
        <v>1576</v>
      </c>
      <c r="D256" s="240">
        <v>600</v>
      </c>
      <c r="E256" s="198"/>
      <c r="F256" s="242">
        <f t="shared" si="38"/>
        <v>600</v>
      </c>
      <c r="G256" s="242"/>
      <c r="H256" s="170"/>
      <c r="I256" s="125">
        <f t="shared" si="39"/>
        <v>306.77512871773109</v>
      </c>
      <c r="J256" s="110"/>
      <c r="K256" s="125">
        <f t="shared" si="40"/>
        <v>306.77512871773109</v>
      </c>
    </row>
    <row r="257" spans="1:11" s="197" customFormat="1" ht="30" customHeight="1">
      <c r="A257" s="199">
        <v>1178</v>
      </c>
      <c r="B257" s="254" t="s">
        <v>1577</v>
      </c>
      <c r="C257" s="254" t="s">
        <v>1578</v>
      </c>
      <c r="D257" s="240">
        <v>350</v>
      </c>
      <c r="E257" s="198"/>
      <c r="F257" s="242">
        <f t="shared" si="38"/>
        <v>350</v>
      </c>
      <c r="G257" s="242"/>
      <c r="H257" s="170"/>
      <c r="I257" s="125">
        <f t="shared" si="39"/>
        <v>178.95215841867648</v>
      </c>
      <c r="J257" s="110"/>
      <c r="K257" s="125">
        <f t="shared" si="40"/>
        <v>178.95215841867648</v>
      </c>
    </row>
    <row r="258" spans="1:11" s="197" customFormat="1" ht="15" customHeight="1">
      <c r="A258" s="199">
        <v>1179</v>
      </c>
      <c r="B258" s="254" t="s">
        <v>1501</v>
      </c>
      <c r="C258" s="254" t="s">
        <v>1579</v>
      </c>
      <c r="D258" s="240">
        <v>210</v>
      </c>
      <c r="E258" s="198"/>
      <c r="F258" s="242">
        <f t="shared" si="38"/>
        <v>210</v>
      </c>
      <c r="G258" s="242"/>
      <c r="H258" s="170"/>
      <c r="I258" s="125">
        <f t="shared" si="39"/>
        <v>107.37129505120589</v>
      </c>
      <c r="J258" s="110"/>
      <c r="K258" s="125">
        <f t="shared" si="40"/>
        <v>107.37129505120589</v>
      </c>
    </row>
    <row r="259" spans="1:11" s="197" customFormat="1" ht="30" customHeight="1">
      <c r="A259" s="199">
        <v>1180</v>
      </c>
      <c r="B259" s="254" t="s">
        <v>1580</v>
      </c>
      <c r="C259" s="254" t="s">
        <v>1581</v>
      </c>
      <c r="D259" s="240">
        <v>100</v>
      </c>
      <c r="E259" s="198"/>
      <c r="F259" s="242">
        <f t="shared" si="38"/>
        <v>100</v>
      </c>
      <c r="G259" s="242"/>
      <c r="H259" s="170"/>
      <c r="I259" s="125">
        <f t="shared" si="39"/>
        <v>51.129188119621851</v>
      </c>
      <c r="J259" s="110"/>
      <c r="K259" s="125">
        <f t="shared" si="40"/>
        <v>51.129188119621851</v>
      </c>
    </row>
    <row r="260" spans="1:11" ht="29.25" customHeight="1">
      <c r="A260" s="119"/>
      <c r="B260" s="208" t="s">
        <v>1582</v>
      </c>
      <c r="C260" s="257"/>
      <c r="D260" s="116"/>
      <c r="E260" s="247"/>
      <c r="F260" s="117"/>
      <c r="G260" s="117"/>
      <c r="H260" s="116"/>
      <c r="I260" s="246"/>
      <c r="J260" s="116"/>
      <c r="K260" s="246"/>
    </row>
    <row r="261" spans="1:11" ht="30" customHeight="1">
      <c r="A261" s="113">
        <v>1182</v>
      </c>
      <c r="B261" s="202" t="s">
        <v>1583</v>
      </c>
      <c r="C261" s="202" t="s">
        <v>1384</v>
      </c>
      <c r="D261" s="128">
        <v>3180</v>
      </c>
      <c r="E261" s="242">
        <v>1260</v>
      </c>
      <c r="F261" s="245">
        <f>D261-E261</f>
        <v>1920</v>
      </c>
      <c r="G261" s="261" t="s">
        <v>2224</v>
      </c>
      <c r="H261" s="260"/>
      <c r="I261" s="125">
        <f t="shared" ref="I261:J264" si="41">D261/1.95583</f>
        <v>1625.9081822039748</v>
      </c>
      <c r="J261" s="125">
        <f t="shared" si="41"/>
        <v>644.22777030723535</v>
      </c>
      <c r="K261" s="125">
        <f>I261-J261</f>
        <v>981.68041189673943</v>
      </c>
    </row>
    <row r="262" spans="1:11" s="248" customFormat="1" ht="47.25">
      <c r="A262" s="113">
        <v>1183</v>
      </c>
      <c r="B262" s="202" t="s">
        <v>1584</v>
      </c>
      <c r="C262" s="202" t="s">
        <v>584</v>
      </c>
      <c r="D262" s="128">
        <v>5040</v>
      </c>
      <c r="E262" s="242">
        <v>3600</v>
      </c>
      <c r="F262" s="245">
        <f>D262-E262</f>
        <v>1440</v>
      </c>
      <c r="G262" s="261" t="s">
        <v>2225</v>
      </c>
      <c r="H262" s="260"/>
      <c r="I262" s="125">
        <f t="shared" si="41"/>
        <v>2576.9110812289414</v>
      </c>
      <c r="J262" s="125">
        <f t="shared" si="41"/>
        <v>1840.6507723063867</v>
      </c>
      <c r="K262" s="125">
        <f>I262-J262</f>
        <v>736.26030892255471</v>
      </c>
    </row>
    <row r="263" spans="1:11" ht="45" customHeight="1">
      <c r="A263" s="113">
        <v>1184</v>
      </c>
      <c r="B263" s="202" t="s">
        <v>1656</v>
      </c>
      <c r="C263" s="202"/>
      <c r="D263" s="166">
        <v>3180</v>
      </c>
      <c r="E263" s="262">
        <v>1260</v>
      </c>
      <c r="F263" s="245">
        <f>D263-E263</f>
        <v>1920</v>
      </c>
      <c r="G263" s="261" t="s">
        <v>2226</v>
      </c>
      <c r="H263" s="260"/>
      <c r="I263" s="125">
        <f t="shared" si="41"/>
        <v>1625.9081822039748</v>
      </c>
      <c r="J263" s="125">
        <f t="shared" si="41"/>
        <v>644.22777030723535</v>
      </c>
      <c r="K263" s="125">
        <f>I263-J263</f>
        <v>981.68041189673943</v>
      </c>
    </row>
    <row r="264" spans="1:11" s="248" customFormat="1" ht="30" customHeight="1">
      <c r="A264" s="113">
        <v>1185</v>
      </c>
      <c r="B264" s="202" t="s">
        <v>1657</v>
      </c>
      <c r="C264" s="202"/>
      <c r="D264" s="166">
        <v>5040</v>
      </c>
      <c r="E264" s="262">
        <v>1260</v>
      </c>
      <c r="F264" s="245">
        <f>D264-E264</f>
        <v>3780</v>
      </c>
      <c r="G264" s="261" t="s">
        <v>2227</v>
      </c>
      <c r="H264" s="260"/>
      <c r="I264" s="125">
        <f t="shared" si="41"/>
        <v>2576.9110812289414</v>
      </c>
      <c r="J264" s="125">
        <f t="shared" si="41"/>
        <v>644.22777030723535</v>
      </c>
      <c r="K264" s="125">
        <f>I264-J264</f>
        <v>1932.6833109217059</v>
      </c>
    </row>
    <row r="265" spans="1:11" ht="29.25" customHeight="1">
      <c r="A265" s="119"/>
      <c r="B265" s="208" t="s">
        <v>1585</v>
      </c>
      <c r="C265" s="257"/>
      <c r="D265" s="131"/>
      <c r="E265" s="287"/>
      <c r="F265" s="244"/>
      <c r="G265" s="244"/>
      <c r="H265" s="116"/>
      <c r="I265" s="243"/>
      <c r="J265" s="131"/>
      <c r="K265" s="243"/>
    </row>
    <row r="266" spans="1:11" ht="45" customHeight="1">
      <c r="A266" s="113">
        <v>1186</v>
      </c>
      <c r="B266" s="202" t="s">
        <v>1586</v>
      </c>
      <c r="C266" s="202" t="s">
        <v>584</v>
      </c>
      <c r="D266" s="128">
        <v>3000</v>
      </c>
      <c r="E266" s="242">
        <v>1080</v>
      </c>
      <c r="F266" s="245">
        <f>D266-E266</f>
        <v>1920</v>
      </c>
      <c r="G266" s="261" t="s">
        <v>2228</v>
      </c>
      <c r="H266" s="260"/>
      <c r="I266" s="125">
        <f>D266/1.95583</f>
        <v>1533.8756435886555</v>
      </c>
      <c r="J266" s="125">
        <f>E266/1.95583</f>
        <v>552.19523169191598</v>
      </c>
      <c r="K266" s="125">
        <f>I266-J266</f>
        <v>981.68041189673954</v>
      </c>
    </row>
    <row r="267" spans="1:11" ht="31.5">
      <c r="A267" s="113">
        <v>1187</v>
      </c>
      <c r="B267" s="202" t="s">
        <v>2726</v>
      </c>
      <c r="C267" s="202" t="s">
        <v>584</v>
      </c>
      <c r="D267" s="128">
        <v>1680</v>
      </c>
      <c r="E267" s="242"/>
      <c r="F267" s="245">
        <f>D267-E267</f>
        <v>1680</v>
      </c>
      <c r="G267" s="245"/>
      <c r="H267" s="269"/>
      <c r="I267" s="125">
        <f>D267/1.95583</f>
        <v>858.97036040964713</v>
      </c>
      <c r="J267" s="240"/>
      <c r="K267" s="125">
        <f>F267/1.95583</f>
        <v>858.97036040964713</v>
      </c>
    </row>
    <row r="268" spans="1:11" ht="43.5" customHeight="1">
      <c r="A268" s="119"/>
      <c r="B268" s="208" t="s">
        <v>1587</v>
      </c>
      <c r="C268" s="257"/>
      <c r="D268" s="131"/>
      <c r="E268" s="287"/>
      <c r="F268" s="244"/>
      <c r="G268" s="244"/>
      <c r="H268" s="116"/>
      <c r="I268" s="243"/>
      <c r="J268" s="131"/>
      <c r="K268" s="243"/>
    </row>
    <row r="269" spans="1:11" ht="63" customHeight="1">
      <c r="A269" s="113">
        <v>1188</v>
      </c>
      <c r="B269" s="202" t="s">
        <v>1588</v>
      </c>
      <c r="C269" s="202" t="s">
        <v>584</v>
      </c>
      <c r="D269" s="128">
        <v>2400</v>
      </c>
      <c r="E269" s="242">
        <v>2400</v>
      </c>
      <c r="F269" s="245">
        <f>D269-E269</f>
        <v>0</v>
      </c>
      <c r="G269" s="261" t="s">
        <v>2229</v>
      </c>
      <c r="H269" s="260"/>
      <c r="I269" s="125">
        <f>D269/1.95583</f>
        <v>1227.1005148709244</v>
      </c>
      <c r="J269" s="125">
        <f>E269/1.95583</f>
        <v>1227.1005148709244</v>
      </c>
      <c r="K269" s="125">
        <f>I269-J269</f>
        <v>0</v>
      </c>
    </row>
    <row r="270" spans="1:11">
      <c r="A270" s="113">
        <v>1189</v>
      </c>
      <c r="B270" s="202" t="s">
        <v>1589</v>
      </c>
      <c r="C270" s="202" t="s">
        <v>584</v>
      </c>
      <c r="D270" s="128">
        <v>2600</v>
      </c>
      <c r="E270" s="242">
        <v>2399</v>
      </c>
      <c r="F270" s="245">
        <f>D270-E270</f>
        <v>201</v>
      </c>
      <c r="G270" s="261" t="s">
        <v>2230</v>
      </c>
      <c r="H270" s="260"/>
      <c r="I270" s="125">
        <f>D270/1.95583</f>
        <v>1329.3588911101681</v>
      </c>
      <c r="J270" s="125">
        <f>E270/1.95583</f>
        <v>1226.5892229897281</v>
      </c>
      <c r="K270" s="125">
        <f>I270-J270</f>
        <v>102.76966812043997</v>
      </c>
    </row>
    <row r="271" spans="1:11" ht="39.75" customHeight="1">
      <c r="A271" s="119"/>
      <c r="B271" s="208" t="s">
        <v>1590</v>
      </c>
      <c r="C271" s="208"/>
      <c r="D271" s="295"/>
      <c r="E271" s="294"/>
      <c r="F271" s="293"/>
      <c r="G271" s="293"/>
      <c r="H271" s="118"/>
      <c r="I271" s="292"/>
      <c r="J271" s="131"/>
      <c r="K271" s="292"/>
    </row>
    <row r="272" spans="1:11" ht="30" customHeight="1">
      <c r="A272" s="113">
        <v>1191</v>
      </c>
      <c r="B272" s="202" t="s">
        <v>1591</v>
      </c>
      <c r="C272" s="202" t="s">
        <v>584</v>
      </c>
      <c r="D272" s="128">
        <v>4600</v>
      </c>
      <c r="E272" s="262">
        <v>1440</v>
      </c>
      <c r="F272" s="291">
        <f>D272-E272</f>
        <v>3160</v>
      </c>
      <c r="G272" s="245" t="s">
        <v>2231</v>
      </c>
      <c r="H272" s="111"/>
      <c r="I272" s="125">
        <f>D272/1.95583</f>
        <v>2351.942653502605</v>
      </c>
      <c r="J272" s="109">
        <v>736.26</v>
      </c>
      <c r="K272" s="125">
        <f>I272-J272</f>
        <v>1615.682653502605</v>
      </c>
    </row>
    <row r="273" spans="1:11" ht="30" customHeight="1">
      <c r="A273" s="113">
        <v>1192</v>
      </c>
      <c r="B273" s="202" t="s">
        <v>1592</v>
      </c>
      <c r="C273" s="202" t="s">
        <v>584</v>
      </c>
      <c r="D273" s="128">
        <v>6300</v>
      </c>
      <c r="E273" s="262">
        <v>1440</v>
      </c>
      <c r="F273" s="291">
        <f>D273-E273</f>
        <v>4860</v>
      </c>
      <c r="G273" s="245" t="s">
        <v>2232</v>
      </c>
      <c r="H273" s="111"/>
      <c r="I273" s="125">
        <v>3221.11</v>
      </c>
      <c r="J273" s="109">
        <v>736.26</v>
      </c>
      <c r="K273" s="125">
        <f>I273-J273</f>
        <v>2484.8500000000004</v>
      </c>
    </row>
    <row r="274" spans="1:11" ht="29.25" customHeight="1">
      <c r="A274" s="119"/>
      <c r="B274" s="208"/>
      <c r="C274" s="257"/>
      <c r="D274" s="131"/>
      <c r="E274" s="290"/>
      <c r="F274" s="244"/>
      <c r="G274" s="244"/>
      <c r="H274" s="117"/>
      <c r="I274" s="129"/>
      <c r="J274" s="131"/>
      <c r="K274" s="243"/>
    </row>
    <row r="275" spans="1:11" ht="38.25" customHeight="1">
      <c r="A275" s="113">
        <v>1204</v>
      </c>
      <c r="B275" s="254" t="s">
        <v>2233</v>
      </c>
      <c r="C275" s="202" t="s">
        <v>2202</v>
      </c>
      <c r="D275" s="240">
        <v>2116</v>
      </c>
      <c r="E275" s="242"/>
      <c r="F275" s="245">
        <f>D275-E275</f>
        <v>2116</v>
      </c>
      <c r="G275" s="245"/>
      <c r="H275" s="289"/>
      <c r="I275" s="125">
        <f>D275/1.95583</f>
        <v>1081.8936206111982</v>
      </c>
      <c r="J275" s="240"/>
      <c r="K275" s="125">
        <f>F275/1.95583</f>
        <v>1081.8936206111982</v>
      </c>
    </row>
    <row r="276" spans="1:11" ht="15" customHeight="1">
      <c r="A276" s="119"/>
      <c r="B276" s="208" t="s">
        <v>1504</v>
      </c>
      <c r="C276" s="257"/>
      <c r="D276" s="116"/>
      <c r="E276" s="247"/>
      <c r="F276" s="117"/>
      <c r="G276" s="117"/>
      <c r="H276" s="116"/>
      <c r="I276" s="246"/>
      <c r="J276" s="116"/>
      <c r="K276" s="246"/>
    </row>
    <row r="277" spans="1:11" s="197" customFormat="1" ht="30" customHeight="1">
      <c r="A277" s="199">
        <v>1205</v>
      </c>
      <c r="B277" s="254" t="s">
        <v>1593</v>
      </c>
      <c r="C277" s="254" t="s">
        <v>584</v>
      </c>
      <c r="D277" s="240">
        <v>200</v>
      </c>
      <c r="E277" s="242"/>
      <c r="F277" s="242">
        <f t="shared" ref="F277:F288" si="42">D277-E277</f>
        <v>200</v>
      </c>
      <c r="G277" s="242"/>
      <c r="H277" s="198"/>
      <c r="I277" s="125">
        <v>102.25</v>
      </c>
      <c r="J277" s="125"/>
      <c r="K277" s="125">
        <v>102.25</v>
      </c>
    </row>
    <row r="278" spans="1:11">
      <c r="A278" s="288"/>
      <c r="B278" s="208" t="s">
        <v>1600</v>
      </c>
      <c r="C278" s="257"/>
      <c r="D278" s="131"/>
      <c r="E278" s="287"/>
      <c r="F278" s="244">
        <f t="shared" si="42"/>
        <v>0</v>
      </c>
      <c r="G278" s="244"/>
      <c r="H278" s="116"/>
      <c r="I278" s="243"/>
      <c r="J278" s="131"/>
      <c r="K278" s="243"/>
    </row>
    <row r="279" spans="1:11" ht="64.5" customHeight="1">
      <c r="A279" s="286">
        <v>1289</v>
      </c>
      <c r="B279" s="202" t="s">
        <v>2234</v>
      </c>
      <c r="C279" s="202" t="s">
        <v>584</v>
      </c>
      <c r="D279" s="128">
        <v>4188</v>
      </c>
      <c r="E279" s="262">
        <v>1260</v>
      </c>
      <c r="F279" s="245">
        <f t="shared" si="42"/>
        <v>2928</v>
      </c>
      <c r="G279" s="266" t="s">
        <v>2235</v>
      </c>
      <c r="H279" s="269"/>
      <c r="I279" s="125">
        <f t="shared" ref="I279:J281" si="43">D279/1.95583</f>
        <v>2141.290398449763</v>
      </c>
      <c r="J279" s="285">
        <f t="shared" si="43"/>
        <v>644.22777030723535</v>
      </c>
      <c r="K279" s="125">
        <f t="shared" ref="K279:K288" si="44">I279-J279</f>
        <v>1497.0626281425275</v>
      </c>
    </row>
    <row r="280" spans="1:11" ht="31.5">
      <c r="A280" s="286">
        <v>1290</v>
      </c>
      <c r="B280" s="202" t="s">
        <v>2236</v>
      </c>
      <c r="C280" s="202" t="s">
        <v>584</v>
      </c>
      <c r="D280" s="128">
        <v>5592</v>
      </c>
      <c r="E280" s="262">
        <v>1260</v>
      </c>
      <c r="F280" s="245">
        <f t="shared" si="42"/>
        <v>4332</v>
      </c>
      <c r="G280" s="266" t="s">
        <v>1601</v>
      </c>
      <c r="H280" s="269"/>
      <c r="I280" s="125">
        <f t="shared" si="43"/>
        <v>2859.144199649254</v>
      </c>
      <c r="J280" s="285">
        <f t="shared" si="43"/>
        <v>644.22777030723535</v>
      </c>
      <c r="K280" s="125">
        <f t="shared" si="44"/>
        <v>2214.9164293420185</v>
      </c>
    </row>
    <row r="281" spans="1:11" ht="32.25" customHeight="1">
      <c r="A281" s="113">
        <v>1291</v>
      </c>
      <c r="B281" s="202" t="s">
        <v>2237</v>
      </c>
      <c r="C281" s="202" t="s">
        <v>584</v>
      </c>
      <c r="D281" s="128">
        <v>6300</v>
      </c>
      <c r="E281" s="262">
        <v>1260</v>
      </c>
      <c r="F281" s="245">
        <f t="shared" si="42"/>
        <v>5040</v>
      </c>
      <c r="G281" s="266" t="s">
        <v>1602</v>
      </c>
      <c r="H281" s="269"/>
      <c r="I281" s="125">
        <f t="shared" si="43"/>
        <v>3221.1388515361764</v>
      </c>
      <c r="J281" s="285">
        <f t="shared" si="43"/>
        <v>644.22777030723535</v>
      </c>
      <c r="K281" s="125">
        <f t="shared" si="44"/>
        <v>2576.9110812289409</v>
      </c>
    </row>
    <row r="282" spans="1:11" ht="63">
      <c r="A282" s="113">
        <v>1292</v>
      </c>
      <c r="B282" s="202" t="s">
        <v>2238</v>
      </c>
      <c r="C282" s="202" t="s">
        <v>584</v>
      </c>
      <c r="D282" s="166">
        <v>5400</v>
      </c>
      <c r="E282" s="262">
        <v>3600</v>
      </c>
      <c r="F282" s="245">
        <f t="shared" si="42"/>
        <v>1800</v>
      </c>
      <c r="G282" s="266" t="s">
        <v>1603</v>
      </c>
      <c r="H282" s="269"/>
      <c r="I282" s="125">
        <v>2760.97</v>
      </c>
      <c r="J282" s="285">
        <f t="shared" ref="J282:J288" si="45">E282/1.95583</f>
        <v>1840.6507723063867</v>
      </c>
      <c r="K282" s="125">
        <f t="shared" si="44"/>
        <v>920.31922769361313</v>
      </c>
    </row>
    <row r="283" spans="1:11" ht="63">
      <c r="A283" s="113">
        <v>1293</v>
      </c>
      <c r="B283" s="202" t="s">
        <v>2239</v>
      </c>
      <c r="C283" s="202" t="s">
        <v>584</v>
      </c>
      <c r="D283" s="166">
        <v>6600</v>
      </c>
      <c r="E283" s="262">
        <v>3600</v>
      </c>
      <c r="F283" s="245">
        <f t="shared" si="42"/>
        <v>3000</v>
      </c>
      <c r="G283" s="270" t="s">
        <v>1604</v>
      </c>
      <c r="H283" s="269"/>
      <c r="I283" s="125">
        <f t="shared" ref="I283:I288" si="46">D283/1.95583</f>
        <v>3374.5264158950422</v>
      </c>
      <c r="J283" s="285">
        <f t="shared" si="45"/>
        <v>1840.6507723063867</v>
      </c>
      <c r="K283" s="125">
        <f t="shared" si="44"/>
        <v>1533.8756435886555</v>
      </c>
    </row>
    <row r="284" spans="1:11" ht="63">
      <c r="A284" s="113">
        <v>1294</v>
      </c>
      <c r="B284" s="202" t="s">
        <v>2240</v>
      </c>
      <c r="C284" s="202" t="s">
        <v>584</v>
      </c>
      <c r="D284" s="166">
        <v>7032</v>
      </c>
      <c r="E284" s="262">
        <v>3600</v>
      </c>
      <c r="F284" s="245">
        <f t="shared" si="42"/>
        <v>3432</v>
      </c>
      <c r="G284" s="270" t="s">
        <v>1605</v>
      </c>
      <c r="H284" s="269"/>
      <c r="I284" s="125">
        <f t="shared" si="46"/>
        <v>3595.4045085718085</v>
      </c>
      <c r="J284" s="285">
        <f t="shared" si="45"/>
        <v>1840.6507723063867</v>
      </c>
      <c r="K284" s="125">
        <f t="shared" si="44"/>
        <v>1754.7537362654218</v>
      </c>
    </row>
    <row r="285" spans="1:11" ht="78.75">
      <c r="A285" s="113">
        <v>1295</v>
      </c>
      <c r="B285" s="202" t="s">
        <v>2241</v>
      </c>
      <c r="C285" s="202" t="s">
        <v>584</v>
      </c>
      <c r="D285" s="166">
        <v>5196</v>
      </c>
      <c r="E285" s="262">
        <v>1260</v>
      </c>
      <c r="F285" s="245">
        <f t="shared" si="42"/>
        <v>3936</v>
      </c>
      <c r="G285" s="270" t="s">
        <v>1606</v>
      </c>
      <c r="H285" s="269"/>
      <c r="I285" s="125">
        <f t="shared" si="46"/>
        <v>2656.6726146955511</v>
      </c>
      <c r="J285" s="285">
        <f t="shared" si="45"/>
        <v>644.22777030723535</v>
      </c>
      <c r="K285" s="125">
        <f t="shared" si="44"/>
        <v>2012.4448443883157</v>
      </c>
    </row>
    <row r="286" spans="1:11" ht="78.75">
      <c r="A286" s="113">
        <v>1296</v>
      </c>
      <c r="B286" s="202" t="s">
        <v>2242</v>
      </c>
      <c r="C286" s="202" t="s">
        <v>584</v>
      </c>
      <c r="D286" s="166">
        <v>6936</v>
      </c>
      <c r="E286" s="262">
        <v>1260</v>
      </c>
      <c r="F286" s="245">
        <f t="shared" si="42"/>
        <v>5676</v>
      </c>
      <c r="G286" s="270" t="s">
        <v>1607</v>
      </c>
      <c r="H286" s="269"/>
      <c r="I286" s="125">
        <f t="shared" si="46"/>
        <v>3546.3204879769714</v>
      </c>
      <c r="J286" s="285">
        <f t="shared" si="45"/>
        <v>644.22777030723535</v>
      </c>
      <c r="K286" s="125">
        <f t="shared" si="44"/>
        <v>2902.092717669736</v>
      </c>
    </row>
    <row r="287" spans="1:11" ht="78.75">
      <c r="A287" s="113">
        <v>1297</v>
      </c>
      <c r="B287" s="202" t="s">
        <v>2886</v>
      </c>
      <c r="C287" s="202" t="s">
        <v>584</v>
      </c>
      <c r="D287" s="166">
        <v>9165</v>
      </c>
      <c r="E287" s="262">
        <v>1260</v>
      </c>
      <c r="F287" s="245">
        <f t="shared" si="42"/>
        <v>7905</v>
      </c>
      <c r="G287" s="270" t="s">
        <v>2887</v>
      </c>
      <c r="H287" s="269"/>
      <c r="I287" s="125">
        <f t="shared" si="46"/>
        <v>4685.9900911633422</v>
      </c>
      <c r="J287" s="285">
        <f t="shared" si="45"/>
        <v>644.22777030723535</v>
      </c>
      <c r="K287" s="125">
        <f t="shared" si="44"/>
        <v>4041.7623208561067</v>
      </c>
    </row>
    <row r="288" spans="1:11" ht="78.75">
      <c r="A288" s="113">
        <v>1298</v>
      </c>
      <c r="B288" s="202" t="s">
        <v>2888</v>
      </c>
      <c r="C288" s="202" t="s">
        <v>584</v>
      </c>
      <c r="D288" s="166">
        <v>9930.6</v>
      </c>
      <c r="E288" s="262">
        <v>1260</v>
      </c>
      <c r="F288" s="245">
        <f t="shared" si="42"/>
        <v>8670.6</v>
      </c>
      <c r="G288" s="270" t="s">
        <v>2889</v>
      </c>
      <c r="H288" s="269"/>
      <c r="I288" s="125">
        <f t="shared" si="46"/>
        <v>5077.4351554071673</v>
      </c>
      <c r="J288" s="285">
        <f t="shared" si="45"/>
        <v>644.22777030723535</v>
      </c>
      <c r="K288" s="125">
        <f t="shared" si="44"/>
        <v>4433.2073850999323</v>
      </c>
    </row>
    <row r="289" spans="1:11">
      <c r="A289" s="139"/>
      <c r="B289" s="209" t="s">
        <v>1751</v>
      </c>
      <c r="C289" s="252"/>
      <c r="D289" s="175"/>
      <c r="E289" s="176"/>
      <c r="F289" s="251"/>
      <c r="G289" s="284"/>
      <c r="H289" s="281"/>
      <c r="I289" s="174"/>
      <c r="J289" s="283"/>
      <c r="K289" s="250"/>
    </row>
    <row r="290" spans="1:11" s="280" customFormat="1" ht="31.5">
      <c r="A290" s="113">
        <v>1299</v>
      </c>
      <c r="B290" s="202" t="s">
        <v>2890</v>
      </c>
      <c r="C290" s="202" t="s">
        <v>584</v>
      </c>
      <c r="D290" s="166">
        <v>2328</v>
      </c>
      <c r="E290" s="198"/>
      <c r="F290" s="245">
        <f>D290-E290</f>
        <v>2328</v>
      </c>
      <c r="G290" s="198"/>
      <c r="H290" s="269"/>
      <c r="I290" s="109">
        <f>D290/1.95583</f>
        <v>1190.2874994247966</v>
      </c>
      <c r="J290" s="198"/>
      <c r="K290" s="125">
        <f>F290/1.95583</f>
        <v>1190.2874994247966</v>
      </c>
    </row>
    <row r="291" spans="1:11" s="280" customFormat="1" ht="31.5">
      <c r="A291" s="113">
        <v>1300</v>
      </c>
      <c r="B291" s="202" t="s">
        <v>2891</v>
      </c>
      <c r="C291" s="202" t="s">
        <v>584</v>
      </c>
      <c r="D291" s="166">
        <v>2556</v>
      </c>
      <c r="E291" s="198"/>
      <c r="F291" s="245">
        <f>D291-E291</f>
        <v>2556</v>
      </c>
      <c r="G291" s="276"/>
      <c r="H291" s="269"/>
      <c r="I291" s="109">
        <f>D291/1.95583</f>
        <v>1306.8620483375346</v>
      </c>
      <c r="J291" s="198"/>
      <c r="K291" s="125">
        <f>F291/1.95583</f>
        <v>1306.8620483375346</v>
      </c>
    </row>
    <row r="292" spans="1:11" s="280" customFormat="1">
      <c r="A292" s="139"/>
      <c r="B292" s="118" t="s">
        <v>2243</v>
      </c>
      <c r="C292" s="252"/>
      <c r="D292" s="175"/>
      <c r="E292" s="176"/>
      <c r="F292" s="251"/>
      <c r="G292" s="282"/>
      <c r="H292" s="281"/>
      <c r="I292" s="174"/>
      <c r="J292" s="135"/>
      <c r="K292" s="250"/>
    </row>
    <row r="293" spans="1:11" s="280" customFormat="1" ht="63">
      <c r="A293" s="113">
        <v>1301</v>
      </c>
      <c r="B293" s="279" t="s">
        <v>2892</v>
      </c>
      <c r="C293" s="279"/>
      <c r="D293" s="278">
        <v>1500</v>
      </c>
      <c r="E293" s="277">
        <v>1080</v>
      </c>
      <c r="F293" s="245">
        <f>D293-E293</f>
        <v>420</v>
      </c>
      <c r="G293" s="276" t="s">
        <v>2893</v>
      </c>
      <c r="H293" s="269"/>
      <c r="I293" s="275">
        <f t="shared" ref="I293:J297" si="47">D293/1.95583</f>
        <v>766.93782179432776</v>
      </c>
      <c r="J293" s="275">
        <f t="shared" si="47"/>
        <v>552.19523169191598</v>
      </c>
      <c r="K293" s="125">
        <f>I293-J293</f>
        <v>214.74259010241178</v>
      </c>
    </row>
    <row r="294" spans="1:11" s="280" customFormat="1" ht="63">
      <c r="A294" s="113">
        <v>1302</v>
      </c>
      <c r="B294" s="279" t="s">
        <v>2894</v>
      </c>
      <c r="C294" s="279"/>
      <c r="D294" s="278">
        <v>2220</v>
      </c>
      <c r="E294" s="277">
        <v>1080</v>
      </c>
      <c r="F294" s="245">
        <f>D294-E294</f>
        <v>1140</v>
      </c>
      <c r="G294" s="276" t="s">
        <v>2893</v>
      </c>
      <c r="H294" s="269"/>
      <c r="I294" s="275">
        <f t="shared" si="47"/>
        <v>1135.0679762556051</v>
      </c>
      <c r="J294" s="275">
        <f t="shared" si="47"/>
        <v>552.19523169191598</v>
      </c>
      <c r="K294" s="125">
        <f>I294-J294</f>
        <v>582.87274456368914</v>
      </c>
    </row>
    <row r="295" spans="1:11" s="280" customFormat="1" ht="45" customHeight="1">
      <c r="A295" s="113">
        <v>1303</v>
      </c>
      <c r="B295" s="279" t="s">
        <v>2895</v>
      </c>
      <c r="C295" s="279"/>
      <c r="D295" s="278">
        <v>1500</v>
      </c>
      <c r="E295" s="277">
        <v>1080</v>
      </c>
      <c r="F295" s="245">
        <f>D295-E295</f>
        <v>420</v>
      </c>
      <c r="G295" s="276" t="s">
        <v>2893</v>
      </c>
      <c r="H295" s="269"/>
      <c r="I295" s="275">
        <f t="shared" si="47"/>
        <v>766.93782179432776</v>
      </c>
      <c r="J295" s="275">
        <f t="shared" si="47"/>
        <v>552.19523169191598</v>
      </c>
      <c r="K295" s="125">
        <f>I295-J295</f>
        <v>214.74259010241178</v>
      </c>
    </row>
    <row r="296" spans="1:11" ht="38.25" customHeight="1">
      <c r="A296" s="113">
        <v>1304</v>
      </c>
      <c r="B296" s="279" t="s">
        <v>2896</v>
      </c>
      <c r="C296" s="279"/>
      <c r="D296" s="278">
        <v>1500</v>
      </c>
      <c r="E296" s="277">
        <v>1080</v>
      </c>
      <c r="F296" s="245">
        <f>D296-E296</f>
        <v>420</v>
      </c>
      <c r="G296" s="276" t="s">
        <v>2893</v>
      </c>
      <c r="H296" s="111"/>
      <c r="I296" s="275">
        <f t="shared" si="47"/>
        <v>766.93782179432776</v>
      </c>
      <c r="J296" s="275">
        <f t="shared" si="47"/>
        <v>552.19523169191598</v>
      </c>
      <c r="K296" s="125">
        <f>I296-J296</f>
        <v>214.74259010241178</v>
      </c>
    </row>
    <row r="297" spans="1:11" ht="48.75" customHeight="1">
      <c r="A297" s="113">
        <v>1305</v>
      </c>
      <c r="B297" s="279" t="s">
        <v>2897</v>
      </c>
      <c r="C297" s="279"/>
      <c r="D297" s="278">
        <v>1500</v>
      </c>
      <c r="E297" s="277">
        <v>1080</v>
      </c>
      <c r="F297" s="245">
        <f>D297-E297</f>
        <v>420</v>
      </c>
      <c r="G297" s="276" t="s">
        <v>2893</v>
      </c>
      <c r="H297" s="111"/>
      <c r="I297" s="275">
        <f t="shared" si="47"/>
        <v>766.93782179432776</v>
      </c>
      <c r="J297" s="275">
        <f t="shared" si="47"/>
        <v>552.19523169191598</v>
      </c>
      <c r="K297" s="125">
        <f>I297-J297</f>
        <v>214.74259010241178</v>
      </c>
    </row>
    <row r="298" spans="1:11" ht="31.5">
      <c r="A298" s="119"/>
      <c r="B298" s="208" t="s">
        <v>2898</v>
      </c>
      <c r="C298" s="257"/>
      <c r="D298" s="140"/>
      <c r="E298" s="207"/>
      <c r="F298" s="244"/>
      <c r="G298" s="117"/>
      <c r="H298" s="116"/>
      <c r="I298" s="206"/>
      <c r="J298" s="117"/>
      <c r="K298" s="243"/>
    </row>
    <row r="299" spans="1:11" ht="31.5">
      <c r="A299" s="113">
        <v>1306</v>
      </c>
      <c r="B299" s="202" t="s">
        <v>2899</v>
      </c>
      <c r="C299" s="202" t="s">
        <v>584</v>
      </c>
      <c r="D299" s="166">
        <v>6840</v>
      </c>
      <c r="E299" s="271">
        <v>4700</v>
      </c>
      <c r="F299" s="245">
        <f>D299-E299</f>
        <v>2140</v>
      </c>
      <c r="G299" s="270" t="s">
        <v>2900</v>
      </c>
      <c r="H299" s="269"/>
      <c r="I299" s="109">
        <v>3497.23</v>
      </c>
      <c r="J299" s="213">
        <f>E299/1.95583</f>
        <v>2403.0718416222271</v>
      </c>
      <c r="K299" s="125">
        <f>I299-J299</f>
        <v>1094.1581583777729</v>
      </c>
    </row>
    <row r="300" spans="1:11" ht="31.5">
      <c r="A300" s="113">
        <v>1307</v>
      </c>
      <c r="B300" s="202" t="s">
        <v>2901</v>
      </c>
      <c r="C300" s="202" t="s">
        <v>584</v>
      </c>
      <c r="D300" s="166">
        <v>6960</v>
      </c>
      <c r="E300" s="271">
        <v>4700</v>
      </c>
      <c r="F300" s="245">
        <f>D300-E300</f>
        <v>2260</v>
      </c>
      <c r="G300" s="270" t="s">
        <v>2902</v>
      </c>
      <c r="H300" s="269"/>
      <c r="I300" s="109">
        <f>D300/1.95583</f>
        <v>3558.5914931256807</v>
      </c>
      <c r="J300" s="213">
        <f>E300/1.95583</f>
        <v>2403.0718416222271</v>
      </c>
      <c r="K300" s="125">
        <f>I300-J300</f>
        <v>1155.5196515034536</v>
      </c>
    </row>
    <row r="301" spans="1:11" ht="47.25">
      <c r="A301" s="113">
        <v>1308</v>
      </c>
      <c r="B301" s="202" t="s">
        <v>2903</v>
      </c>
      <c r="C301" s="202" t="s">
        <v>584</v>
      </c>
      <c r="D301" s="166">
        <v>2520</v>
      </c>
      <c r="E301" s="271"/>
      <c r="F301" s="245">
        <f>D301-E301</f>
        <v>2520</v>
      </c>
      <c r="G301" s="270"/>
      <c r="H301" s="111"/>
      <c r="I301" s="109">
        <v>1288.45</v>
      </c>
      <c r="J301" s="271"/>
      <c r="K301" s="125">
        <f>F301/1.95583</f>
        <v>1288.4555406144707</v>
      </c>
    </row>
    <row r="302" spans="1:11" ht="31.5">
      <c r="A302" s="119"/>
      <c r="B302" s="208" t="s">
        <v>2904</v>
      </c>
      <c r="C302" s="257"/>
      <c r="D302" s="140"/>
      <c r="E302" s="207"/>
      <c r="F302" s="244"/>
      <c r="G302" s="274"/>
      <c r="H302" s="116"/>
      <c r="I302" s="206"/>
      <c r="J302" s="273"/>
      <c r="K302" s="243"/>
    </row>
    <row r="303" spans="1:11" ht="31.5">
      <c r="A303" s="113">
        <v>1309</v>
      </c>
      <c r="B303" s="202" t="s">
        <v>2905</v>
      </c>
      <c r="C303" s="202" t="s">
        <v>584</v>
      </c>
      <c r="D303" s="166">
        <v>8200</v>
      </c>
      <c r="E303" s="271">
        <v>5700</v>
      </c>
      <c r="F303" s="245">
        <f>D303-E303</f>
        <v>2500</v>
      </c>
      <c r="G303" s="270" t="s">
        <v>2906</v>
      </c>
      <c r="H303" s="269"/>
      <c r="I303" s="109">
        <v>4192.6000000000004</v>
      </c>
      <c r="J303" s="213">
        <v>2914.36</v>
      </c>
      <c r="K303" s="125">
        <f>F303/1.95583</f>
        <v>1278.2297029905462</v>
      </c>
    </row>
    <row r="304" spans="1:11" ht="31.5">
      <c r="A304" s="113">
        <v>1310</v>
      </c>
      <c r="B304" s="202" t="s">
        <v>2907</v>
      </c>
      <c r="C304" s="202" t="s">
        <v>584</v>
      </c>
      <c r="D304" s="166">
        <v>8980</v>
      </c>
      <c r="E304" s="271">
        <v>5700</v>
      </c>
      <c r="F304" s="245">
        <f>D304-E304</f>
        <v>3280</v>
      </c>
      <c r="G304" s="270" t="s">
        <v>2908</v>
      </c>
      <c r="H304" s="269"/>
      <c r="I304" s="109">
        <f>D304/1.95583</f>
        <v>4591.4010931420416</v>
      </c>
      <c r="J304" s="213">
        <v>2914.36</v>
      </c>
      <c r="K304" s="125">
        <f>F304/1.95583</f>
        <v>1677.0373703235966</v>
      </c>
    </row>
    <row r="305" spans="1:11" ht="31.5">
      <c r="A305" s="113">
        <v>1311</v>
      </c>
      <c r="B305" s="202" t="s">
        <v>2909</v>
      </c>
      <c r="C305" s="202" t="s">
        <v>584</v>
      </c>
      <c r="D305" s="166">
        <v>9100</v>
      </c>
      <c r="E305" s="271">
        <v>5700</v>
      </c>
      <c r="F305" s="245">
        <f>D305-E305</f>
        <v>3400</v>
      </c>
      <c r="G305" s="270" t="s">
        <v>2910</v>
      </c>
      <c r="H305" s="269"/>
      <c r="I305" s="109">
        <f>D305/1.95583</f>
        <v>4652.756118885588</v>
      </c>
      <c r="J305" s="213">
        <v>2914.36</v>
      </c>
      <c r="K305" s="125">
        <f>F305/1.95583</f>
        <v>1738.392396067143</v>
      </c>
    </row>
    <row r="306" spans="1:11" ht="47.25">
      <c r="A306" s="113">
        <v>1312</v>
      </c>
      <c r="B306" s="202" t="s">
        <v>2911</v>
      </c>
      <c r="C306" s="202" t="s">
        <v>584</v>
      </c>
      <c r="D306" s="166">
        <v>2520</v>
      </c>
      <c r="E306" s="265"/>
      <c r="F306" s="245">
        <f>D306-E306</f>
        <v>2520</v>
      </c>
      <c r="G306" s="266"/>
      <c r="H306" s="111"/>
      <c r="I306" s="109">
        <v>1288.45</v>
      </c>
      <c r="J306" s="272"/>
      <c r="K306" s="125">
        <f>F306/1.95583</f>
        <v>1288.4555406144707</v>
      </c>
    </row>
    <row r="307" spans="1:11">
      <c r="A307" s="119"/>
      <c r="B307" s="208" t="s">
        <v>2912</v>
      </c>
      <c r="C307" s="257"/>
      <c r="D307" s="140"/>
      <c r="E307" s="207"/>
      <c r="F307" s="244"/>
      <c r="G307" s="268"/>
      <c r="H307" s="116"/>
      <c r="I307" s="206"/>
      <c r="J307" s="267"/>
      <c r="K307" s="243"/>
    </row>
    <row r="308" spans="1:11" ht="31.5">
      <c r="A308" s="113">
        <v>1313</v>
      </c>
      <c r="B308" s="202" t="s">
        <v>1608</v>
      </c>
      <c r="C308" s="202" t="s">
        <v>584</v>
      </c>
      <c r="D308" s="166">
        <v>5280</v>
      </c>
      <c r="E308" s="271">
        <v>2290</v>
      </c>
      <c r="F308" s="245">
        <f t="shared" ref="F308:F316" si="48">D308-E308</f>
        <v>2990</v>
      </c>
      <c r="G308" s="270" t="s">
        <v>1609</v>
      </c>
      <c r="H308" s="269"/>
      <c r="I308" s="109">
        <f t="shared" ref="I308:J311" si="49">D308/1.95583</f>
        <v>2699.6211327160336</v>
      </c>
      <c r="J308" s="213">
        <f t="shared" si="49"/>
        <v>1170.8584079393404</v>
      </c>
      <c r="K308" s="125">
        <f t="shared" ref="K308:K314" si="50">I308-J308</f>
        <v>1528.7627247766932</v>
      </c>
    </row>
    <row r="309" spans="1:11" ht="31.5">
      <c r="A309" s="113">
        <v>1314</v>
      </c>
      <c r="B309" s="202" t="s">
        <v>1610</v>
      </c>
      <c r="C309" s="202" t="s">
        <v>584</v>
      </c>
      <c r="D309" s="166">
        <v>7420</v>
      </c>
      <c r="E309" s="271">
        <v>2329</v>
      </c>
      <c r="F309" s="245">
        <f t="shared" si="48"/>
        <v>5091</v>
      </c>
      <c r="G309" s="270" t="s">
        <v>1611</v>
      </c>
      <c r="H309" s="269"/>
      <c r="I309" s="109">
        <f t="shared" si="49"/>
        <v>3793.7857584759413</v>
      </c>
      <c r="J309" s="213">
        <f t="shared" si="49"/>
        <v>1190.7987913059928</v>
      </c>
      <c r="K309" s="125">
        <f t="shared" si="50"/>
        <v>2602.9869671699485</v>
      </c>
    </row>
    <row r="310" spans="1:11" ht="31.5">
      <c r="A310" s="113">
        <v>1315</v>
      </c>
      <c r="B310" s="202" t="s">
        <v>1612</v>
      </c>
      <c r="C310" s="202" t="s">
        <v>584</v>
      </c>
      <c r="D310" s="166">
        <v>8770</v>
      </c>
      <c r="E310" s="271">
        <v>2329</v>
      </c>
      <c r="F310" s="245">
        <f t="shared" si="48"/>
        <v>6441</v>
      </c>
      <c r="G310" s="270" t="s">
        <v>1613</v>
      </c>
      <c r="H310" s="269"/>
      <c r="I310" s="109">
        <f t="shared" si="49"/>
        <v>4484.0297980908363</v>
      </c>
      <c r="J310" s="213">
        <f t="shared" si="49"/>
        <v>1190.7987913059928</v>
      </c>
      <c r="K310" s="125">
        <f t="shared" si="50"/>
        <v>3293.2310067848434</v>
      </c>
    </row>
    <row r="311" spans="1:11" ht="31.5">
      <c r="A311" s="113">
        <v>1316</v>
      </c>
      <c r="B311" s="202" t="s">
        <v>1614</v>
      </c>
      <c r="C311" s="202" t="s">
        <v>584</v>
      </c>
      <c r="D311" s="166">
        <v>9800</v>
      </c>
      <c r="E311" s="271">
        <v>2329</v>
      </c>
      <c r="F311" s="245">
        <f t="shared" si="48"/>
        <v>7471</v>
      </c>
      <c r="G311" s="270" t="s">
        <v>1615</v>
      </c>
      <c r="H311" s="269"/>
      <c r="I311" s="109">
        <f t="shared" si="49"/>
        <v>5010.6604357229417</v>
      </c>
      <c r="J311" s="213">
        <f t="shared" si="49"/>
        <v>1190.7987913059928</v>
      </c>
      <c r="K311" s="125">
        <f t="shared" si="50"/>
        <v>3819.8616444169488</v>
      </c>
    </row>
    <row r="312" spans="1:11" ht="31.5">
      <c r="A312" s="113">
        <v>1317</v>
      </c>
      <c r="B312" s="202" t="s">
        <v>1616</v>
      </c>
      <c r="C312" s="202" t="s">
        <v>584</v>
      </c>
      <c r="D312" s="166">
        <v>10780</v>
      </c>
      <c r="E312" s="271">
        <v>2329</v>
      </c>
      <c r="F312" s="245">
        <f t="shared" si="48"/>
        <v>8451</v>
      </c>
      <c r="G312" s="270" t="s">
        <v>1617</v>
      </c>
      <c r="H312" s="269"/>
      <c r="I312" s="109">
        <v>5511.72</v>
      </c>
      <c r="J312" s="213">
        <f>E312/1.95583</f>
        <v>1190.7987913059928</v>
      </c>
      <c r="K312" s="125">
        <f t="shared" si="50"/>
        <v>4320.9212086940079</v>
      </c>
    </row>
    <row r="313" spans="1:11" ht="47.25">
      <c r="A313" s="113">
        <v>1318</v>
      </c>
      <c r="B313" s="202" t="s">
        <v>1618</v>
      </c>
      <c r="C313" s="202" t="s">
        <v>584</v>
      </c>
      <c r="D313" s="166">
        <v>6060</v>
      </c>
      <c r="E313" s="271">
        <v>5000</v>
      </c>
      <c r="F313" s="245">
        <f t="shared" si="48"/>
        <v>1060</v>
      </c>
      <c r="G313" s="270" t="s">
        <v>1619</v>
      </c>
      <c r="H313" s="269"/>
      <c r="I313" s="109">
        <v>3098.42</v>
      </c>
      <c r="J313" s="213">
        <v>2556.46</v>
      </c>
      <c r="K313" s="125">
        <f t="shared" si="50"/>
        <v>541.96</v>
      </c>
    </row>
    <row r="314" spans="1:11" ht="47.25">
      <c r="A314" s="113">
        <v>1319</v>
      </c>
      <c r="B314" s="202" t="s">
        <v>1620</v>
      </c>
      <c r="C314" s="202" t="s">
        <v>584</v>
      </c>
      <c r="D314" s="166">
        <v>7300</v>
      </c>
      <c r="E314" s="271">
        <v>6000</v>
      </c>
      <c r="F314" s="245">
        <f t="shared" si="48"/>
        <v>1300</v>
      </c>
      <c r="G314" s="270" t="s">
        <v>1621</v>
      </c>
      <c r="H314" s="269"/>
      <c r="I314" s="109">
        <f>D314/1.95583</f>
        <v>3732.430732732395</v>
      </c>
      <c r="J314" s="213">
        <f>E314/1.95583</f>
        <v>3067.751287177311</v>
      </c>
      <c r="K314" s="125">
        <f t="shared" si="50"/>
        <v>664.67944555508393</v>
      </c>
    </row>
    <row r="315" spans="1:11" ht="31.5">
      <c r="A315" s="113">
        <v>1320</v>
      </c>
      <c r="B315" s="202" t="s">
        <v>1622</v>
      </c>
      <c r="C315" s="202" t="s">
        <v>584</v>
      </c>
      <c r="D315" s="166">
        <v>1800</v>
      </c>
      <c r="E315" s="265"/>
      <c r="F315" s="245">
        <f t="shared" si="48"/>
        <v>1800</v>
      </c>
      <c r="G315" s="266"/>
      <c r="H315" s="111"/>
      <c r="I315" s="109">
        <f>D315/1.95583</f>
        <v>920.32538615319334</v>
      </c>
      <c r="J315" s="265"/>
      <c r="K315" s="125">
        <f>F315/1.95583</f>
        <v>920.32538615319334</v>
      </c>
    </row>
    <row r="316" spans="1:11" ht="31.5">
      <c r="A316" s="113">
        <v>1321</v>
      </c>
      <c r="B316" s="202" t="s">
        <v>1623</v>
      </c>
      <c r="C316" s="202" t="s">
        <v>584</v>
      </c>
      <c r="D316" s="166">
        <v>3480</v>
      </c>
      <c r="E316" s="265"/>
      <c r="F316" s="245">
        <f t="shared" si="48"/>
        <v>3480</v>
      </c>
      <c r="G316" s="266"/>
      <c r="H316" s="111"/>
      <c r="I316" s="109">
        <f>D316/1.95583</f>
        <v>1779.2957465628403</v>
      </c>
      <c r="J316" s="265"/>
      <c r="K316" s="125">
        <f>F316/1.95583</f>
        <v>1779.2957465628403</v>
      </c>
    </row>
    <row r="317" spans="1:11">
      <c r="A317" s="119"/>
      <c r="B317" s="208" t="s">
        <v>1624</v>
      </c>
      <c r="C317" s="257"/>
      <c r="D317" s="140"/>
      <c r="E317" s="207"/>
      <c r="F317" s="244"/>
      <c r="G317" s="268"/>
      <c r="H317" s="116"/>
      <c r="I317" s="206"/>
      <c r="J317" s="267"/>
      <c r="K317" s="243"/>
    </row>
    <row r="318" spans="1:11" ht="42" customHeight="1">
      <c r="A318" s="113">
        <v>1322</v>
      </c>
      <c r="B318" s="202" t="s">
        <v>2244</v>
      </c>
      <c r="C318" s="202" t="s">
        <v>584</v>
      </c>
      <c r="D318" s="166">
        <v>2600</v>
      </c>
      <c r="E318" s="262">
        <v>2400</v>
      </c>
      <c r="F318" s="245">
        <f>D318-E318</f>
        <v>200</v>
      </c>
      <c r="G318" s="270" t="s">
        <v>1625</v>
      </c>
      <c r="H318" s="269"/>
      <c r="I318" s="109">
        <f>D318/1.95583</f>
        <v>1329.3588911101681</v>
      </c>
      <c r="J318" s="262">
        <v>1227.0999999999999</v>
      </c>
      <c r="K318" s="125">
        <f>I318-J318</f>
        <v>102.25889111016818</v>
      </c>
    </row>
    <row r="319" spans="1:11">
      <c r="A319" s="119"/>
      <c r="B319" s="208" t="s">
        <v>1626</v>
      </c>
      <c r="C319" s="257"/>
      <c r="D319" s="140"/>
      <c r="E319" s="207"/>
      <c r="F319" s="244"/>
      <c r="G319" s="268"/>
      <c r="H319" s="116"/>
      <c r="I319" s="206"/>
      <c r="J319" s="267"/>
      <c r="K319" s="243"/>
    </row>
    <row r="320" spans="1:11" ht="31.5">
      <c r="A320" s="113">
        <v>1323</v>
      </c>
      <c r="B320" s="202" t="s">
        <v>1627</v>
      </c>
      <c r="C320" s="202" t="s">
        <v>584</v>
      </c>
      <c r="D320" s="166">
        <v>936</v>
      </c>
      <c r="E320" s="265"/>
      <c r="F320" s="245">
        <f>D320-E320</f>
        <v>936</v>
      </c>
      <c r="G320" s="266"/>
      <c r="H320" s="111"/>
      <c r="I320" s="109">
        <f>D320/1.95583</f>
        <v>478.56920079966051</v>
      </c>
      <c r="J320" s="265"/>
      <c r="K320" s="125">
        <f>F320/1.95583</f>
        <v>478.56920079966051</v>
      </c>
    </row>
    <row r="321" spans="1:11" ht="31.5">
      <c r="A321" s="113">
        <v>1324</v>
      </c>
      <c r="B321" s="202" t="s">
        <v>2245</v>
      </c>
      <c r="C321" s="202" t="s">
        <v>584</v>
      </c>
      <c r="D321" s="166">
        <v>1242</v>
      </c>
      <c r="E321" s="265"/>
      <c r="F321" s="245">
        <f>D321-E321</f>
        <v>1242</v>
      </c>
      <c r="G321" s="266"/>
      <c r="H321" s="111"/>
      <c r="I321" s="109">
        <v>635.03</v>
      </c>
      <c r="J321" s="265"/>
      <c r="K321" s="125">
        <f>F321/1.95583</f>
        <v>635.0245164457034</v>
      </c>
    </row>
    <row r="322" spans="1:11" ht="47.25">
      <c r="A322" s="113">
        <v>1325</v>
      </c>
      <c r="B322" s="202" t="s">
        <v>2246</v>
      </c>
      <c r="C322" s="202" t="s">
        <v>584</v>
      </c>
      <c r="D322" s="166">
        <v>1242</v>
      </c>
      <c r="E322" s="265"/>
      <c r="F322" s="245">
        <f>D322-E322</f>
        <v>1242</v>
      </c>
      <c r="G322" s="266"/>
      <c r="H322" s="111"/>
      <c r="I322" s="109">
        <v>635.03</v>
      </c>
      <c r="J322" s="265"/>
      <c r="K322" s="125">
        <f>F322/1.95583</f>
        <v>635.0245164457034</v>
      </c>
    </row>
    <row r="323" spans="1:11" ht="47.25">
      <c r="A323" s="113">
        <v>1326</v>
      </c>
      <c r="B323" s="202" t="s">
        <v>2247</v>
      </c>
      <c r="C323" s="202" t="s">
        <v>584</v>
      </c>
      <c r="D323" s="166">
        <v>1879</v>
      </c>
      <c r="E323" s="265"/>
      <c r="F323" s="245">
        <f>D323-E323</f>
        <v>1879</v>
      </c>
      <c r="G323" s="266"/>
      <c r="H323" s="111"/>
      <c r="I323" s="109">
        <f>D323/1.95583</f>
        <v>960.71744476769459</v>
      </c>
      <c r="J323" s="265"/>
      <c r="K323" s="125">
        <f>F323/1.95583</f>
        <v>960.71744476769459</v>
      </c>
    </row>
    <row r="324" spans="1:11" ht="15" customHeight="1">
      <c r="A324" s="119"/>
      <c r="B324" s="257"/>
      <c r="C324" s="257"/>
      <c r="D324" s="140"/>
      <c r="E324" s="207"/>
      <c r="F324" s="244"/>
      <c r="G324" s="117"/>
      <c r="H324" s="116"/>
      <c r="I324" s="206"/>
      <c r="J324" s="116"/>
      <c r="K324" s="243"/>
    </row>
    <row r="325" spans="1:11" s="197" customFormat="1" ht="141.75">
      <c r="A325" s="199">
        <v>1329</v>
      </c>
      <c r="B325" s="254" t="s">
        <v>1628</v>
      </c>
      <c r="C325" s="254" t="s">
        <v>584</v>
      </c>
      <c r="D325" s="141">
        <v>2700</v>
      </c>
      <c r="E325" s="264"/>
      <c r="F325" s="242">
        <f t="shared" ref="F325:F333" si="51">D325-E325</f>
        <v>2700</v>
      </c>
      <c r="G325" s="198" t="s">
        <v>3250</v>
      </c>
      <c r="H325" s="170"/>
      <c r="I325" s="109">
        <f t="shared" ref="I325:I333" si="52">D325/1.95583</f>
        <v>1380.4880792297899</v>
      </c>
      <c r="J325" s="263"/>
      <c r="K325" s="125">
        <f t="shared" ref="K325:K333" si="53">F325/1.95583</f>
        <v>1380.4880792297899</v>
      </c>
    </row>
    <row r="326" spans="1:11" s="197" customFormat="1" ht="30" customHeight="1">
      <c r="A326" s="199">
        <v>1330</v>
      </c>
      <c r="B326" s="254" t="s">
        <v>2248</v>
      </c>
      <c r="C326" s="254" t="s">
        <v>584</v>
      </c>
      <c r="D326" s="141">
        <v>500</v>
      </c>
      <c r="E326" s="264"/>
      <c r="F326" s="242">
        <f t="shared" si="51"/>
        <v>500</v>
      </c>
      <c r="G326" s="198"/>
      <c r="H326" s="170"/>
      <c r="I326" s="109">
        <f t="shared" si="52"/>
        <v>255.64594059810923</v>
      </c>
      <c r="J326" s="263"/>
      <c r="K326" s="125">
        <f t="shared" si="53"/>
        <v>255.64594059810923</v>
      </c>
    </row>
    <row r="327" spans="1:11" s="197" customFormat="1" ht="36.75" customHeight="1">
      <c r="A327" s="199">
        <v>1331</v>
      </c>
      <c r="B327" s="254" t="s">
        <v>2249</v>
      </c>
      <c r="C327" s="254" t="s">
        <v>584</v>
      </c>
      <c r="D327" s="141">
        <v>550</v>
      </c>
      <c r="E327" s="264"/>
      <c r="F327" s="242">
        <f t="shared" si="51"/>
        <v>550</v>
      </c>
      <c r="G327" s="198"/>
      <c r="H327" s="170"/>
      <c r="I327" s="109">
        <f t="shared" si="52"/>
        <v>281.21053465792016</v>
      </c>
      <c r="J327" s="263"/>
      <c r="K327" s="125">
        <f t="shared" si="53"/>
        <v>281.21053465792016</v>
      </c>
    </row>
    <row r="328" spans="1:11" s="197" customFormat="1" ht="30" customHeight="1">
      <c r="A328" s="199">
        <v>1332</v>
      </c>
      <c r="B328" s="254" t="s">
        <v>2250</v>
      </c>
      <c r="C328" s="254" t="s">
        <v>584</v>
      </c>
      <c r="D328" s="141">
        <v>550</v>
      </c>
      <c r="E328" s="264"/>
      <c r="F328" s="242">
        <f t="shared" si="51"/>
        <v>550</v>
      </c>
      <c r="G328" s="198"/>
      <c r="H328" s="170"/>
      <c r="I328" s="109">
        <f t="shared" si="52"/>
        <v>281.21053465792016</v>
      </c>
      <c r="J328" s="263"/>
      <c r="K328" s="125">
        <f t="shared" si="53"/>
        <v>281.21053465792016</v>
      </c>
    </row>
    <row r="329" spans="1:11" s="197" customFormat="1" ht="30" customHeight="1">
      <c r="A329" s="199">
        <v>1333</v>
      </c>
      <c r="B329" s="254" t="s">
        <v>1629</v>
      </c>
      <c r="C329" s="254" t="s">
        <v>584</v>
      </c>
      <c r="D329" s="141">
        <v>2850</v>
      </c>
      <c r="E329" s="264"/>
      <c r="F329" s="242">
        <f t="shared" si="51"/>
        <v>2850</v>
      </c>
      <c r="G329" s="198"/>
      <c r="H329" s="170"/>
      <c r="I329" s="109">
        <f t="shared" si="52"/>
        <v>1457.1818614092226</v>
      </c>
      <c r="J329" s="263"/>
      <c r="K329" s="125">
        <f t="shared" si="53"/>
        <v>1457.1818614092226</v>
      </c>
    </row>
    <row r="330" spans="1:11" s="197" customFormat="1" ht="30" customHeight="1">
      <c r="A330" s="199">
        <v>1334</v>
      </c>
      <c r="B330" s="254" t="s">
        <v>1630</v>
      </c>
      <c r="C330" s="254" t="s">
        <v>584</v>
      </c>
      <c r="D330" s="141">
        <v>2850</v>
      </c>
      <c r="E330" s="264"/>
      <c r="F330" s="242">
        <f t="shared" si="51"/>
        <v>2850</v>
      </c>
      <c r="G330" s="198"/>
      <c r="H330" s="170"/>
      <c r="I330" s="109">
        <f t="shared" si="52"/>
        <v>1457.1818614092226</v>
      </c>
      <c r="J330" s="263"/>
      <c r="K330" s="125">
        <f t="shared" si="53"/>
        <v>1457.1818614092226</v>
      </c>
    </row>
    <row r="331" spans="1:11" s="197" customFormat="1" ht="15" customHeight="1">
      <c r="A331" s="199">
        <v>1335</v>
      </c>
      <c r="B331" s="254" t="s">
        <v>1631</v>
      </c>
      <c r="C331" s="254" t="s">
        <v>584</v>
      </c>
      <c r="D331" s="141">
        <v>120</v>
      </c>
      <c r="E331" s="264"/>
      <c r="F331" s="242">
        <f t="shared" si="51"/>
        <v>120</v>
      </c>
      <c r="G331" s="198"/>
      <c r="H331" s="170"/>
      <c r="I331" s="109">
        <f t="shared" si="52"/>
        <v>61.355025743546221</v>
      </c>
      <c r="J331" s="263"/>
      <c r="K331" s="125">
        <f t="shared" si="53"/>
        <v>61.355025743546221</v>
      </c>
    </row>
    <row r="332" spans="1:11" s="197" customFormat="1" ht="15" customHeight="1">
      <c r="A332" s="199">
        <v>1336</v>
      </c>
      <c r="B332" s="254" t="s">
        <v>1632</v>
      </c>
      <c r="C332" s="254" t="s">
        <v>584</v>
      </c>
      <c r="D332" s="141">
        <v>100</v>
      </c>
      <c r="E332" s="264"/>
      <c r="F332" s="242">
        <f t="shared" si="51"/>
        <v>100</v>
      </c>
      <c r="G332" s="198"/>
      <c r="H332" s="170"/>
      <c r="I332" s="109">
        <f t="shared" si="52"/>
        <v>51.129188119621851</v>
      </c>
      <c r="J332" s="263"/>
      <c r="K332" s="125">
        <f t="shared" si="53"/>
        <v>51.129188119621851</v>
      </c>
    </row>
    <row r="333" spans="1:11" s="197" customFormat="1" ht="19.5" customHeight="1">
      <c r="A333" s="199">
        <v>1337</v>
      </c>
      <c r="B333" s="254" t="s">
        <v>1633</v>
      </c>
      <c r="C333" s="254" t="s">
        <v>584</v>
      </c>
      <c r="D333" s="141">
        <v>2400</v>
      </c>
      <c r="E333" s="264"/>
      <c r="F333" s="242">
        <f t="shared" si="51"/>
        <v>2400</v>
      </c>
      <c r="G333" s="198"/>
      <c r="H333" s="170"/>
      <c r="I333" s="109">
        <f t="shared" si="52"/>
        <v>1227.1005148709244</v>
      </c>
      <c r="J333" s="263"/>
      <c r="K333" s="125">
        <f t="shared" si="53"/>
        <v>1227.1005148709244</v>
      </c>
    </row>
    <row r="334" spans="1:11" ht="15" customHeight="1">
      <c r="A334" s="119"/>
      <c r="B334" s="208" t="s">
        <v>1634</v>
      </c>
      <c r="C334" s="257"/>
      <c r="D334" s="140"/>
      <c r="E334" s="207"/>
      <c r="F334" s="244"/>
      <c r="G334" s="117"/>
      <c r="H334" s="116"/>
      <c r="I334" s="206"/>
      <c r="J334" s="116"/>
      <c r="K334" s="243"/>
    </row>
    <row r="335" spans="1:11" ht="30" customHeight="1">
      <c r="A335" s="113">
        <v>1342</v>
      </c>
      <c r="B335" s="202" t="s">
        <v>1635</v>
      </c>
      <c r="C335" s="202"/>
      <c r="D335" s="166">
        <v>1380</v>
      </c>
      <c r="E335" s="198"/>
      <c r="F335" s="245">
        <f t="shared" ref="F335:F340" si="54">D335-E335</f>
        <v>1380</v>
      </c>
      <c r="G335" s="112"/>
      <c r="H335" s="111"/>
      <c r="I335" s="109">
        <f t="shared" ref="I335:I340" si="55">D335/1.95583</f>
        <v>705.58279605078155</v>
      </c>
      <c r="J335" s="170"/>
      <c r="K335" s="125">
        <f t="shared" ref="K335:K340" si="56">F335/1.95583</f>
        <v>705.58279605078155</v>
      </c>
    </row>
    <row r="336" spans="1:11" ht="30" customHeight="1">
      <c r="A336" s="113">
        <v>1343</v>
      </c>
      <c r="B336" s="202" t="s">
        <v>1636</v>
      </c>
      <c r="C336" s="202"/>
      <c r="D336" s="166">
        <v>1800</v>
      </c>
      <c r="E336" s="198"/>
      <c r="F336" s="245">
        <f t="shared" si="54"/>
        <v>1800</v>
      </c>
      <c r="G336" s="112"/>
      <c r="H336" s="111"/>
      <c r="I336" s="109">
        <f t="shared" si="55"/>
        <v>920.32538615319334</v>
      </c>
      <c r="J336" s="170"/>
      <c r="K336" s="125">
        <f t="shared" si="56"/>
        <v>920.32538615319334</v>
      </c>
    </row>
    <row r="337" spans="1:11" ht="30" customHeight="1">
      <c r="A337" s="113">
        <v>1344</v>
      </c>
      <c r="B337" s="202" t="s">
        <v>1637</v>
      </c>
      <c r="C337" s="202"/>
      <c r="D337" s="166">
        <v>1920</v>
      </c>
      <c r="E337" s="198"/>
      <c r="F337" s="245">
        <f t="shared" si="54"/>
        <v>1920</v>
      </c>
      <c r="G337" s="112"/>
      <c r="H337" s="111"/>
      <c r="I337" s="109">
        <f t="shared" si="55"/>
        <v>981.68041189673954</v>
      </c>
      <c r="J337" s="170"/>
      <c r="K337" s="125">
        <f t="shared" si="56"/>
        <v>981.68041189673954</v>
      </c>
    </row>
    <row r="338" spans="1:11" ht="30" customHeight="1">
      <c r="A338" s="113">
        <v>1345</v>
      </c>
      <c r="B338" s="202" t="s">
        <v>1638</v>
      </c>
      <c r="C338" s="202"/>
      <c r="D338" s="166">
        <v>2070</v>
      </c>
      <c r="E338" s="198"/>
      <c r="F338" s="245">
        <f t="shared" si="54"/>
        <v>2070</v>
      </c>
      <c r="G338" s="112"/>
      <c r="H338" s="111"/>
      <c r="I338" s="109">
        <f t="shared" si="55"/>
        <v>1058.3741940761722</v>
      </c>
      <c r="J338" s="170"/>
      <c r="K338" s="125">
        <f t="shared" si="56"/>
        <v>1058.3741940761722</v>
      </c>
    </row>
    <row r="339" spans="1:11" ht="30" customHeight="1">
      <c r="A339" s="113">
        <v>1346</v>
      </c>
      <c r="B339" s="202" t="s">
        <v>1639</v>
      </c>
      <c r="C339" s="202"/>
      <c r="D339" s="166">
        <v>2400</v>
      </c>
      <c r="E339" s="198"/>
      <c r="F339" s="245">
        <f t="shared" si="54"/>
        <v>2400</v>
      </c>
      <c r="G339" s="112"/>
      <c r="H339" s="111"/>
      <c r="I339" s="109">
        <f t="shared" si="55"/>
        <v>1227.1005148709244</v>
      </c>
      <c r="J339" s="170"/>
      <c r="K339" s="125">
        <f t="shared" si="56"/>
        <v>1227.1005148709244</v>
      </c>
    </row>
    <row r="340" spans="1:11" ht="30" customHeight="1">
      <c r="A340" s="113">
        <v>1347</v>
      </c>
      <c r="B340" s="202" t="s">
        <v>1640</v>
      </c>
      <c r="C340" s="202"/>
      <c r="D340" s="166">
        <v>2250</v>
      </c>
      <c r="E340" s="198"/>
      <c r="F340" s="245">
        <f t="shared" si="54"/>
        <v>2250</v>
      </c>
      <c r="G340" s="112"/>
      <c r="H340" s="111"/>
      <c r="I340" s="109">
        <f t="shared" si="55"/>
        <v>1150.4067326914917</v>
      </c>
      <c r="J340" s="170"/>
      <c r="K340" s="125">
        <f t="shared" si="56"/>
        <v>1150.4067326914917</v>
      </c>
    </row>
    <row r="341" spans="1:11" ht="15" customHeight="1">
      <c r="A341" s="119"/>
      <c r="B341" s="208" t="s">
        <v>1641</v>
      </c>
      <c r="C341" s="257"/>
      <c r="D341" s="140"/>
      <c r="E341" s="219"/>
      <c r="F341" s="244"/>
      <c r="G341" s="117"/>
      <c r="H341" s="116"/>
      <c r="I341" s="114"/>
      <c r="J341" s="116"/>
      <c r="K341" s="129"/>
    </row>
    <row r="342" spans="1:11" ht="45" customHeight="1">
      <c r="A342" s="113">
        <v>1348</v>
      </c>
      <c r="B342" s="202" t="s">
        <v>1642</v>
      </c>
      <c r="C342" s="202"/>
      <c r="D342" s="166">
        <v>1440</v>
      </c>
      <c r="E342" s="198"/>
      <c r="F342" s="245">
        <f>D342-E342</f>
        <v>1440</v>
      </c>
      <c r="G342" s="112"/>
      <c r="H342" s="111"/>
      <c r="I342" s="109">
        <f>D342/1.95583</f>
        <v>736.2603089225546</v>
      </c>
      <c r="J342" s="170"/>
      <c r="K342" s="125">
        <f>F342/1.95583</f>
        <v>736.2603089225546</v>
      </c>
    </row>
    <row r="343" spans="1:11" ht="60" customHeight="1">
      <c r="A343" s="113">
        <v>1349</v>
      </c>
      <c r="B343" s="202" t="s">
        <v>1643</v>
      </c>
      <c r="C343" s="202"/>
      <c r="D343" s="166">
        <v>1980</v>
      </c>
      <c r="E343" s="198"/>
      <c r="F343" s="245">
        <f>D343-E343</f>
        <v>1980</v>
      </c>
      <c r="G343" s="112"/>
      <c r="H343" s="111"/>
      <c r="I343" s="109">
        <f>D343/1.95583</f>
        <v>1012.3579247685126</v>
      </c>
      <c r="J343" s="170"/>
      <c r="K343" s="125">
        <f>F343/1.95583</f>
        <v>1012.3579247685126</v>
      </c>
    </row>
    <row r="344" spans="1:11" ht="15" customHeight="1">
      <c r="A344" s="119"/>
      <c r="B344" s="208" t="s">
        <v>1644</v>
      </c>
      <c r="C344" s="257"/>
      <c r="D344" s="140"/>
      <c r="E344" s="207"/>
      <c r="F344" s="244"/>
      <c r="G344" s="117"/>
      <c r="H344" s="116"/>
      <c r="I344" s="206"/>
      <c r="J344" s="116"/>
      <c r="K344" s="243"/>
    </row>
    <row r="345" spans="1:11" ht="45" customHeight="1">
      <c r="A345" s="113">
        <v>1350</v>
      </c>
      <c r="B345" s="202" t="s">
        <v>1645</v>
      </c>
      <c r="C345" s="202"/>
      <c r="D345" s="166">
        <v>1650</v>
      </c>
      <c r="E345" s="198"/>
      <c r="F345" s="245">
        <f>D345-E345</f>
        <v>1650</v>
      </c>
      <c r="G345" s="112"/>
      <c r="H345" s="111"/>
      <c r="I345" s="125">
        <f>D345/1.95583</f>
        <v>843.63160397376055</v>
      </c>
      <c r="J345" s="110"/>
      <c r="K345" s="125">
        <f>F345/1.95583</f>
        <v>843.63160397376055</v>
      </c>
    </row>
    <row r="346" spans="1:11" ht="45" customHeight="1">
      <c r="A346" s="113">
        <v>1351</v>
      </c>
      <c r="B346" s="202" t="s">
        <v>1646</v>
      </c>
      <c r="C346" s="202"/>
      <c r="D346" s="166">
        <v>2640</v>
      </c>
      <c r="E346" s="198"/>
      <c r="F346" s="245">
        <f>D346-E346</f>
        <v>2640</v>
      </c>
      <c r="G346" s="112"/>
      <c r="H346" s="111"/>
      <c r="I346" s="125">
        <f>D346/1.95583</f>
        <v>1349.8105663580168</v>
      </c>
      <c r="J346" s="110"/>
      <c r="K346" s="125">
        <f>F346/1.95583</f>
        <v>1349.8105663580168</v>
      </c>
    </row>
    <row r="347" spans="1:11" ht="45" customHeight="1">
      <c r="A347" s="113">
        <v>1352</v>
      </c>
      <c r="B347" s="202" t="s">
        <v>1647</v>
      </c>
      <c r="C347" s="202"/>
      <c r="D347" s="166">
        <v>3000</v>
      </c>
      <c r="E347" s="198"/>
      <c r="F347" s="245">
        <f>D347-E347</f>
        <v>3000</v>
      </c>
      <c r="G347" s="112"/>
      <c r="H347" s="111"/>
      <c r="I347" s="125">
        <f>D347/1.95583</f>
        <v>1533.8756435886555</v>
      </c>
      <c r="J347" s="110"/>
      <c r="K347" s="125">
        <f>F347/1.95583</f>
        <v>1533.8756435886555</v>
      </c>
    </row>
    <row r="348" spans="1:11" ht="45" customHeight="1">
      <c r="A348" s="113">
        <v>1353</v>
      </c>
      <c r="B348" s="202" t="s">
        <v>1648</v>
      </c>
      <c r="C348" s="202"/>
      <c r="D348" s="166">
        <v>3420</v>
      </c>
      <c r="E348" s="198"/>
      <c r="F348" s="245">
        <f>D348-E348</f>
        <v>3420</v>
      </c>
      <c r="G348" s="112"/>
      <c r="H348" s="111"/>
      <c r="I348" s="125">
        <f>D348/1.95583</f>
        <v>1748.6182336910672</v>
      </c>
      <c r="J348" s="110"/>
      <c r="K348" s="125">
        <f>F348/1.95583</f>
        <v>1748.6182336910672</v>
      </c>
    </row>
    <row r="349" spans="1:11">
      <c r="A349" s="139"/>
      <c r="B349" s="252" t="s">
        <v>2727</v>
      </c>
      <c r="C349" s="252"/>
      <c r="D349" s="175"/>
      <c r="E349" s="176"/>
      <c r="F349" s="251"/>
      <c r="G349" s="135"/>
      <c r="H349" s="134"/>
      <c r="I349" s="174"/>
      <c r="J349" s="134"/>
      <c r="K349" s="250"/>
    </row>
    <row r="350" spans="1:11">
      <c r="A350" s="113">
        <v>1354</v>
      </c>
      <c r="B350" s="202" t="s">
        <v>2728</v>
      </c>
      <c r="C350" s="202"/>
      <c r="D350" s="166">
        <v>4800</v>
      </c>
      <c r="E350" s="198"/>
      <c r="F350" s="245">
        <f>D350-E350</f>
        <v>4800</v>
      </c>
      <c r="G350" s="112"/>
      <c r="H350" s="111"/>
      <c r="I350" s="125">
        <f>D350/1.95583</f>
        <v>2454.2010297418487</v>
      </c>
      <c r="J350" s="110"/>
      <c r="K350" s="125">
        <f>F350/1.95583</f>
        <v>2454.2010297418487</v>
      </c>
    </row>
    <row r="351" spans="1:11" ht="31.5">
      <c r="A351" s="119"/>
      <c r="B351" s="208" t="s">
        <v>1649</v>
      </c>
      <c r="C351" s="257"/>
      <c r="D351" s="140"/>
      <c r="E351" s="207"/>
      <c r="F351" s="244"/>
      <c r="G351" s="117"/>
      <c r="H351" s="116"/>
      <c r="I351" s="206"/>
      <c r="J351" s="116"/>
      <c r="K351" s="243"/>
    </row>
    <row r="352" spans="1:11" ht="30" customHeight="1">
      <c r="A352" s="113">
        <v>1355</v>
      </c>
      <c r="B352" s="202" t="s">
        <v>1650</v>
      </c>
      <c r="C352" s="202"/>
      <c r="D352" s="166">
        <v>5850</v>
      </c>
      <c r="E352" s="127">
        <v>2290</v>
      </c>
      <c r="F352" s="245">
        <f>D352-E352</f>
        <v>3560</v>
      </c>
      <c r="G352" s="261" t="s">
        <v>2251</v>
      </c>
      <c r="H352" s="260"/>
      <c r="I352" s="109">
        <f t="shared" ref="I352:J354" si="57">D352/1.95583</f>
        <v>2991.0575049978784</v>
      </c>
      <c r="J352" s="213">
        <f t="shared" si="57"/>
        <v>1170.8584079393404</v>
      </c>
      <c r="K352" s="125">
        <f>I352-J352</f>
        <v>1820.199097058538</v>
      </c>
    </row>
    <row r="353" spans="1:11" ht="30" customHeight="1">
      <c r="A353" s="113">
        <v>1356</v>
      </c>
      <c r="B353" s="202" t="s">
        <v>1651</v>
      </c>
      <c r="C353" s="202"/>
      <c r="D353" s="166">
        <v>6960</v>
      </c>
      <c r="E353" s="127">
        <v>2329</v>
      </c>
      <c r="F353" s="245">
        <f>D353-E353</f>
        <v>4631</v>
      </c>
      <c r="G353" s="261" t="s">
        <v>2252</v>
      </c>
      <c r="H353" s="260"/>
      <c r="I353" s="109">
        <f t="shared" si="57"/>
        <v>3558.5914931256807</v>
      </c>
      <c r="J353" s="213">
        <f t="shared" si="57"/>
        <v>1190.7987913059928</v>
      </c>
      <c r="K353" s="125">
        <f>I353-J353</f>
        <v>2367.7927018196879</v>
      </c>
    </row>
    <row r="354" spans="1:11" ht="30" customHeight="1">
      <c r="A354" s="113">
        <v>1357</v>
      </c>
      <c r="B354" s="202" t="s">
        <v>1651</v>
      </c>
      <c r="C354" s="202"/>
      <c r="D354" s="166">
        <v>7500</v>
      </c>
      <c r="E354" s="127">
        <v>2329</v>
      </c>
      <c r="F354" s="245">
        <f>D354-E354</f>
        <v>5171</v>
      </c>
      <c r="G354" s="261" t="s">
        <v>2253</v>
      </c>
      <c r="H354" s="260"/>
      <c r="I354" s="109">
        <f t="shared" si="57"/>
        <v>3834.6891089716387</v>
      </c>
      <c r="J354" s="213">
        <f t="shared" si="57"/>
        <v>1190.7987913059928</v>
      </c>
      <c r="K354" s="125">
        <f>I354-J354</f>
        <v>2643.8903176656459</v>
      </c>
    </row>
    <row r="355" spans="1:11" ht="29.25" customHeight="1">
      <c r="A355" s="119"/>
      <c r="B355" s="208" t="s">
        <v>1653</v>
      </c>
      <c r="C355" s="257"/>
      <c r="D355" s="140"/>
      <c r="E355" s="207"/>
      <c r="F355" s="244"/>
      <c r="G355" s="117"/>
      <c r="H355" s="116"/>
      <c r="I355" s="206"/>
      <c r="J355" s="116"/>
      <c r="K355" s="243"/>
    </row>
    <row r="356" spans="1:11" ht="45" customHeight="1">
      <c r="A356" s="113">
        <v>1358</v>
      </c>
      <c r="B356" s="202" t="s">
        <v>1654</v>
      </c>
      <c r="C356" s="202"/>
      <c r="D356" s="166">
        <v>2640</v>
      </c>
      <c r="E356" s="198"/>
      <c r="F356" s="245">
        <f>D356-E356</f>
        <v>2640</v>
      </c>
      <c r="G356" s="198"/>
      <c r="H356" s="111"/>
      <c r="I356" s="125">
        <f>D356/1.95583</f>
        <v>1349.8105663580168</v>
      </c>
      <c r="J356" s="110"/>
      <c r="K356" s="125">
        <f>F356/1.95583</f>
        <v>1349.8105663580168</v>
      </c>
    </row>
    <row r="357" spans="1:11" ht="15" customHeight="1">
      <c r="A357" s="119"/>
      <c r="B357" s="208" t="s">
        <v>1655</v>
      </c>
      <c r="C357" s="257"/>
      <c r="D357" s="140"/>
      <c r="E357" s="207"/>
      <c r="F357" s="244"/>
      <c r="G357" s="117"/>
      <c r="H357" s="116"/>
      <c r="I357" s="206"/>
      <c r="J357" s="116"/>
      <c r="K357" s="243"/>
    </row>
    <row r="358" spans="1:11" ht="45" customHeight="1">
      <c r="A358" s="113">
        <v>1359</v>
      </c>
      <c r="B358" s="202" t="s">
        <v>2254</v>
      </c>
      <c r="C358" s="202"/>
      <c r="D358" s="166">
        <v>2280</v>
      </c>
      <c r="E358" s="198"/>
      <c r="F358" s="245">
        <f>D358-E358</f>
        <v>2280</v>
      </c>
      <c r="G358" s="112"/>
      <c r="H358" s="111"/>
      <c r="I358" s="125">
        <f>D358/1.95583</f>
        <v>1165.7454891273783</v>
      </c>
      <c r="J358" s="110"/>
      <c r="K358" s="125">
        <f>F358/1.95583</f>
        <v>1165.7454891273783</v>
      </c>
    </row>
    <row r="359" spans="1:11" ht="29.25" customHeight="1">
      <c r="A359" s="119"/>
      <c r="B359" s="208" t="s">
        <v>1649</v>
      </c>
      <c r="C359" s="257"/>
      <c r="D359" s="140"/>
      <c r="E359" s="207"/>
      <c r="F359" s="244"/>
      <c r="G359" s="117"/>
      <c r="H359" s="116"/>
      <c r="I359" s="206"/>
      <c r="J359" s="116"/>
      <c r="K359" s="243"/>
    </row>
    <row r="360" spans="1:11" ht="31.5">
      <c r="A360" s="113">
        <v>1360</v>
      </c>
      <c r="B360" s="111" t="s">
        <v>1652</v>
      </c>
      <c r="C360" s="111"/>
      <c r="D360" s="166">
        <v>7800</v>
      </c>
      <c r="E360" s="262">
        <v>2329</v>
      </c>
      <c r="F360" s="245">
        <f>D360-E360</f>
        <v>5471</v>
      </c>
      <c r="G360" s="261" t="s">
        <v>2255</v>
      </c>
      <c r="H360" s="260"/>
      <c r="I360" s="125">
        <f>D360/1.95583</f>
        <v>3988.0766733305045</v>
      </c>
      <c r="J360" s="125">
        <f>E360/1.95583</f>
        <v>1190.7987913059928</v>
      </c>
      <c r="K360" s="125">
        <f>I360-J360</f>
        <v>2797.2778820245117</v>
      </c>
    </row>
    <row r="361" spans="1:11" ht="45" customHeight="1">
      <c r="A361" s="113">
        <v>1361</v>
      </c>
      <c r="B361" s="111" t="s">
        <v>1652</v>
      </c>
      <c r="C361" s="111"/>
      <c r="D361" s="166">
        <v>9900</v>
      </c>
      <c r="E361" s="262">
        <v>2329</v>
      </c>
      <c r="F361" s="245">
        <f>D361-E361</f>
        <v>7571</v>
      </c>
      <c r="G361" s="261" t="s">
        <v>2256</v>
      </c>
      <c r="H361" s="260"/>
      <c r="I361" s="125">
        <f>D361/1.95583</f>
        <v>5061.7896238425628</v>
      </c>
      <c r="J361" s="125">
        <f>E361/1.95583</f>
        <v>1190.7987913059928</v>
      </c>
      <c r="K361" s="125">
        <f>I361-J361</f>
        <v>3870.99083253657</v>
      </c>
    </row>
    <row r="362" spans="1:11" ht="15" customHeight="1">
      <c r="A362" s="119"/>
      <c r="B362" s="208" t="s">
        <v>1595</v>
      </c>
      <c r="C362" s="257"/>
      <c r="D362" s="140"/>
      <c r="E362" s="207"/>
      <c r="F362" s="244"/>
      <c r="G362" s="117"/>
      <c r="H362" s="116"/>
      <c r="I362" s="206"/>
      <c r="J362" s="116"/>
      <c r="K362" s="243"/>
    </row>
    <row r="363" spans="1:11" ht="30" customHeight="1">
      <c r="A363" s="113">
        <v>1362</v>
      </c>
      <c r="B363" s="202" t="s">
        <v>1596</v>
      </c>
      <c r="C363" s="202"/>
      <c r="D363" s="166">
        <v>1200</v>
      </c>
      <c r="E363" s="198"/>
      <c r="F363" s="245">
        <f>D363-E363</f>
        <v>1200</v>
      </c>
      <c r="G363" s="112"/>
      <c r="H363" s="111"/>
      <c r="I363" s="125">
        <f>D363/1.95583</f>
        <v>613.55025743546219</v>
      </c>
      <c r="J363" s="170"/>
      <c r="K363" s="125">
        <f>F363/1.95583</f>
        <v>613.55025743546219</v>
      </c>
    </row>
    <row r="364" spans="1:11" s="249" customFormat="1" ht="15" customHeight="1">
      <c r="A364" s="139"/>
      <c r="B364" s="209" t="s">
        <v>1658</v>
      </c>
      <c r="C364" s="252"/>
      <c r="D364" s="175"/>
      <c r="E364" s="176"/>
      <c r="F364" s="251"/>
      <c r="G364" s="135"/>
      <c r="H364" s="134"/>
      <c r="I364" s="174"/>
      <c r="J364" s="134"/>
      <c r="K364" s="250"/>
    </row>
    <row r="365" spans="1:11" ht="30" customHeight="1">
      <c r="A365" s="113">
        <v>1363</v>
      </c>
      <c r="B365" s="202" t="s">
        <v>1659</v>
      </c>
      <c r="C365" s="202"/>
      <c r="D365" s="166">
        <v>720</v>
      </c>
      <c r="E365" s="198"/>
      <c r="F365" s="245">
        <f t="shared" ref="F365:F386" si="58">D365-E365</f>
        <v>720</v>
      </c>
      <c r="G365" s="112"/>
      <c r="H365" s="111"/>
      <c r="I365" s="125">
        <f t="shared" ref="I365:I386" si="59">D365/1.95583</f>
        <v>368.1301544612773</v>
      </c>
      <c r="J365" s="170"/>
      <c r="K365" s="125">
        <f t="shared" ref="K365:K386" si="60">F365/1.95583</f>
        <v>368.1301544612773</v>
      </c>
    </row>
    <row r="366" spans="1:11" ht="15" customHeight="1">
      <c r="A366" s="113">
        <v>1364</v>
      </c>
      <c r="B366" s="202" t="s">
        <v>1660</v>
      </c>
      <c r="C366" s="202"/>
      <c r="D366" s="166">
        <v>720</v>
      </c>
      <c r="E366" s="198"/>
      <c r="F366" s="245">
        <f t="shared" si="58"/>
        <v>720</v>
      </c>
      <c r="G366" s="112"/>
      <c r="H366" s="111"/>
      <c r="I366" s="125">
        <f t="shared" si="59"/>
        <v>368.1301544612773</v>
      </c>
      <c r="J366" s="170"/>
      <c r="K366" s="125">
        <f t="shared" si="60"/>
        <v>368.1301544612773</v>
      </c>
    </row>
    <row r="367" spans="1:11" ht="30" customHeight="1">
      <c r="A367" s="113">
        <v>1365</v>
      </c>
      <c r="B367" s="202" t="s">
        <v>1661</v>
      </c>
      <c r="C367" s="202"/>
      <c r="D367" s="166">
        <v>720</v>
      </c>
      <c r="E367" s="198"/>
      <c r="F367" s="245">
        <f t="shared" si="58"/>
        <v>720</v>
      </c>
      <c r="G367" s="112"/>
      <c r="H367" s="111"/>
      <c r="I367" s="125">
        <f t="shared" si="59"/>
        <v>368.1301544612773</v>
      </c>
      <c r="J367" s="170"/>
      <c r="K367" s="125">
        <f t="shared" si="60"/>
        <v>368.1301544612773</v>
      </c>
    </row>
    <row r="368" spans="1:11" ht="30" customHeight="1">
      <c r="A368" s="113">
        <v>1366</v>
      </c>
      <c r="B368" s="202" t="s">
        <v>1662</v>
      </c>
      <c r="C368" s="202"/>
      <c r="D368" s="166">
        <v>720</v>
      </c>
      <c r="E368" s="198"/>
      <c r="F368" s="245">
        <f t="shared" si="58"/>
        <v>720</v>
      </c>
      <c r="G368" s="112"/>
      <c r="H368" s="111"/>
      <c r="I368" s="125">
        <f t="shared" si="59"/>
        <v>368.1301544612773</v>
      </c>
      <c r="J368" s="170"/>
      <c r="K368" s="125">
        <f t="shared" si="60"/>
        <v>368.1301544612773</v>
      </c>
    </row>
    <row r="369" spans="1:11" ht="30" customHeight="1">
      <c r="A369" s="113">
        <v>1367</v>
      </c>
      <c r="B369" s="202" t="s">
        <v>1663</v>
      </c>
      <c r="C369" s="202"/>
      <c r="D369" s="166">
        <v>720</v>
      </c>
      <c r="E369" s="198"/>
      <c r="F369" s="245">
        <f t="shared" si="58"/>
        <v>720</v>
      </c>
      <c r="G369" s="112"/>
      <c r="H369" s="111"/>
      <c r="I369" s="125">
        <f t="shared" si="59"/>
        <v>368.1301544612773</v>
      </c>
      <c r="J369" s="170"/>
      <c r="K369" s="125">
        <f t="shared" si="60"/>
        <v>368.1301544612773</v>
      </c>
    </row>
    <row r="370" spans="1:11" ht="30" customHeight="1">
      <c r="A370" s="113">
        <v>1368</v>
      </c>
      <c r="B370" s="202" t="s">
        <v>1664</v>
      </c>
      <c r="C370" s="202"/>
      <c r="D370" s="166">
        <v>720</v>
      </c>
      <c r="E370" s="198"/>
      <c r="F370" s="245">
        <f t="shared" si="58"/>
        <v>720</v>
      </c>
      <c r="G370" s="112"/>
      <c r="H370" s="111"/>
      <c r="I370" s="125">
        <f t="shared" si="59"/>
        <v>368.1301544612773</v>
      </c>
      <c r="J370" s="170"/>
      <c r="K370" s="125">
        <f t="shared" si="60"/>
        <v>368.1301544612773</v>
      </c>
    </row>
    <row r="371" spans="1:11" ht="30" customHeight="1">
      <c r="A371" s="113">
        <v>1369</v>
      </c>
      <c r="B371" s="202" t="s">
        <v>1665</v>
      </c>
      <c r="C371" s="202"/>
      <c r="D371" s="166">
        <v>720</v>
      </c>
      <c r="E371" s="198"/>
      <c r="F371" s="245">
        <f t="shared" si="58"/>
        <v>720</v>
      </c>
      <c r="G371" s="112"/>
      <c r="H371" s="111"/>
      <c r="I371" s="125">
        <f t="shared" si="59"/>
        <v>368.1301544612773</v>
      </c>
      <c r="J371" s="170"/>
      <c r="K371" s="125">
        <f t="shared" si="60"/>
        <v>368.1301544612773</v>
      </c>
    </row>
    <row r="372" spans="1:11" ht="30" customHeight="1">
      <c r="A372" s="113">
        <v>1370</v>
      </c>
      <c r="B372" s="202" t="s">
        <v>1666</v>
      </c>
      <c r="C372" s="202"/>
      <c r="D372" s="166">
        <v>720</v>
      </c>
      <c r="E372" s="198"/>
      <c r="F372" s="245">
        <f t="shared" si="58"/>
        <v>720</v>
      </c>
      <c r="G372" s="112"/>
      <c r="H372" s="111"/>
      <c r="I372" s="125">
        <f t="shared" si="59"/>
        <v>368.1301544612773</v>
      </c>
      <c r="J372" s="170"/>
      <c r="K372" s="125">
        <f t="shared" si="60"/>
        <v>368.1301544612773</v>
      </c>
    </row>
    <row r="373" spans="1:11" ht="30" customHeight="1">
      <c r="A373" s="113">
        <v>1371</v>
      </c>
      <c r="B373" s="202" t="s">
        <v>1667</v>
      </c>
      <c r="C373" s="202"/>
      <c r="D373" s="166">
        <v>720</v>
      </c>
      <c r="E373" s="198"/>
      <c r="F373" s="245">
        <f t="shared" si="58"/>
        <v>720</v>
      </c>
      <c r="G373" s="112"/>
      <c r="H373" s="111"/>
      <c r="I373" s="125">
        <f t="shared" si="59"/>
        <v>368.1301544612773</v>
      </c>
      <c r="J373" s="170"/>
      <c r="K373" s="125">
        <f t="shared" si="60"/>
        <v>368.1301544612773</v>
      </c>
    </row>
    <row r="374" spans="1:11" ht="15" customHeight="1">
      <c r="A374" s="113">
        <v>1372</v>
      </c>
      <c r="B374" s="202" t="s">
        <v>1668</v>
      </c>
      <c r="C374" s="202"/>
      <c r="D374" s="166">
        <v>720</v>
      </c>
      <c r="E374" s="198"/>
      <c r="F374" s="245">
        <f t="shared" si="58"/>
        <v>720</v>
      </c>
      <c r="G374" s="112"/>
      <c r="H374" s="111"/>
      <c r="I374" s="125">
        <f t="shared" si="59"/>
        <v>368.1301544612773</v>
      </c>
      <c r="J374" s="170"/>
      <c r="K374" s="125">
        <f t="shared" si="60"/>
        <v>368.1301544612773</v>
      </c>
    </row>
    <row r="375" spans="1:11" ht="30" customHeight="1">
      <c r="A375" s="113">
        <v>1373</v>
      </c>
      <c r="B375" s="202" t="s">
        <v>1669</v>
      </c>
      <c r="C375" s="202"/>
      <c r="D375" s="166">
        <v>720</v>
      </c>
      <c r="E375" s="198"/>
      <c r="F375" s="245">
        <f t="shared" si="58"/>
        <v>720</v>
      </c>
      <c r="G375" s="112"/>
      <c r="H375" s="111"/>
      <c r="I375" s="125">
        <f t="shared" si="59"/>
        <v>368.1301544612773</v>
      </c>
      <c r="J375" s="170"/>
      <c r="K375" s="125">
        <f t="shared" si="60"/>
        <v>368.1301544612773</v>
      </c>
    </row>
    <row r="376" spans="1:11" ht="30" customHeight="1">
      <c r="A376" s="113">
        <v>1374</v>
      </c>
      <c r="B376" s="202" t="s">
        <v>1670</v>
      </c>
      <c r="C376" s="202"/>
      <c r="D376" s="166">
        <v>720</v>
      </c>
      <c r="E376" s="198"/>
      <c r="F376" s="245">
        <f t="shared" si="58"/>
        <v>720</v>
      </c>
      <c r="G376" s="112"/>
      <c r="H376" s="111"/>
      <c r="I376" s="125">
        <f t="shared" si="59"/>
        <v>368.1301544612773</v>
      </c>
      <c r="J376" s="170"/>
      <c r="K376" s="125">
        <f t="shared" si="60"/>
        <v>368.1301544612773</v>
      </c>
    </row>
    <row r="377" spans="1:11" ht="30" customHeight="1">
      <c r="A377" s="113">
        <v>1375</v>
      </c>
      <c r="B377" s="202" t="s">
        <v>1671</v>
      </c>
      <c r="C377" s="202"/>
      <c r="D377" s="166">
        <v>720</v>
      </c>
      <c r="E377" s="198"/>
      <c r="F377" s="245">
        <f t="shared" si="58"/>
        <v>720</v>
      </c>
      <c r="G377" s="112"/>
      <c r="H377" s="111"/>
      <c r="I377" s="125">
        <f t="shared" si="59"/>
        <v>368.1301544612773</v>
      </c>
      <c r="J377" s="170"/>
      <c r="K377" s="125">
        <f t="shared" si="60"/>
        <v>368.1301544612773</v>
      </c>
    </row>
    <row r="378" spans="1:11" ht="30" customHeight="1">
      <c r="A378" s="113">
        <v>1376</v>
      </c>
      <c r="B378" s="202" t="s">
        <v>1672</v>
      </c>
      <c r="C378" s="202"/>
      <c r="D378" s="166">
        <v>720</v>
      </c>
      <c r="E378" s="198"/>
      <c r="F378" s="245">
        <f t="shared" si="58"/>
        <v>720</v>
      </c>
      <c r="G378" s="112"/>
      <c r="H378" s="111"/>
      <c r="I378" s="125">
        <f t="shared" si="59"/>
        <v>368.1301544612773</v>
      </c>
      <c r="J378" s="170"/>
      <c r="K378" s="125">
        <f t="shared" si="60"/>
        <v>368.1301544612773</v>
      </c>
    </row>
    <row r="379" spans="1:11" ht="30" customHeight="1">
      <c r="A379" s="113">
        <v>1377</v>
      </c>
      <c r="B379" s="202" t="s">
        <v>1673</v>
      </c>
      <c r="C379" s="202"/>
      <c r="D379" s="166">
        <v>720</v>
      </c>
      <c r="E379" s="198"/>
      <c r="F379" s="245">
        <f t="shared" si="58"/>
        <v>720</v>
      </c>
      <c r="G379" s="112"/>
      <c r="H379" s="111"/>
      <c r="I379" s="125">
        <f t="shared" si="59"/>
        <v>368.1301544612773</v>
      </c>
      <c r="J379" s="170"/>
      <c r="K379" s="125">
        <f t="shared" si="60"/>
        <v>368.1301544612773</v>
      </c>
    </row>
    <row r="380" spans="1:11" ht="30" customHeight="1">
      <c r="A380" s="113">
        <v>1378</v>
      </c>
      <c r="B380" s="202" t="s">
        <v>1674</v>
      </c>
      <c r="C380" s="202"/>
      <c r="D380" s="166">
        <v>720</v>
      </c>
      <c r="E380" s="198"/>
      <c r="F380" s="245">
        <f t="shared" si="58"/>
        <v>720</v>
      </c>
      <c r="G380" s="112"/>
      <c r="H380" s="111"/>
      <c r="I380" s="125">
        <f t="shared" si="59"/>
        <v>368.1301544612773</v>
      </c>
      <c r="J380" s="170"/>
      <c r="K380" s="125">
        <f t="shared" si="60"/>
        <v>368.1301544612773</v>
      </c>
    </row>
    <row r="381" spans="1:11" ht="30" customHeight="1">
      <c r="A381" s="113">
        <v>1379</v>
      </c>
      <c r="B381" s="202" t="s">
        <v>1675</v>
      </c>
      <c r="C381" s="202"/>
      <c r="D381" s="166">
        <v>720</v>
      </c>
      <c r="E381" s="198"/>
      <c r="F381" s="245">
        <f t="shared" si="58"/>
        <v>720</v>
      </c>
      <c r="G381" s="112"/>
      <c r="H381" s="111"/>
      <c r="I381" s="125">
        <f t="shared" si="59"/>
        <v>368.1301544612773</v>
      </c>
      <c r="J381" s="170"/>
      <c r="K381" s="125">
        <f t="shared" si="60"/>
        <v>368.1301544612773</v>
      </c>
    </row>
    <row r="382" spans="1:11" ht="30" customHeight="1">
      <c r="A382" s="113">
        <v>1380</v>
      </c>
      <c r="B382" s="202" t="s">
        <v>1676</v>
      </c>
      <c r="C382" s="202"/>
      <c r="D382" s="166">
        <v>720</v>
      </c>
      <c r="E382" s="198"/>
      <c r="F382" s="245">
        <f t="shared" si="58"/>
        <v>720</v>
      </c>
      <c r="G382" s="112"/>
      <c r="H382" s="111"/>
      <c r="I382" s="125">
        <f t="shared" si="59"/>
        <v>368.1301544612773</v>
      </c>
      <c r="J382" s="170"/>
      <c r="K382" s="125">
        <f t="shared" si="60"/>
        <v>368.1301544612773</v>
      </c>
    </row>
    <row r="383" spans="1:11" ht="30" customHeight="1">
      <c r="A383" s="113">
        <v>1381</v>
      </c>
      <c r="B383" s="202" t="s">
        <v>1677</v>
      </c>
      <c r="C383" s="202"/>
      <c r="D383" s="166">
        <v>720</v>
      </c>
      <c r="E383" s="198"/>
      <c r="F383" s="245">
        <f t="shared" si="58"/>
        <v>720</v>
      </c>
      <c r="G383" s="112"/>
      <c r="H383" s="111"/>
      <c r="I383" s="125">
        <f t="shared" si="59"/>
        <v>368.1301544612773</v>
      </c>
      <c r="J383" s="170"/>
      <c r="K383" s="125">
        <f t="shared" si="60"/>
        <v>368.1301544612773</v>
      </c>
    </row>
    <row r="384" spans="1:11" ht="30" customHeight="1">
      <c r="A384" s="113">
        <v>1382</v>
      </c>
      <c r="B384" s="202" t="s">
        <v>1678</v>
      </c>
      <c r="C384" s="202"/>
      <c r="D384" s="166">
        <v>720</v>
      </c>
      <c r="E384" s="198"/>
      <c r="F384" s="245">
        <f t="shared" si="58"/>
        <v>720</v>
      </c>
      <c r="G384" s="112"/>
      <c r="H384" s="111"/>
      <c r="I384" s="125">
        <f t="shared" si="59"/>
        <v>368.1301544612773</v>
      </c>
      <c r="J384" s="170"/>
      <c r="K384" s="125">
        <f t="shared" si="60"/>
        <v>368.1301544612773</v>
      </c>
    </row>
    <row r="385" spans="1:11" ht="30" customHeight="1">
      <c r="A385" s="113">
        <v>1383</v>
      </c>
      <c r="B385" s="202" t="s">
        <v>1679</v>
      </c>
      <c r="C385" s="202"/>
      <c r="D385" s="166">
        <v>720</v>
      </c>
      <c r="E385" s="198"/>
      <c r="F385" s="245">
        <f t="shared" si="58"/>
        <v>720</v>
      </c>
      <c r="G385" s="112"/>
      <c r="H385" s="111"/>
      <c r="I385" s="125">
        <f t="shared" si="59"/>
        <v>368.1301544612773</v>
      </c>
      <c r="J385" s="170"/>
      <c r="K385" s="125">
        <f t="shared" si="60"/>
        <v>368.1301544612773</v>
      </c>
    </row>
    <row r="386" spans="1:11" ht="30" customHeight="1">
      <c r="A386" s="113">
        <v>1384</v>
      </c>
      <c r="B386" s="202" t="s">
        <v>1680</v>
      </c>
      <c r="C386" s="202"/>
      <c r="D386" s="166">
        <v>72</v>
      </c>
      <c r="E386" s="198"/>
      <c r="F386" s="245">
        <f t="shared" si="58"/>
        <v>72</v>
      </c>
      <c r="G386" s="112"/>
      <c r="H386" s="111"/>
      <c r="I386" s="125">
        <f t="shared" si="59"/>
        <v>36.813015446127729</v>
      </c>
      <c r="J386" s="170"/>
      <c r="K386" s="125">
        <f t="shared" si="60"/>
        <v>36.813015446127729</v>
      </c>
    </row>
    <row r="387" spans="1:11" ht="29.25" customHeight="1">
      <c r="A387" s="139"/>
      <c r="B387" s="209" t="s">
        <v>1681</v>
      </c>
      <c r="C387" s="252"/>
      <c r="D387" s="175"/>
      <c r="E387" s="176"/>
      <c r="F387" s="251"/>
      <c r="G387" s="135"/>
      <c r="H387" s="134"/>
      <c r="I387" s="174"/>
      <c r="J387" s="134"/>
      <c r="K387" s="250"/>
    </row>
    <row r="388" spans="1:11" ht="30" customHeight="1">
      <c r="A388" s="113">
        <v>1385</v>
      </c>
      <c r="B388" s="202" t="s">
        <v>1682</v>
      </c>
      <c r="C388" s="202"/>
      <c r="D388" s="166">
        <v>720</v>
      </c>
      <c r="E388" s="198"/>
      <c r="F388" s="245">
        <f t="shared" ref="F388:F405" si="61">D388-E388</f>
        <v>720</v>
      </c>
      <c r="G388" s="112"/>
      <c r="H388" s="111"/>
      <c r="I388" s="125">
        <f t="shared" ref="I388:I405" si="62">D388/1.95583</f>
        <v>368.1301544612773</v>
      </c>
      <c r="J388" s="170"/>
      <c r="K388" s="125">
        <f t="shared" ref="K388:K405" si="63">F388/1.95583</f>
        <v>368.1301544612773</v>
      </c>
    </row>
    <row r="389" spans="1:11" ht="30" customHeight="1">
      <c r="A389" s="113">
        <v>1386</v>
      </c>
      <c r="B389" s="202" t="s">
        <v>1683</v>
      </c>
      <c r="C389" s="202"/>
      <c r="D389" s="166">
        <v>720</v>
      </c>
      <c r="E389" s="198"/>
      <c r="F389" s="245">
        <f t="shared" si="61"/>
        <v>720</v>
      </c>
      <c r="G389" s="112"/>
      <c r="H389" s="111"/>
      <c r="I389" s="125">
        <f t="shared" si="62"/>
        <v>368.1301544612773</v>
      </c>
      <c r="J389" s="170"/>
      <c r="K389" s="125">
        <f t="shared" si="63"/>
        <v>368.1301544612773</v>
      </c>
    </row>
    <row r="390" spans="1:11" ht="30" customHeight="1">
      <c r="A390" s="113">
        <v>1387</v>
      </c>
      <c r="B390" s="202" t="s">
        <v>1684</v>
      </c>
      <c r="C390" s="202"/>
      <c r="D390" s="166">
        <v>720</v>
      </c>
      <c r="E390" s="198"/>
      <c r="F390" s="245">
        <f t="shared" si="61"/>
        <v>720</v>
      </c>
      <c r="G390" s="112"/>
      <c r="H390" s="111"/>
      <c r="I390" s="125">
        <f t="shared" si="62"/>
        <v>368.1301544612773</v>
      </c>
      <c r="J390" s="170"/>
      <c r="K390" s="125">
        <f t="shared" si="63"/>
        <v>368.1301544612773</v>
      </c>
    </row>
    <row r="391" spans="1:11" ht="30" customHeight="1">
      <c r="A391" s="113">
        <v>1388</v>
      </c>
      <c r="B391" s="202" t="s">
        <v>1685</v>
      </c>
      <c r="C391" s="202"/>
      <c r="D391" s="166">
        <v>720</v>
      </c>
      <c r="E391" s="198"/>
      <c r="F391" s="245">
        <f t="shared" si="61"/>
        <v>720</v>
      </c>
      <c r="G391" s="112"/>
      <c r="H391" s="111"/>
      <c r="I391" s="125">
        <f t="shared" si="62"/>
        <v>368.1301544612773</v>
      </c>
      <c r="J391" s="170"/>
      <c r="K391" s="125">
        <f t="shared" si="63"/>
        <v>368.1301544612773</v>
      </c>
    </row>
    <row r="392" spans="1:11" ht="15" customHeight="1">
      <c r="A392" s="113">
        <v>1389</v>
      </c>
      <c r="B392" s="202" t="s">
        <v>1686</v>
      </c>
      <c r="C392" s="202"/>
      <c r="D392" s="166">
        <v>720</v>
      </c>
      <c r="E392" s="198"/>
      <c r="F392" s="245">
        <f t="shared" si="61"/>
        <v>720</v>
      </c>
      <c r="G392" s="112"/>
      <c r="H392" s="111"/>
      <c r="I392" s="125">
        <f t="shared" si="62"/>
        <v>368.1301544612773</v>
      </c>
      <c r="J392" s="170"/>
      <c r="K392" s="125">
        <f t="shared" si="63"/>
        <v>368.1301544612773</v>
      </c>
    </row>
    <row r="393" spans="1:11" ht="15" customHeight="1">
      <c r="A393" s="113">
        <v>1390</v>
      </c>
      <c r="B393" s="202" t="s">
        <v>1687</v>
      </c>
      <c r="C393" s="202"/>
      <c r="D393" s="166">
        <v>720</v>
      </c>
      <c r="E393" s="198"/>
      <c r="F393" s="245">
        <f t="shared" si="61"/>
        <v>720</v>
      </c>
      <c r="G393" s="112"/>
      <c r="H393" s="111"/>
      <c r="I393" s="125">
        <f t="shared" si="62"/>
        <v>368.1301544612773</v>
      </c>
      <c r="J393" s="170"/>
      <c r="K393" s="125">
        <f t="shared" si="63"/>
        <v>368.1301544612773</v>
      </c>
    </row>
    <row r="394" spans="1:11" ht="15" customHeight="1">
      <c r="A394" s="113">
        <v>1391</v>
      </c>
      <c r="B394" s="202" t="s">
        <v>1688</v>
      </c>
      <c r="C394" s="202"/>
      <c r="D394" s="166">
        <v>720</v>
      </c>
      <c r="E394" s="198"/>
      <c r="F394" s="245">
        <f t="shared" si="61"/>
        <v>720</v>
      </c>
      <c r="G394" s="112"/>
      <c r="H394" s="111"/>
      <c r="I394" s="125">
        <f t="shared" si="62"/>
        <v>368.1301544612773</v>
      </c>
      <c r="J394" s="170"/>
      <c r="K394" s="125">
        <f t="shared" si="63"/>
        <v>368.1301544612773</v>
      </c>
    </row>
    <row r="395" spans="1:11" ht="15" customHeight="1">
      <c r="A395" s="113">
        <v>1392</v>
      </c>
      <c r="B395" s="202" t="s">
        <v>1689</v>
      </c>
      <c r="C395" s="202"/>
      <c r="D395" s="166">
        <v>720</v>
      </c>
      <c r="E395" s="198"/>
      <c r="F395" s="245">
        <f t="shared" si="61"/>
        <v>720</v>
      </c>
      <c r="G395" s="112"/>
      <c r="H395" s="111"/>
      <c r="I395" s="125">
        <f t="shared" si="62"/>
        <v>368.1301544612773</v>
      </c>
      <c r="J395" s="170"/>
      <c r="K395" s="125">
        <f t="shared" si="63"/>
        <v>368.1301544612773</v>
      </c>
    </row>
    <row r="396" spans="1:11" ht="15" customHeight="1">
      <c r="A396" s="113">
        <v>1393</v>
      </c>
      <c r="B396" s="202" t="s">
        <v>1690</v>
      </c>
      <c r="C396" s="202"/>
      <c r="D396" s="166">
        <v>720</v>
      </c>
      <c r="E396" s="198"/>
      <c r="F396" s="245">
        <f t="shared" si="61"/>
        <v>720</v>
      </c>
      <c r="G396" s="112"/>
      <c r="H396" s="111"/>
      <c r="I396" s="125">
        <f t="shared" si="62"/>
        <v>368.1301544612773</v>
      </c>
      <c r="J396" s="170"/>
      <c r="K396" s="125">
        <f t="shared" si="63"/>
        <v>368.1301544612773</v>
      </c>
    </row>
    <row r="397" spans="1:11" ht="30" customHeight="1">
      <c r="A397" s="113">
        <v>1394</v>
      </c>
      <c r="B397" s="202" t="s">
        <v>1691</v>
      </c>
      <c r="C397" s="202"/>
      <c r="D397" s="166">
        <v>720</v>
      </c>
      <c r="E397" s="198"/>
      <c r="F397" s="245">
        <f t="shared" si="61"/>
        <v>720</v>
      </c>
      <c r="G397" s="112"/>
      <c r="H397" s="111"/>
      <c r="I397" s="125">
        <f t="shared" si="62"/>
        <v>368.1301544612773</v>
      </c>
      <c r="J397" s="170"/>
      <c r="K397" s="125">
        <f t="shared" si="63"/>
        <v>368.1301544612773</v>
      </c>
    </row>
    <row r="398" spans="1:11" ht="30" customHeight="1">
      <c r="A398" s="113">
        <v>1395</v>
      </c>
      <c r="B398" s="202" t="s">
        <v>1692</v>
      </c>
      <c r="C398" s="202"/>
      <c r="D398" s="166">
        <v>720</v>
      </c>
      <c r="E398" s="198"/>
      <c r="F398" s="245">
        <f t="shared" si="61"/>
        <v>720</v>
      </c>
      <c r="G398" s="112"/>
      <c r="H398" s="111"/>
      <c r="I398" s="125">
        <f t="shared" si="62"/>
        <v>368.1301544612773</v>
      </c>
      <c r="J398" s="170"/>
      <c r="K398" s="125">
        <f t="shared" si="63"/>
        <v>368.1301544612773</v>
      </c>
    </row>
    <row r="399" spans="1:11" ht="15" customHeight="1">
      <c r="A399" s="113">
        <v>1396</v>
      </c>
      <c r="B399" s="202" t="s">
        <v>1693</v>
      </c>
      <c r="C399" s="202"/>
      <c r="D399" s="166">
        <v>720</v>
      </c>
      <c r="E399" s="198"/>
      <c r="F399" s="245">
        <f t="shared" si="61"/>
        <v>720</v>
      </c>
      <c r="G399" s="112"/>
      <c r="H399" s="111"/>
      <c r="I399" s="125">
        <f t="shared" si="62"/>
        <v>368.1301544612773</v>
      </c>
      <c r="J399" s="170"/>
      <c r="K399" s="125">
        <f t="shared" si="63"/>
        <v>368.1301544612773</v>
      </c>
    </row>
    <row r="400" spans="1:11" ht="15" customHeight="1">
      <c r="A400" s="113">
        <v>1397</v>
      </c>
      <c r="B400" s="202" t="s">
        <v>1694</v>
      </c>
      <c r="C400" s="202"/>
      <c r="D400" s="166">
        <v>720</v>
      </c>
      <c r="E400" s="198"/>
      <c r="F400" s="245">
        <f t="shared" si="61"/>
        <v>720</v>
      </c>
      <c r="G400" s="112"/>
      <c r="H400" s="111"/>
      <c r="I400" s="125">
        <f t="shared" si="62"/>
        <v>368.1301544612773</v>
      </c>
      <c r="J400" s="170"/>
      <c r="K400" s="125">
        <f t="shared" si="63"/>
        <v>368.1301544612773</v>
      </c>
    </row>
    <row r="401" spans="1:11" ht="15" customHeight="1">
      <c r="A401" s="113">
        <v>1398</v>
      </c>
      <c r="B401" s="202" t="s">
        <v>1695</v>
      </c>
      <c r="C401" s="202"/>
      <c r="D401" s="166">
        <v>720</v>
      </c>
      <c r="E401" s="198"/>
      <c r="F401" s="245">
        <f t="shared" si="61"/>
        <v>720</v>
      </c>
      <c r="G401" s="112"/>
      <c r="H401" s="111"/>
      <c r="I401" s="125">
        <f t="shared" si="62"/>
        <v>368.1301544612773</v>
      </c>
      <c r="J401" s="170"/>
      <c r="K401" s="125">
        <f t="shared" si="63"/>
        <v>368.1301544612773</v>
      </c>
    </row>
    <row r="402" spans="1:11" ht="15" customHeight="1">
      <c r="A402" s="113">
        <v>1399</v>
      </c>
      <c r="B402" s="202" t="s">
        <v>1696</v>
      </c>
      <c r="C402" s="202"/>
      <c r="D402" s="166">
        <v>720</v>
      </c>
      <c r="E402" s="198"/>
      <c r="F402" s="245">
        <f t="shared" si="61"/>
        <v>720</v>
      </c>
      <c r="G402" s="112"/>
      <c r="H402" s="111"/>
      <c r="I402" s="125">
        <f t="shared" si="62"/>
        <v>368.1301544612773</v>
      </c>
      <c r="J402" s="170"/>
      <c r="K402" s="125">
        <f t="shared" si="63"/>
        <v>368.1301544612773</v>
      </c>
    </row>
    <row r="403" spans="1:11" ht="15" customHeight="1">
      <c r="A403" s="113">
        <v>1400</v>
      </c>
      <c r="B403" s="202" t="s">
        <v>1697</v>
      </c>
      <c r="C403" s="202"/>
      <c r="D403" s="166">
        <v>720</v>
      </c>
      <c r="E403" s="198"/>
      <c r="F403" s="245">
        <f t="shared" si="61"/>
        <v>720</v>
      </c>
      <c r="G403" s="112"/>
      <c r="H403" s="111"/>
      <c r="I403" s="125">
        <f t="shared" si="62"/>
        <v>368.1301544612773</v>
      </c>
      <c r="J403" s="170"/>
      <c r="K403" s="125">
        <f t="shared" si="63"/>
        <v>368.1301544612773</v>
      </c>
    </row>
    <row r="404" spans="1:11" ht="15" customHeight="1">
      <c r="A404" s="113">
        <v>1401</v>
      </c>
      <c r="B404" s="202" t="s">
        <v>1698</v>
      </c>
      <c r="C404" s="202"/>
      <c r="D404" s="166">
        <v>720</v>
      </c>
      <c r="E404" s="198"/>
      <c r="F404" s="245">
        <f t="shared" si="61"/>
        <v>720</v>
      </c>
      <c r="G404" s="112"/>
      <c r="H404" s="111"/>
      <c r="I404" s="125">
        <f t="shared" si="62"/>
        <v>368.1301544612773</v>
      </c>
      <c r="J404" s="170"/>
      <c r="K404" s="125">
        <f t="shared" si="63"/>
        <v>368.1301544612773</v>
      </c>
    </row>
    <row r="405" spans="1:11" ht="30" customHeight="1">
      <c r="A405" s="113">
        <v>1402</v>
      </c>
      <c r="B405" s="202" t="s">
        <v>1699</v>
      </c>
      <c r="C405" s="202"/>
      <c r="D405" s="166">
        <v>72</v>
      </c>
      <c r="E405" s="198"/>
      <c r="F405" s="245">
        <f t="shared" si="61"/>
        <v>72</v>
      </c>
      <c r="G405" s="112"/>
      <c r="H405" s="111"/>
      <c r="I405" s="125">
        <f t="shared" si="62"/>
        <v>36.813015446127729</v>
      </c>
      <c r="J405" s="170"/>
      <c r="K405" s="125">
        <f t="shared" si="63"/>
        <v>36.813015446127729</v>
      </c>
    </row>
    <row r="406" spans="1:11" s="249" customFormat="1" ht="15" customHeight="1">
      <c r="A406" s="139"/>
      <c r="B406" s="209" t="s">
        <v>1700</v>
      </c>
      <c r="C406" s="252"/>
      <c r="D406" s="175"/>
      <c r="E406" s="176"/>
      <c r="F406" s="251"/>
      <c r="G406" s="135"/>
      <c r="H406" s="134"/>
      <c r="I406" s="174"/>
      <c r="J406" s="134"/>
      <c r="K406" s="250"/>
    </row>
    <row r="407" spans="1:11" ht="30" customHeight="1">
      <c r="A407" s="113">
        <v>1403</v>
      </c>
      <c r="B407" s="202" t="s">
        <v>1701</v>
      </c>
      <c r="C407" s="202"/>
      <c r="D407" s="166">
        <v>720</v>
      </c>
      <c r="E407" s="198"/>
      <c r="F407" s="245">
        <f t="shared" ref="F407:F438" si="64">D407-E407</f>
        <v>720</v>
      </c>
      <c r="G407" s="112"/>
      <c r="H407" s="111"/>
      <c r="I407" s="125">
        <f t="shared" ref="I407:I438" si="65">D407/1.95583</f>
        <v>368.1301544612773</v>
      </c>
      <c r="J407" s="170"/>
      <c r="K407" s="125">
        <f t="shared" ref="K407:K438" si="66">F407/1.95583</f>
        <v>368.1301544612773</v>
      </c>
    </row>
    <row r="408" spans="1:11" ht="30" customHeight="1">
      <c r="A408" s="113">
        <v>1404</v>
      </c>
      <c r="B408" s="202" t="s">
        <v>1702</v>
      </c>
      <c r="C408" s="202"/>
      <c r="D408" s="166">
        <v>720</v>
      </c>
      <c r="E408" s="198"/>
      <c r="F408" s="245">
        <f t="shared" si="64"/>
        <v>720</v>
      </c>
      <c r="G408" s="112"/>
      <c r="H408" s="111"/>
      <c r="I408" s="125">
        <f t="shared" si="65"/>
        <v>368.1301544612773</v>
      </c>
      <c r="J408" s="170"/>
      <c r="K408" s="125">
        <f t="shared" si="66"/>
        <v>368.1301544612773</v>
      </c>
    </row>
    <row r="409" spans="1:11" ht="30" customHeight="1">
      <c r="A409" s="113">
        <v>1405</v>
      </c>
      <c r="B409" s="202" t="s">
        <v>1703</v>
      </c>
      <c r="C409" s="202"/>
      <c r="D409" s="166">
        <v>720</v>
      </c>
      <c r="E409" s="198"/>
      <c r="F409" s="245">
        <f t="shared" si="64"/>
        <v>720</v>
      </c>
      <c r="G409" s="112"/>
      <c r="H409" s="111"/>
      <c r="I409" s="125">
        <f t="shared" si="65"/>
        <v>368.1301544612773</v>
      </c>
      <c r="J409" s="170"/>
      <c r="K409" s="125">
        <f t="shared" si="66"/>
        <v>368.1301544612773</v>
      </c>
    </row>
    <row r="410" spans="1:11" ht="30" customHeight="1">
      <c r="A410" s="113">
        <v>1406</v>
      </c>
      <c r="B410" s="202" t="s">
        <v>1704</v>
      </c>
      <c r="C410" s="202"/>
      <c r="D410" s="166">
        <v>720</v>
      </c>
      <c r="E410" s="198"/>
      <c r="F410" s="245">
        <f t="shared" si="64"/>
        <v>720</v>
      </c>
      <c r="G410" s="112"/>
      <c r="H410" s="111"/>
      <c r="I410" s="125">
        <f t="shared" si="65"/>
        <v>368.1301544612773</v>
      </c>
      <c r="J410" s="170"/>
      <c r="K410" s="125">
        <f t="shared" si="66"/>
        <v>368.1301544612773</v>
      </c>
    </row>
    <row r="411" spans="1:11" ht="30" customHeight="1">
      <c r="A411" s="113">
        <v>1407</v>
      </c>
      <c r="B411" s="202" t="s">
        <v>1705</v>
      </c>
      <c r="C411" s="202"/>
      <c r="D411" s="166">
        <v>720</v>
      </c>
      <c r="E411" s="198"/>
      <c r="F411" s="245">
        <f t="shared" si="64"/>
        <v>720</v>
      </c>
      <c r="G411" s="112"/>
      <c r="H411" s="111"/>
      <c r="I411" s="125">
        <f t="shared" si="65"/>
        <v>368.1301544612773</v>
      </c>
      <c r="J411" s="170"/>
      <c r="K411" s="125">
        <f t="shared" si="66"/>
        <v>368.1301544612773</v>
      </c>
    </row>
    <row r="412" spans="1:11" ht="30" customHeight="1">
      <c r="A412" s="113">
        <v>1408</v>
      </c>
      <c r="B412" s="202" t="s">
        <v>1706</v>
      </c>
      <c r="C412" s="202"/>
      <c r="D412" s="166">
        <v>720</v>
      </c>
      <c r="E412" s="198"/>
      <c r="F412" s="245">
        <f t="shared" si="64"/>
        <v>720</v>
      </c>
      <c r="G412" s="112"/>
      <c r="H412" s="111"/>
      <c r="I412" s="125">
        <f t="shared" si="65"/>
        <v>368.1301544612773</v>
      </c>
      <c r="J412" s="170"/>
      <c r="K412" s="125">
        <f t="shared" si="66"/>
        <v>368.1301544612773</v>
      </c>
    </row>
    <row r="413" spans="1:11" ht="30" customHeight="1">
      <c r="A413" s="113">
        <v>1409</v>
      </c>
      <c r="B413" s="202" t="s">
        <v>1707</v>
      </c>
      <c r="C413" s="202"/>
      <c r="D413" s="166">
        <v>720</v>
      </c>
      <c r="E413" s="198"/>
      <c r="F413" s="245">
        <f t="shared" si="64"/>
        <v>720</v>
      </c>
      <c r="G413" s="112"/>
      <c r="H413" s="111"/>
      <c r="I413" s="125">
        <f t="shared" si="65"/>
        <v>368.1301544612773</v>
      </c>
      <c r="J413" s="170"/>
      <c r="K413" s="125">
        <f t="shared" si="66"/>
        <v>368.1301544612773</v>
      </c>
    </row>
    <row r="414" spans="1:11" ht="30" customHeight="1">
      <c r="A414" s="113">
        <v>1410</v>
      </c>
      <c r="B414" s="202" t="s">
        <v>1708</v>
      </c>
      <c r="C414" s="202"/>
      <c r="D414" s="166">
        <v>720</v>
      </c>
      <c r="E414" s="198"/>
      <c r="F414" s="245">
        <f t="shared" si="64"/>
        <v>720</v>
      </c>
      <c r="G414" s="112"/>
      <c r="H414" s="111"/>
      <c r="I414" s="125">
        <f t="shared" si="65"/>
        <v>368.1301544612773</v>
      </c>
      <c r="J414" s="170"/>
      <c r="K414" s="125">
        <f t="shared" si="66"/>
        <v>368.1301544612773</v>
      </c>
    </row>
    <row r="415" spans="1:11" ht="30" customHeight="1">
      <c r="A415" s="113">
        <v>1411</v>
      </c>
      <c r="B415" s="202" t="s">
        <v>1709</v>
      </c>
      <c r="C415" s="202"/>
      <c r="D415" s="166">
        <v>720</v>
      </c>
      <c r="E415" s="198"/>
      <c r="F415" s="245">
        <f t="shared" si="64"/>
        <v>720</v>
      </c>
      <c r="G415" s="112"/>
      <c r="H415" s="111"/>
      <c r="I415" s="125">
        <f t="shared" si="65"/>
        <v>368.1301544612773</v>
      </c>
      <c r="J415" s="170"/>
      <c r="K415" s="125">
        <f t="shared" si="66"/>
        <v>368.1301544612773</v>
      </c>
    </row>
    <row r="416" spans="1:11" ht="30" customHeight="1">
      <c r="A416" s="113">
        <v>1412</v>
      </c>
      <c r="B416" s="202" t="s">
        <v>1710</v>
      </c>
      <c r="C416" s="202"/>
      <c r="D416" s="166">
        <v>720</v>
      </c>
      <c r="E416" s="198"/>
      <c r="F416" s="245">
        <f t="shared" si="64"/>
        <v>720</v>
      </c>
      <c r="G416" s="112"/>
      <c r="H416" s="111"/>
      <c r="I416" s="125">
        <f t="shared" si="65"/>
        <v>368.1301544612773</v>
      </c>
      <c r="J416" s="170"/>
      <c r="K416" s="125">
        <f t="shared" si="66"/>
        <v>368.1301544612773</v>
      </c>
    </row>
    <row r="417" spans="1:11" ht="30" customHeight="1">
      <c r="A417" s="113">
        <v>1413</v>
      </c>
      <c r="B417" s="202" t="s">
        <v>1711</v>
      </c>
      <c r="C417" s="202"/>
      <c r="D417" s="166">
        <v>720</v>
      </c>
      <c r="E417" s="198"/>
      <c r="F417" s="245">
        <f t="shared" si="64"/>
        <v>720</v>
      </c>
      <c r="G417" s="112"/>
      <c r="H417" s="111"/>
      <c r="I417" s="125">
        <f t="shared" si="65"/>
        <v>368.1301544612773</v>
      </c>
      <c r="J417" s="170"/>
      <c r="K417" s="125">
        <f t="shared" si="66"/>
        <v>368.1301544612773</v>
      </c>
    </row>
    <row r="418" spans="1:11" ht="30" customHeight="1">
      <c r="A418" s="113">
        <v>1414</v>
      </c>
      <c r="B418" s="202" t="s">
        <v>1712</v>
      </c>
      <c r="C418" s="202"/>
      <c r="D418" s="166">
        <v>720</v>
      </c>
      <c r="E418" s="198"/>
      <c r="F418" s="245">
        <f t="shared" si="64"/>
        <v>720</v>
      </c>
      <c r="G418" s="112"/>
      <c r="H418" s="111"/>
      <c r="I418" s="125">
        <f t="shared" si="65"/>
        <v>368.1301544612773</v>
      </c>
      <c r="J418" s="170"/>
      <c r="K418" s="125">
        <f t="shared" si="66"/>
        <v>368.1301544612773</v>
      </c>
    </row>
    <row r="419" spans="1:11" ht="30" customHeight="1">
      <c r="A419" s="113">
        <v>1415</v>
      </c>
      <c r="B419" s="202" t="s">
        <v>1713</v>
      </c>
      <c r="C419" s="202"/>
      <c r="D419" s="166">
        <v>720</v>
      </c>
      <c r="E419" s="198"/>
      <c r="F419" s="245">
        <f t="shared" si="64"/>
        <v>720</v>
      </c>
      <c r="G419" s="112"/>
      <c r="H419" s="111"/>
      <c r="I419" s="125">
        <f t="shared" si="65"/>
        <v>368.1301544612773</v>
      </c>
      <c r="J419" s="170"/>
      <c r="K419" s="125">
        <f t="shared" si="66"/>
        <v>368.1301544612773</v>
      </c>
    </row>
    <row r="420" spans="1:11" ht="30" customHeight="1">
      <c r="A420" s="113">
        <v>1416</v>
      </c>
      <c r="B420" s="202" t="s">
        <v>1714</v>
      </c>
      <c r="C420" s="202"/>
      <c r="D420" s="166">
        <v>720</v>
      </c>
      <c r="E420" s="198"/>
      <c r="F420" s="245">
        <f t="shared" si="64"/>
        <v>720</v>
      </c>
      <c r="G420" s="112"/>
      <c r="H420" s="111"/>
      <c r="I420" s="125">
        <f t="shared" si="65"/>
        <v>368.1301544612773</v>
      </c>
      <c r="J420" s="170"/>
      <c r="K420" s="125">
        <f t="shared" si="66"/>
        <v>368.1301544612773</v>
      </c>
    </row>
    <row r="421" spans="1:11" ht="30" customHeight="1">
      <c r="A421" s="113">
        <v>1417</v>
      </c>
      <c r="B421" s="202" t="s">
        <v>1715</v>
      </c>
      <c r="C421" s="202"/>
      <c r="D421" s="166">
        <v>720</v>
      </c>
      <c r="E421" s="198"/>
      <c r="F421" s="245">
        <f t="shared" si="64"/>
        <v>720</v>
      </c>
      <c r="G421" s="112"/>
      <c r="H421" s="111"/>
      <c r="I421" s="125">
        <f t="shared" si="65"/>
        <v>368.1301544612773</v>
      </c>
      <c r="J421" s="170"/>
      <c r="K421" s="125">
        <f t="shared" si="66"/>
        <v>368.1301544612773</v>
      </c>
    </row>
    <row r="422" spans="1:11" ht="30" customHeight="1">
      <c r="A422" s="113">
        <v>1418</v>
      </c>
      <c r="B422" s="202" t="s">
        <v>1716</v>
      </c>
      <c r="C422" s="202"/>
      <c r="D422" s="166">
        <v>720</v>
      </c>
      <c r="E422" s="198"/>
      <c r="F422" s="245">
        <f t="shared" si="64"/>
        <v>720</v>
      </c>
      <c r="G422" s="112"/>
      <c r="H422" s="111"/>
      <c r="I422" s="125">
        <f t="shared" si="65"/>
        <v>368.1301544612773</v>
      </c>
      <c r="J422" s="170"/>
      <c r="K422" s="125">
        <f t="shared" si="66"/>
        <v>368.1301544612773</v>
      </c>
    </row>
    <row r="423" spans="1:11" ht="30" customHeight="1">
      <c r="A423" s="113">
        <v>1419</v>
      </c>
      <c r="B423" s="202" t="s">
        <v>1717</v>
      </c>
      <c r="C423" s="202"/>
      <c r="D423" s="166">
        <v>720</v>
      </c>
      <c r="E423" s="198"/>
      <c r="F423" s="245">
        <f t="shared" si="64"/>
        <v>720</v>
      </c>
      <c r="G423" s="112"/>
      <c r="H423" s="111"/>
      <c r="I423" s="125">
        <f t="shared" si="65"/>
        <v>368.1301544612773</v>
      </c>
      <c r="J423" s="170"/>
      <c r="K423" s="125">
        <f t="shared" si="66"/>
        <v>368.1301544612773</v>
      </c>
    </row>
    <row r="424" spans="1:11" ht="30" customHeight="1">
      <c r="A424" s="113">
        <v>1420</v>
      </c>
      <c r="B424" s="202" t="s">
        <v>1718</v>
      </c>
      <c r="C424" s="202"/>
      <c r="D424" s="166">
        <v>720</v>
      </c>
      <c r="E424" s="198"/>
      <c r="F424" s="245">
        <f t="shared" si="64"/>
        <v>720</v>
      </c>
      <c r="G424" s="112"/>
      <c r="H424" s="111"/>
      <c r="I424" s="125">
        <f t="shared" si="65"/>
        <v>368.1301544612773</v>
      </c>
      <c r="J424" s="170"/>
      <c r="K424" s="125">
        <f t="shared" si="66"/>
        <v>368.1301544612773</v>
      </c>
    </row>
    <row r="425" spans="1:11" ht="30" customHeight="1">
      <c r="A425" s="113">
        <v>1421</v>
      </c>
      <c r="B425" s="202" t="s">
        <v>1719</v>
      </c>
      <c r="C425" s="202"/>
      <c r="D425" s="166">
        <v>720</v>
      </c>
      <c r="E425" s="198"/>
      <c r="F425" s="245">
        <f t="shared" si="64"/>
        <v>720</v>
      </c>
      <c r="G425" s="112"/>
      <c r="H425" s="111"/>
      <c r="I425" s="125">
        <f t="shared" si="65"/>
        <v>368.1301544612773</v>
      </c>
      <c r="J425" s="170"/>
      <c r="K425" s="125">
        <f t="shared" si="66"/>
        <v>368.1301544612773</v>
      </c>
    </row>
    <row r="426" spans="1:11" ht="30" customHeight="1">
      <c r="A426" s="113">
        <v>1422</v>
      </c>
      <c r="B426" s="202" t="s">
        <v>1720</v>
      </c>
      <c r="C426" s="202"/>
      <c r="D426" s="166">
        <v>720</v>
      </c>
      <c r="E426" s="198"/>
      <c r="F426" s="245">
        <f t="shared" si="64"/>
        <v>720</v>
      </c>
      <c r="G426" s="112"/>
      <c r="H426" s="111"/>
      <c r="I426" s="125">
        <f t="shared" si="65"/>
        <v>368.1301544612773</v>
      </c>
      <c r="J426" s="170"/>
      <c r="K426" s="125">
        <f t="shared" si="66"/>
        <v>368.1301544612773</v>
      </c>
    </row>
    <row r="427" spans="1:11" ht="30" customHeight="1">
      <c r="A427" s="113">
        <v>1423</v>
      </c>
      <c r="B427" s="202" t="s">
        <v>1721</v>
      </c>
      <c r="C427" s="202"/>
      <c r="D427" s="166">
        <v>720</v>
      </c>
      <c r="E427" s="198"/>
      <c r="F427" s="245">
        <f t="shared" si="64"/>
        <v>720</v>
      </c>
      <c r="G427" s="112"/>
      <c r="H427" s="111"/>
      <c r="I427" s="125">
        <f t="shared" si="65"/>
        <v>368.1301544612773</v>
      </c>
      <c r="J427" s="170"/>
      <c r="K427" s="125">
        <f t="shared" si="66"/>
        <v>368.1301544612773</v>
      </c>
    </row>
    <row r="428" spans="1:11" ht="30" customHeight="1">
      <c r="A428" s="113">
        <v>1424</v>
      </c>
      <c r="B428" s="202" t="s">
        <v>1722</v>
      </c>
      <c r="C428" s="202"/>
      <c r="D428" s="166">
        <v>720</v>
      </c>
      <c r="E428" s="198"/>
      <c r="F428" s="245">
        <f t="shared" si="64"/>
        <v>720</v>
      </c>
      <c r="G428" s="112"/>
      <c r="H428" s="111"/>
      <c r="I428" s="125">
        <f t="shared" si="65"/>
        <v>368.1301544612773</v>
      </c>
      <c r="J428" s="170"/>
      <c r="K428" s="125">
        <f t="shared" si="66"/>
        <v>368.1301544612773</v>
      </c>
    </row>
    <row r="429" spans="1:11" ht="30" customHeight="1">
      <c r="A429" s="113">
        <v>1425</v>
      </c>
      <c r="B429" s="202" t="s">
        <v>1723</v>
      </c>
      <c r="C429" s="202"/>
      <c r="D429" s="166">
        <v>720</v>
      </c>
      <c r="E429" s="198"/>
      <c r="F429" s="245">
        <f t="shared" si="64"/>
        <v>720</v>
      </c>
      <c r="G429" s="112"/>
      <c r="H429" s="111"/>
      <c r="I429" s="125">
        <f t="shared" si="65"/>
        <v>368.1301544612773</v>
      </c>
      <c r="J429" s="170"/>
      <c r="K429" s="125">
        <f t="shared" si="66"/>
        <v>368.1301544612773</v>
      </c>
    </row>
    <row r="430" spans="1:11" ht="30" customHeight="1">
      <c r="A430" s="113">
        <v>1426</v>
      </c>
      <c r="B430" s="202" t="s">
        <v>1724</v>
      </c>
      <c r="C430" s="202"/>
      <c r="D430" s="166">
        <v>720</v>
      </c>
      <c r="E430" s="198"/>
      <c r="F430" s="245">
        <f t="shared" si="64"/>
        <v>720</v>
      </c>
      <c r="G430" s="112"/>
      <c r="H430" s="111"/>
      <c r="I430" s="125">
        <f t="shared" si="65"/>
        <v>368.1301544612773</v>
      </c>
      <c r="J430" s="170"/>
      <c r="K430" s="125">
        <f t="shared" si="66"/>
        <v>368.1301544612773</v>
      </c>
    </row>
    <row r="431" spans="1:11" ht="30" customHeight="1">
      <c r="A431" s="113">
        <v>1427</v>
      </c>
      <c r="B431" s="202" t="s">
        <v>1725</v>
      </c>
      <c r="C431" s="202"/>
      <c r="D431" s="166">
        <v>720</v>
      </c>
      <c r="E431" s="198"/>
      <c r="F431" s="245">
        <f t="shared" si="64"/>
        <v>720</v>
      </c>
      <c r="G431" s="112"/>
      <c r="H431" s="111"/>
      <c r="I431" s="125">
        <f t="shared" si="65"/>
        <v>368.1301544612773</v>
      </c>
      <c r="J431" s="170"/>
      <c r="K431" s="125">
        <f t="shared" si="66"/>
        <v>368.1301544612773</v>
      </c>
    </row>
    <row r="432" spans="1:11" ht="30" customHeight="1">
      <c r="A432" s="113">
        <v>1428</v>
      </c>
      <c r="B432" s="202" t="s">
        <v>1726</v>
      </c>
      <c r="C432" s="202"/>
      <c r="D432" s="166">
        <v>720</v>
      </c>
      <c r="E432" s="198"/>
      <c r="F432" s="245">
        <f t="shared" si="64"/>
        <v>720</v>
      </c>
      <c r="G432" s="112"/>
      <c r="H432" s="111"/>
      <c r="I432" s="125">
        <f t="shared" si="65"/>
        <v>368.1301544612773</v>
      </c>
      <c r="J432" s="170"/>
      <c r="K432" s="125">
        <f t="shared" si="66"/>
        <v>368.1301544612773</v>
      </c>
    </row>
    <row r="433" spans="1:11" ht="29.25" customHeight="1">
      <c r="A433" s="113">
        <v>1429</v>
      </c>
      <c r="B433" s="202" t="s">
        <v>1727</v>
      </c>
      <c r="C433" s="202"/>
      <c r="D433" s="166">
        <v>720</v>
      </c>
      <c r="E433" s="198"/>
      <c r="F433" s="245">
        <f t="shared" si="64"/>
        <v>720</v>
      </c>
      <c r="G433" s="112"/>
      <c r="H433" s="111"/>
      <c r="I433" s="125">
        <f t="shared" si="65"/>
        <v>368.1301544612773</v>
      </c>
      <c r="J433" s="170"/>
      <c r="K433" s="125">
        <f t="shared" si="66"/>
        <v>368.1301544612773</v>
      </c>
    </row>
    <row r="434" spans="1:11" ht="30" customHeight="1">
      <c r="A434" s="113">
        <v>1430</v>
      </c>
      <c r="B434" s="202" t="s">
        <v>1728</v>
      </c>
      <c r="C434" s="202"/>
      <c r="D434" s="166">
        <v>720</v>
      </c>
      <c r="E434" s="198"/>
      <c r="F434" s="245">
        <f t="shared" si="64"/>
        <v>720</v>
      </c>
      <c r="G434" s="112"/>
      <c r="H434" s="111"/>
      <c r="I434" s="125">
        <f t="shared" si="65"/>
        <v>368.1301544612773</v>
      </c>
      <c r="J434" s="170"/>
      <c r="K434" s="125">
        <f t="shared" si="66"/>
        <v>368.1301544612773</v>
      </c>
    </row>
    <row r="435" spans="1:11" ht="30" customHeight="1">
      <c r="A435" s="113">
        <v>1431</v>
      </c>
      <c r="B435" s="202" t="s">
        <v>1729</v>
      </c>
      <c r="C435" s="202"/>
      <c r="D435" s="166">
        <v>720</v>
      </c>
      <c r="E435" s="198"/>
      <c r="F435" s="245">
        <f t="shared" si="64"/>
        <v>720</v>
      </c>
      <c r="G435" s="112"/>
      <c r="H435" s="111"/>
      <c r="I435" s="125">
        <f t="shared" si="65"/>
        <v>368.1301544612773</v>
      </c>
      <c r="J435" s="170"/>
      <c r="K435" s="125">
        <f t="shared" si="66"/>
        <v>368.1301544612773</v>
      </c>
    </row>
    <row r="436" spans="1:11" ht="30" customHeight="1">
      <c r="A436" s="113">
        <v>1432</v>
      </c>
      <c r="B436" s="202" t="s">
        <v>1730</v>
      </c>
      <c r="C436" s="202"/>
      <c r="D436" s="166">
        <v>720</v>
      </c>
      <c r="E436" s="198"/>
      <c r="F436" s="245">
        <f t="shared" si="64"/>
        <v>720</v>
      </c>
      <c r="G436" s="112"/>
      <c r="H436" s="111"/>
      <c r="I436" s="125">
        <f t="shared" si="65"/>
        <v>368.1301544612773</v>
      </c>
      <c r="J436" s="170"/>
      <c r="K436" s="125">
        <f t="shared" si="66"/>
        <v>368.1301544612773</v>
      </c>
    </row>
    <row r="437" spans="1:11" ht="30" customHeight="1">
      <c r="A437" s="113">
        <v>1433</v>
      </c>
      <c r="B437" s="202" t="s">
        <v>1731</v>
      </c>
      <c r="C437" s="202"/>
      <c r="D437" s="166">
        <v>72</v>
      </c>
      <c r="E437" s="198"/>
      <c r="F437" s="245">
        <f t="shared" si="64"/>
        <v>72</v>
      </c>
      <c r="G437" s="112"/>
      <c r="H437" s="111"/>
      <c r="I437" s="125">
        <f t="shared" si="65"/>
        <v>36.813015446127729</v>
      </c>
      <c r="J437" s="170"/>
      <c r="K437" s="125">
        <f t="shared" si="66"/>
        <v>36.813015446127729</v>
      </c>
    </row>
    <row r="438" spans="1:11" ht="30" customHeight="1">
      <c r="A438" s="113">
        <v>1434</v>
      </c>
      <c r="B438" s="202" t="s">
        <v>1732</v>
      </c>
      <c r="C438" s="202"/>
      <c r="D438" s="166">
        <v>72</v>
      </c>
      <c r="E438" s="198"/>
      <c r="F438" s="245">
        <f t="shared" si="64"/>
        <v>72</v>
      </c>
      <c r="G438" s="112"/>
      <c r="H438" s="111"/>
      <c r="I438" s="125">
        <f t="shared" si="65"/>
        <v>36.813015446127729</v>
      </c>
      <c r="J438" s="170"/>
      <c r="K438" s="125">
        <f t="shared" si="66"/>
        <v>36.813015446127729</v>
      </c>
    </row>
    <row r="439" spans="1:11" s="249" customFormat="1" ht="15" customHeight="1">
      <c r="A439" s="139"/>
      <c r="B439" s="209" t="s">
        <v>1733</v>
      </c>
      <c r="C439" s="252"/>
      <c r="D439" s="175"/>
      <c r="E439" s="176"/>
      <c r="F439" s="251"/>
      <c r="G439" s="135"/>
      <c r="H439" s="134"/>
      <c r="I439" s="174"/>
      <c r="J439" s="134"/>
      <c r="K439" s="250"/>
    </row>
    <row r="440" spans="1:11" ht="30" customHeight="1">
      <c r="A440" s="113">
        <v>1435</v>
      </c>
      <c r="B440" s="202" t="s">
        <v>1734</v>
      </c>
      <c r="C440" s="202"/>
      <c r="D440" s="166">
        <v>720</v>
      </c>
      <c r="E440" s="198"/>
      <c r="F440" s="245">
        <f t="shared" ref="F440:F445" si="67">D440-E440</f>
        <v>720</v>
      </c>
      <c r="G440" s="112"/>
      <c r="H440" s="111"/>
      <c r="I440" s="125">
        <f t="shared" ref="I440:I445" si="68">D440/1.95583</f>
        <v>368.1301544612773</v>
      </c>
      <c r="J440" s="170"/>
      <c r="K440" s="125">
        <f t="shared" ref="K440:K445" si="69">F440/1.95583</f>
        <v>368.1301544612773</v>
      </c>
    </row>
    <row r="441" spans="1:11" ht="30" customHeight="1">
      <c r="A441" s="113">
        <v>1436</v>
      </c>
      <c r="B441" s="202" t="s">
        <v>1735</v>
      </c>
      <c r="C441" s="202"/>
      <c r="D441" s="166">
        <v>720</v>
      </c>
      <c r="E441" s="198"/>
      <c r="F441" s="245">
        <f t="shared" si="67"/>
        <v>720</v>
      </c>
      <c r="G441" s="112"/>
      <c r="H441" s="111"/>
      <c r="I441" s="125">
        <f t="shared" si="68"/>
        <v>368.1301544612773</v>
      </c>
      <c r="J441" s="170"/>
      <c r="K441" s="125">
        <f t="shared" si="69"/>
        <v>368.1301544612773</v>
      </c>
    </row>
    <row r="442" spans="1:11" ht="30" customHeight="1">
      <c r="A442" s="113">
        <v>1437</v>
      </c>
      <c r="B442" s="202" t="s">
        <v>1736</v>
      </c>
      <c r="C442" s="202"/>
      <c r="D442" s="166">
        <v>720</v>
      </c>
      <c r="E442" s="198"/>
      <c r="F442" s="245">
        <f t="shared" si="67"/>
        <v>720</v>
      </c>
      <c r="G442" s="112"/>
      <c r="H442" s="111"/>
      <c r="I442" s="125">
        <f t="shared" si="68"/>
        <v>368.1301544612773</v>
      </c>
      <c r="J442" s="170"/>
      <c r="K442" s="125">
        <f t="shared" si="69"/>
        <v>368.1301544612773</v>
      </c>
    </row>
    <row r="443" spans="1:11" ht="30" customHeight="1">
      <c r="A443" s="113">
        <v>1438</v>
      </c>
      <c r="B443" s="202" t="s">
        <v>1737</v>
      </c>
      <c r="C443" s="202"/>
      <c r="D443" s="166">
        <v>720</v>
      </c>
      <c r="E443" s="198"/>
      <c r="F443" s="245">
        <f t="shared" si="67"/>
        <v>720</v>
      </c>
      <c r="G443" s="112"/>
      <c r="H443" s="111"/>
      <c r="I443" s="125">
        <f t="shared" si="68"/>
        <v>368.1301544612773</v>
      </c>
      <c r="J443" s="170"/>
      <c r="K443" s="125">
        <f t="shared" si="69"/>
        <v>368.1301544612773</v>
      </c>
    </row>
    <row r="444" spans="1:11" ht="15" customHeight="1">
      <c r="A444" s="113">
        <v>1439</v>
      </c>
      <c r="B444" s="202" t="s">
        <v>1738</v>
      </c>
      <c r="C444" s="202"/>
      <c r="D444" s="166">
        <v>720</v>
      </c>
      <c r="E444" s="198"/>
      <c r="F444" s="245">
        <f t="shared" si="67"/>
        <v>720</v>
      </c>
      <c r="G444" s="112"/>
      <c r="H444" s="111"/>
      <c r="I444" s="125">
        <f t="shared" si="68"/>
        <v>368.1301544612773</v>
      </c>
      <c r="J444" s="170"/>
      <c r="K444" s="125">
        <f t="shared" si="69"/>
        <v>368.1301544612773</v>
      </c>
    </row>
    <row r="445" spans="1:11" ht="30" customHeight="1">
      <c r="A445" s="113">
        <v>1440</v>
      </c>
      <c r="B445" s="202" t="s">
        <v>1739</v>
      </c>
      <c r="C445" s="202"/>
      <c r="D445" s="166">
        <v>72</v>
      </c>
      <c r="E445" s="198"/>
      <c r="F445" s="245">
        <f t="shared" si="67"/>
        <v>72</v>
      </c>
      <c r="G445" s="112"/>
      <c r="H445" s="111"/>
      <c r="I445" s="125">
        <f t="shared" si="68"/>
        <v>36.813015446127729</v>
      </c>
      <c r="J445" s="170"/>
      <c r="K445" s="125">
        <f t="shared" si="69"/>
        <v>36.813015446127729</v>
      </c>
    </row>
    <row r="446" spans="1:11" s="249" customFormat="1" ht="15" customHeight="1">
      <c r="A446" s="139"/>
      <c r="B446" s="209" t="s">
        <v>2257</v>
      </c>
      <c r="C446" s="252"/>
      <c r="D446" s="175"/>
      <c r="E446" s="176"/>
      <c r="F446" s="251"/>
      <c r="G446" s="135"/>
      <c r="H446" s="134"/>
      <c r="I446" s="174"/>
      <c r="J446" s="134"/>
      <c r="K446" s="250"/>
    </row>
    <row r="447" spans="1:11" s="248" customFormat="1" ht="31.5">
      <c r="A447" s="113">
        <v>1441</v>
      </c>
      <c r="B447" s="254" t="s">
        <v>2258</v>
      </c>
      <c r="C447" s="254"/>
      <c r="D447" s="141">
        <v>240</v>
      </c>
      <c r="E447" s="198"/>
      <c r="F447" s="245">
        <f t="shared" ref="F447:F464" si="70">D447-E447</f>
        <v>240</v>
      </c>
      <c r="G447" s="112"/>
      <c r="H447" s="111"/>
      <c r="I447" s="125">
        <f t="shared" ref="I447:I464" si="71">D447/1.95583</f>
        <v>122.71005148709244</v>
      </c>
      <c r="J447" s="110"/>
      <c r="K447" s="125">
        <f t="shared" ref="K447:K464" si="72">F447/1.95583</f>
        <v>122.71005148709244</v>
      </c>
    </row>
    <row r="448" spans="1:11" s="248" customFormat="1" ht="30" customHeight="1">
      <c r="A448" s="113">
        <v>1442</v>
      </c>
      <c r="B448" s="254" t="s">
        <v>2259</v>
      </c>
      <c r="C448" s="254"/>
      <c r="D448" s="141">
        <v>320</v>
      </c>
      <c r="E448" s="198"/>
      <c r="F448" s="245">
        <f t="shared" si="70"/>
        <v>320</v>
      </c>
      <c r="G448" s="235"/>
      <c r="H448" s="253"/>
      <c r="I448" s="125">
        <f t="shared" si="71"/>
        <v>163.61340198278992</v>
      </c>
      <c r="J448" s="110"/>
      <c r="K448" s="125">
        <f t="shared" si="72"/>
        <v>163.61340198278992</v>
      </c>
    </row>
    <row r="449" spans="1:11" s="248" customFormat="1" ht="30" customHeight="1">
      <c r="A449" s="113">
        <v>1443</v>
      </c>
      <c r="B449" s="254" t="s">
        <v>2260</v>
      </c>
      <c r="C449" s="254"/>
      <c r="D449" s="141">
        <v>960</v>
      </c>
      <c r="E449" s="198"/>
      <c r="F449" s="245">
        <f t="shared" si="70"/>
        <v>960</v>
      </c>
      <c r="G449" s="235"/>
      <c r="H449" s="253"/>
      <c r="I449" s="125">
        <f t="shared" si="71"/>
        <v>490.84020594836977</v>
      </c>
      <c r="J449" s="110"/>
      <c r="K449" s="125">
        <f t="shared" si="72"/>
        <v>490.84020594836977</v>
      </c>
    </row>
    <row r="450" spans="1:11" s="248" customFormat="1" ht="30" customHeight="1">
      <c r="A450" s="113">
        <v>1444</v>
      </c>
      <c r="B450" s="254" t="s">
        <v>2261</v>
      </c>
      <c r="C450" s="254"/>
      <c r="D450" s="141">
        <v>240</v>
      </c>
      <c r="E450" s="198"/>
      <c r="F450" s="245">
        <f t="shared" si="70"/>
        <v>240</v>
      </c>
      <c r="G450" s="235"/>
      <c r="H450" s="253"/>
      <c r="I450" s="125">
        <f t="shared" si="71"/>
        <v>122.71005148709244</v>
      </c>
      <c r="J450" s="110"/>
      <c r="K450" s="125">
        <f t="shared" si="72"/>
        <v>122.71005148709244</v>
      </c>
    </row>
    <row r="451" spans="1:11" s="248" customFormat="1" ht="30" customHeight="1">
      <c r="A451" s="113">
        <v>1445</v>
      </c>
      <c r="B451" s="254" t="s">
        <v>2262</v>
      </c>
      <c r="C451" s="254"/>
      <c r="D451" s="141">
        <v>325</v>
      </c>
      <c r="E451" s="198"/>
      <c r="F451" s="245">
        <f t="shared" si="70"/>
        <v>325</v>
      </c>
      <c r="G451" s="235"/>
      <c r="H451" s="253"/>
      <c r="I451" s="125">
        <f t="shared" si="71"/>
        <v>166.16986138877101</v>
      </c>
      <c r="J451" s="110"/>
      <c r="K451" s="125">
        <f t="shared" si="72"/>
        <v>166.16986138877101</v>
      </c>
    </row>
    <row r="452" spans="1:11" s="248" customFormat="1" ht="30" customHeight="1">
      <c r="A452" s="113">
        <v>1446</v>
      </c>
      <c r="B452" s="254" t="s">
        <v>2263</v>
      </c>
      <c r="C452" s="254"/>
      <c r="D452" s="141">
        <v>960</v>
      </c>
      <c r="E452" s="198"/>
      <c r="F452" s="245">
        <f t="shared" si="70"/>
        <v>960</v>
      </c>
      <c r="G452" s="235"/>
      <c r="H452" s="253"/>
      <c r="I452" s="125">
        <f t="shared" si="71"/>
        <v>490.84020594836977</v>
      </c>
      <c r="J452" s="110"/>
      <c r="K452" s="125">
        <f t="shared" si="72"/>
        <v>490.84020594836977</v>
      </c>
    </row>
    <row r="453" spans="1:11" s="248" customFormat="1" ht="30" customHeight="1">
      <c r="A453" s="259">
        <v>1447</v>
      </c>
      <c r="B453" s="254" t="s">
        <v>2264</v>
      </c>
      <c r="C453" s="254"/>
      <c r="D453" s="141">
        <v>246</v>
      </c>
      <c r="E453" s="198"/>
      <c r="F453" s="245">
        <f t="shared" si="70"/>
        <v>246</v>
      </c>
      <c r="G453" s="235"/>
      <c r="H453" s="253"/>
      <c r="I453" s="125">
        <f t="shared" si="71"/>
        <v>125.77780277426974</v>
      </c>
      <c r="J453" s="110"/>
      <c r="K453" s="125">
        <f t="shared" si="72"/>
        <v>125.77780277426974</v>
      </c>
    </row>
    <row r="454" spans="1:11" s="248" customFormat="1" ht="31.5">
      <c r="A454" s="259">
        <v>1448</v>
      </c>
      <c r="B454" s="254" t="s">
        <v>2265</v>
      </c>
      <c r="C454" s="254"/>
      <c r="D454" s="141">
        <v>486</v>
      </c>
      <c r="E454" s="198"/>
      <c r="F454" s="245">
        <f t="shared" si="70"/>
        <v>486</v>
      </c>
      <c r="G454" s="235"/>
      <c r="H454" s="253"/>
      <c r="I454" s="125">
        <f t="shared" si="71"/>
        <v>248.4878542613622</v>
      </c>
      <c r="J454" s="110"/>
      <c r="K454" s="125">
        <f t="shared" si="72"/>
        <v>248.4878542613622</v>
      </c>
    </row>
    <row r="455" spans="1:11" s="248" customFormat="1" ht="30" customHeight="1">
      <c r="A455" s="259">
        <v>1449</v>
      </c>
      <c r="B455" s="254" t="s">
        <v>2266</v>
      </c>
      <c r="C455" s="254"/>
      <c r="D455" s="141">
        <v>978</v>
      </c>
      <c r="E455" s="198"/>
      <c r="F455" s="245">
        <f t="shared" si="70"/>
        <v>978</v>
      </c>
      <c r="G455" s="235"/>
      <c r="H455" s="253"/>
      <c r="I455" s="125">
        <f t="shared" si="71"/>
        <v>500.04345980990166</v>
      </c>
      <c r="J455" s="110"/>
      <c r="K455" s="125">
        <f t="shared" si="72"/>
        <v>500.04345980990166</v>
      </c>
    </row>
    <row r="456" spans="1:11" s="248" customFormat="1" ht="30" customHeight="1">
      <c r="A456" s="113">
        <v>1450</v>
      </c>
      <c r="B456" s="254" t="s">
        <v>2267</v>
      </c>
      <c r="C456" s="254"/>
      <c r="D456" s="141">
        <v>576</v>
      </c>
      <c r="E456" s="198"/>
      <c r="F456" s="245">
        <f t="shared" si="70"/>
        <v>576</v>
      </c>
      <c r="G456" s="112"/>
      <c r="H456" s="111"/>
      <c r="I456" s="125">
        <f t="shared" si="71"/>
        <v>294.50412356902183</v>
      </c>
      <c r="J456" s="110"/>
      <c r="K456" s="125">
        <f t="shared" si="72"/>
        <v>294.50412356902183</v>
      </c>
    </row>
    <row r="457" spans="1:11" s="248" customFormat="1" ht="30" customHeight="1">
      <c r="A457" s="113">
        <v>1451</v>
      </c>
      <c r="B457" s="254" t="s">
        <v>2268</v>
      </c>
      <c r="C457" s="254"/>
      <c r="D457" s="141">
        <v>790</v>
      </c>
      <c r="E457" s="198"/>
      <c r="F457" s="245">
        <f t="shared" si="70"/>
        <v>790</v>
      </c>
      <c r="G457" s="235"/>
      <c r="H457" s="253"/>
      <c r="I457" s="125">
        <f t="shared" si="71"/>
        <v>403.92058614501263</v>
      </c>
      <c r="J457" s="110"/>
      <c r="K457" s="125">
        <f t="shared" si="72"/>
        <v>403.92058614501263</v>
      </c>
    </row>
    <row r="458" spans="1:11" s="248" customFormat="1" ht="30" customHeight="1">
      <c r="A458" s="113">
        <v>1452</v>
      </c>
      <c r="B458" s="254" t="s">
        <v>2269</v>
      </c>
      <c r="C458" s="254"/>
      <c r="D458" s="141">
        <v>890</v>
      </c>
      <c r="E458" s="198"/>
      <c r="F458" s="245">
        <f t="shared" si="70"/>
        <v>890</v>
      </c>
      <c r="G458" s="235"/>
      <c r="H458" s="253"/>
      <c r="I458" s="125">
        <f t="shared" si="71"/>
        <v>455.04977426463444</v>
      </c>
      <c r="J458" s="110"/>
      <c r="K458" s="125">
        <f t="shared" si="72"/>
        <v>455.04977426463444</v>
      </c>
    </row>
    <row r="459" spans="1:11" s="248" customFormat="1" ht="47.25">
      <c r="A459" s="113">
        <v>1454</v>
      </c>
      <c r="B459" s="254" t="s">
        <v>2270</v>
      </c>
      <c r="C459" s="258"/>
      <c r="D459" s="141">
        <v>1380</v>
      </c>
      <c r="E459" s="198"/>
      <c r="F459" s="245">
        <f t="shared" si="70"/>
        <v>1380</v>
      </c>
      <c r="G459" s="112"/>
      <c r="H459" s="111"/>
      <c r="I459" s="125">
        <f t="shared" si="71"/>
        <v>705.58279605078155</v>
      </c>
      <c r="J459" s="110"/>
      <c r="K459" s="125">
        <f t="shared" si="72"/>
        <v>705.58279605078155</v>
      </c>
    </row>
    <row r="460" spans="1:11" s="248" customFormat="1" ht="47.25">
      <c r="A460" s="113">
        <v>1455</v>
      </c>
      <c r="B460" s="254" t="s">
        <v>2271</v>
      </c>
      <c r="C460" s="258"/>
      <c r="D460" s="141">
        <v>1482</v>
      </c>
      <c r="E460" s="198"/>
      <c r="F460" s="245">
        <f t="shared" si="70"/>
        <v>1482</v>
      </c>
      <c r="G460" s="235"/>
      <c r="H460" s="253"/>
      <c r="I460" s="125">
        <f t="shared" si="71"/>
        <v>757.73456793279581</v>
      </c>
      <c r="J460" s="110"/>
      <c r="K460" s="125">
        <f t="shared" si="72"/>
        <v>757.73456793279581</v>
      </c>
    </row>
    <row r="461" spans="1:11" s="248" customFormat="1" ht="45" customHeight="1">
      <c r="A461" s="113">
        <v>1456</v>
      </c>
      <c r="B461" s="254" t="s">
        <v>2272</v>
      </c>
      <c r="C461" s="258"/>
      <c r="D461" s="141">
        <v>1680</v>
      </c>
      <c r="E461" s="198"/>
      <c r="F461" s="245">
        <f t="shared" si="70"/>
        <v>1680</v>
      </c>
      <c r="G461" s="112"/>
      <c r="H461" s="111"/>
      <c r="I461" s="125">
        <f t="shared" si="71"/>
        <v>858.97036040964713</v>
      </c>
      <c r="J461" s="110"/>
      <c r="K461" s="125">
        <f t="shared" si="72"/>
        <v>858.97036040964713</v>
      </c>
    </row>
    <row r="462" spans="1:11" s="248" customFormat="1" ht="47.25">
      <c r="A462" s="113">
        <v>1457</v>
      </c>
      <c r="B462" s="254" t="s">
        <v>2273</v>
      </c>
      <c r="C462" s="258"/>
      <c r="D462" s="141">
        <v>2448</v>
      </c>
      <c r="E462" s="198"/>
      <c r="F462" s="245">
        <f t="shared" si="70"/>
        <v>2448</v>
      </c>
      <c r="G462" s="235"/>
      <c r="H462" s="253"/>
      <c r="I462" s="125">
        <f t="shared" si="71"/>
        <v>1251.6425251683429</v>
      </c>
      <c r="J462" s="110"/>
      <c r="K462" s="125">
        <f t="shared" si="72"/>
        <v>1251.6425251683429</v>
      </c>
    </row>
    <row r="463" spans="1:11" s="248" customFormat="1" ht="63">
      <c r="A463" s="113">
        <v>1458</v>
      </c>
      <c r="B463" s="254" t="s">
        <v>2274</v>
      </c>
      <c r="C463" s="254"/>
      <c r="D463" s="141">
        <v>720</v>
      </c>
      <c r="E463" s="198"/>
      <c r="F463" s="245">
        <f t="shared" si="70"/>
        <v>720</v>
      </c>
      <c r="G463" s="235"/>
      <c r="H463" s="253"/>
      <c r="I463" s="125">
        <f t="shared" si="71"/>
        <v>368.1301544612773</v>
      </c>
      <c r="J463" s="110"/>
      <c r="K463" s="125">
        <f t="shared" si="72"/>
        <v>368.1301544612773</v>
      </c>
    </row>
    <row r="464" spans="1:11" s="248" customFormat="1" ht="63">
      <c r="A464" s="113">
        <v>1459</v>
      </c>
      <c r="B464" s="254" t="s">
        <v>2275</v>
      </c>
      <c r="C464" s="254"/>
      <c r="D464" s="141">
        <v>1200</v>
      </c>
      <c r="E464" s="198"/>
      <c r="F464" s="245">
        <f t="shared" si="70"/>
        <v>1200</v>
      </c>
      <c r="G464" s="235"/>
      <c r="H464" s="253"/>
      <c r="I464" s="125">
        <f t="shared" si="71"/>
        <v>613.55025743546219</v>
      </c>
      <c r="J464" s="110"/>
      <c r="K464" s="125">
        <f t="shared" si="72"/>
        <v>613.55025743546219</v>
      </c>
    </row>
    <row r="465" spans="1:11" s="248" customFormat="1">
      <c r="A465" s="119"/>
      <c r="B465" s="208" t="s">
        <v>2276</v>
      </c>
      <c r="C465" s="257"/>
      <c r="D465" s="140"/>
      <c r="E465" s="207"/>
      <c r="F465" s="244"/>
      <c r="G465" s="256"/>
      <c r="H465" s="255"/>
      <c r="I465" s="206"/>
      <c r="J465" s="116"/>
      <c r="K465" s="243"/>
    </row>
    <row r="466" spans="1:11" s="248" customFormat="1" ht="15" customHeight="1">
      <c r="A466" s="113">
        <v>1460</v>
      </c>
      <c r="B466" s="254" t="s">
        <v>2277</v>
      </c>
      <c r="C466" s="254"/>
      <c r="D466" s="141">
        <v>850</v>
      </c>
      <c r="E466" s="198"/>
      <c r="F466" s="245">
        <f>D466-E466</f>
        <v>850</v>
      </c>
      <c r="G466" s="235"/>
      <c r="H466" s="253"/>
      <c r="I466" s="125">
        <f>D466/1.95583</f>
        <v>434.59809901678574</v>
      </c>
      <c r="J466" s="110"/>
      <c r="K466" s="125">
        <f>F466/1.95583</f>
        <v>434.59809901678574</v>
      </c>
    </row>
    <row r="467" spans="1:11" s="249" customFormat="1">
      <c r="A467" s="139"/>
      <c r="B467" s="209" t="s">
        <v>2278</v>
      </c>
      <c r="C467" s="252"/>
      <c r="D467" s="175"/>
      <c r="E467" s="176"/>
      <c r="F467" s="251"/>
      <c r="G467" s="135"/>
      <c r="H467" s="134"/>
      <c r="I467" s="174"/>
      <c r="J467" s="134"/>
      <c r="K467" s="250"/>
    </row>
    <row r="468" spans="1:11" s="248" customFormat="1" ht="31.5">
      <c r="A468" s="113">
        <v>1461</v>
      </c>
      <c r="B468" s="202" t="s">
        <v>2279</v>
      </c>
      <c r="C468" s="202" t="s">
        <v>2156</v>
      </c>
      <c r="D468" s="128">
        <v>32000</v>
      </c>
      <c r="E468" s="242">
        <v>32000</v>
      </c>
      <c r="F468" s="245">
        <f t="shared" ref="F468:F480" si="73">D468-E468</f>
        <v>0</v>
      </c>
      <c r="G468" s="112" t="s">
        <v>2280</v>
      </c>
      <c r="H468" s="111"/>
      <c r="I468" s="125">
        <f t="shared" ref="I468:I480" si="74">D468/1.95583</f>
        <v>16361.340198278991</v>
      </c>
      <c r="J468" s="125">
        <f t="shared" ref="J468:J480" si="75">E468/1.95583</f>
        <v>16361.340198278991</v>
      </c>
      <c r="K468" s="125">
        <f t="shared" ref="K468:K480" si="76">I468-J468</f>
        <v>0</v>
      </c>
    </row>
    <row r="469" spans="1:11" s="248" customFormat="1" ht="31.5">
      <c r="A469" s="113">
        <v>1462</v>
      </c>
      <c r="B469" s="202" t="s">
        <v>2281</v>
      </c>
      <c r="C469" s="202" t="s">
        <v>2156</v>
      </c>
      <c r="D469" s="128">
        <v>32000</v>
      </c>
      <c r="E469" s="242">
        <v>32000</v>
      </c>
      <c r="F469" s="245">
        <f t="shared" si="73"/>
        <v>0</v>
      </c>
      <c r="G469" s="112" t="s">
        <v>2282</v>
      </c>
      <c r="H469" s="111"/>
      <c r="I469" s="125">
        <f t="shared" si="74"/>
        <v>16361.340198278991</v>
      </c>
      <c r="J469" s="125">
        <f t="shared" si="75"/>
        <v>16361.340198278991</v>
      </c>
      <c r="K469" s="125">
        <f t="shared" si="76"/>
        <v>0</v>
      </c>
    </row>
    <row r="470" spans="1:11" s="248" customFormat="1" ht="31.5">
      <c r="A470" s="113">
        <v>1463</v>
      </c>
      <c r="B470" s="202" t="s">
        <v>2283</v>
      </c>
      <c r="C470" s="202" t="s">
        <v>2156</v>
      </c>
      <c r="D470" s="128">
        <v>36694</v>
      </c>
      <c r="E470" s="242">
        <v>32000</v>
      </c>
      <c r="F470" s="245">
        <f t="shared" si="73"/>
        <v>4694</v>
      </c>
      <c r="G470" s="112" t="s">
        <v>2284</v>
      </c>
      <c r="H470" s="111"/>
      <c r="I470" s="125">
        <f t="shared" si="74"/>
        <v>18761.34428861404</v>
      </c>
      <c r="J470" s="125">
        <f t="shared" si="75"/>
        <v>16361.340198278991</v>
      </c>
      <c r="K470" s="125">
        <f t="shared" si="76"/>
        <v>2400.0040903350491</v>
      </c>
    </row>
    <row r="471" spans="1:11" s="248" customFormat="1" ht="31.5">
      <c r="A471" s="113">
        <v>1464</v>
      </c>
      <c r="B471" s="202" t="s">
        <v>2285</v>
      </c>
      <c r="C471" s="202" t="s">
        <v>2156</v>
      </c>
      <c r="D471" s="128">
        <v>36694</v>
      </c>
      <c r="E471" s="242">
        <v>32000</v>
      </c>
      <c r="F471" s="245">
        <f t="shared" si="73"/>
        <v>4694</v>
      </c>
      <c r="G471" s="112" t="s">
        <v>2286</v>
      </c>
      <c r="H471" s="111"/>
      <c r="I471" s="125">
        <f t="shared" si="74"/>
        <v>18761.34428861404</v>
      </c>
      <c r="J471" s="125">
        <f t="shared" si="75"/>
        <v>16361.340198278991</v>
      </c>
      <c r="K471" s="125">
        <f t="shared" si="76"/>
        <v>2400.0040903350491</v>
      </c>
    </row>
    <row r="472" spans="1:11" s="248" customFormat="1" ht="31.5">
      <c r="A472" s="113">
        <v>1465</v>
      </c>
      <c r="B472" s="202" t="s">
        <v>2287</v>
      </c>
      <c r="C472" s="202" t="s">
        <v>2156</v>
      </c>
      <c r="D472" s="128">
        <v>36694</v>
      </c>
      <c r="E472" s="242">
        <v>32000</v>
      </c>
      <c r="F472" s="245">
        <f t="shared" si="73"/>
        <v>4694</v>
      </c>
      <c r="G472" s="112" t="s">
        <v>2288</v>
      </c>
      <c r="H472" s="111"/>
      <c r="I472" s="125">
        <f t="shared" si="74"/>
        <v>18761.34428861404</v>
      </c>
      <c r="J472" s="125">
        <f t="shared" si="75"/>
        <v>16361.340198278991</v>
      </c>
      <c r="K472" s="125">
        <f t="shared" si="76"/>
        <v>2400.0040903350491</v>
      </c>
    </row>
    <row r="473" spans="1:11" s="248" customFormat="1" ht="31.5">
      <c r="A473" s="113">
        <v>1466</v>
      </c>
      <c r="B473" s="202" t="s">
        <v>2289</v>
      </c>
      <c r="C473" s="202" t="s">
        <v>2156</v>
      </c>
      <c r="D473" s="128">
        <v>41388</v>
      </c>
      <c r="E473" s="242">
        <v>32000</v>
      </c>
      <c r="F473" s="245">
        <f t="shared" si="73"/>
        <v>9388</v>
      </c>
      <c r="G473" s="112" t="s">
        <v>2290</v>
      </c>
      <c r="H473" s="111"/>
      <c r="I473" s="125">
        <f t="shared" si="74"/>
        <v>21161.348378949093</v>
      </c>
      <c r="J473" s="125">
        <f t="shared" si="75"/>
        <v>16361.340198278991</v>
      </c>
      <c r="K473" s="125">
        <f t="shared" si="76"/>
        <v>4800.0081806701019</v>
      </c>
    </row>
    <row r="474" spans="1:11" s="248" customFormat="1" ht="31.5">
      <c r="A474" s="113">
        <v>1467</v>
      </c>
      <c r="B474" s="202" t="s">
        <v>2291</v>
      </c>
      <c r="C474" s="202" t="s">
        <v>2156</v>
      </c>
      <c r="D474" s="128">
        <v>21000</v>
      </c>
      <c r="E474" s="242">
        <v>21000</v>
      </c>
      <c r="F474" s="245">
        <f t="shared" si="73"/>
        <v>0</v>
      </c>
      <c r="G474" s="112" t="s">
        <v>2292</v>
      </c>
      <c r="H474" s="111"/>
      <c r="I474" s="125">
        <f t="shared" si="74"/>
        <v>10737.129505120589</v>
      </c>
      <c r="J474" s="125">
        <f t="shared" si="75"/>
        <v>10737.129505120589</v>
      </c>
      <c r="K474" s="125">
        <f t="shared" si="76"/>
        <v>0</v>
      </c>
    </row>
    <row r="475" spans="1:11" s="248" customFormat="1" ht="31.5">
      <c r="A475" s="113">
        <v>1468</v>
      </c>
      <c r="B475" s="202" t="s">
        <v>2293</v>
      </c>
      <c r="C475" s="202" t="s">
        <v>2156</v>
      </c>
      <c r="D475" s="128">
        <v>21000</v>
      </c>
      <c r="E475" s="242">
        <v>21000</v>
      </c>
      <c r="F475" s="245">
        <f t="shared" si="73"/>
        <v>0</v>
      </c>
      <c r="G475" s="112" t="s">
        <v>2294</v>
      </c>
      <c r="H475" s="111"/>
      <c r="I475" s="125">
        <f t="shared" si="74"/>
        <v>10737.129505120589</v>
      </c>
      <c r="J475" s="125">
        <f t="shared" si="75"/>
        <v>10737.129505120589</v>
      </c>
      <c r="K475" s="125">
        <f t="shared" si="76"/>
        <v>0</v>
      </c>
    </row>
    <row r="476" spans="1:11" s="248" customFormat="1" ht="31.5">
      <c r="A476" s="113">
        <v>1469</v>
      </c>
      <c r="B476" s="202" t="s">
        <v>2295</v>
      </c>
      <c r="C476" s="202" t="s">
        <v>2156</v>
      </c>
      <c r="D476" s="128">
        <v>25694</v>
      </c>
      <c r="E476" s="242">
        <v>21000</v>
      </c>
      <c r="F476" s="245">
        <f t="shared" si="73"/>
        <v>4694</v>
      </c>
      <c r="G476" s="112" t="s">
        <v>2296</v>
      </c>
      <c r="H476" s="111"/>
      <c r="I476" s="125">
        <f t="shared" si="74"/>
        <v>13137.133595455638</v>
      </c>
      <c r="J476" s="125">
        <f t="shared" si="75"/>
        <v>10737.129505120589</v>
      </c>
      <c r="K476" s="125">
        <f t="shared" si="76"/>
        <v>2400.0040903350491</v>
      </c>
    </row>
    <row r="477" spans="1:11" s="248" customFormat="1" ht="31.5">
      <c r="A477" s="113">
        <v>1470</v>
      </c>
      <c r="B477" s="202" t="s">
        <v>2297</v>
      </c>
      <c r="C477" s="202" t="s">
        <v>2156</v>
      </c>
      <c r="D477" s="128">
        <v>11000</v>
      </c>
      <c r="E477" s="242">
        <v>11000</v>
      </c>
      <c r="F477" s="245">
        <f t="shared" si="73"/>
        <v>0</v>
      </c>
      <c r="G477" s="112" t="s">
        <v>2298</v>
      </c>
      <c r="H477" s="111"/>
      <c r="I477" s="125">
        <f t="shared" si="74"/>
        <v>5624.210693158403</v>
      </c>
      <c r="J477" s="125">
        <f t="shared" si="75"/>
        <v>5624.210693158403</v>
      </c>
      <c r="K477" s="125">
        <f t="shared" si="76"/>
        <v>0</v>
      </c>
    </row>
    <row r="478" spans="1:11" s="248" customFormat="1" ht="31.5">
      <c r="A478" s="113">
        <v>1471</v>
      </c>
      <c r="B478" s="202" t="s">
        <v>2299</v>
      </c>
      <c r="C478" s="202" t="s">
        <v>2156</v>
      </c>
      <c r="D478" s="128">
        <v>11000</v>
      </c>
      <c r="E478" s="242">
        <v>11000</v>
      </c>
      <c r="F478" s="245">
        <f t="shared" si="73"/>
        <v>0</v>
      </c>
      <c r="G478" s="112" t="s">
        <v>2300</v>
      </c>
      <c r="H478" s="111"/>
      <c r="I478" s="125">
        <f t="shared" si="74"/>
        <v>5624.210693158403</v>
      </c>
      <c r="J478" s="125">
        <f t="shared" si="75"/>
        <v>5624.210693158403</v>
      </c>
      <c r="K478" s="125">
        <f t="shared" si="76"/>
        <v>0</v>
      </c>
    </row>
    <row r="479" spans="1:11" s="248" customFormat="1" ht="31.5">
      <c r="A479" s="113">
        <v>1472</v>
      </c>
      <c r="B479" s="202" t="s">
        <v>2301</v>
      </c>
      <c r="C479" s="202" t="s">
        <v>2156</v>
      </c>
      <c r="D479" s="128">
        <v>15694</v>
      </c>
      <c r="E479" s="242">
        <v>11000</v>
      </c>
      <c r="F479" s="245">
        <f t="shared" si="73"/>
        <v>4694</v>
      </c>
      <c r="G479" s="112" t="s">
        <v>2302</v>
      </c>
      <c r="H479" s="111"/>
      <c r="I479" s="125">
        <f t="shared" si="74"/>
        <v>8024.2147834934531</v>
      </c>
      <c r="J479" s="125">
        <f t="shared" si="75"/>
        <v>5624.210693158403</v>
      </c>
      <c r="K479" s="125">
        <f t="shared" si="76"/>
        <v>2400.00409033505</v>
      </c>
    </row>
    <row r="480" spans="1:11" s="248" customFormat="1" ht="31.5">
      <c r="A480" s="113">
        <v>1473</v>
      </c>
      <c r="B480" s="202" t="s">
        <v>2303</v>
      </c>
      <c r="C480" s="202" t="s">
        <v>2156</v>
      </c>
      <c r="D480" s="128">
        <v>15694</v>
      </c>
      <c r="E480" s="242">
        <v>11000</v>
      </c>
      <c r="F480" s="245">
        <f t="shared" si="73"/>
        <v>4694</v>
      </c>
      <c r="G480" s="112" t="s">
        <v>2304</v>
      </c>
      <c r="H480" s="111"/>
      <c r="I480" s="125">
        <f t="shared" si="74"/>
        <v>8024.2147834934531</v>
      </c>
      <c r="J480" s="125">
        <f t="shared" si="75"/>
        <v>5624.210693158403</v>
      </c>
      <c r="K480" s="125">
        <f t="shared" si="76"/>
        <v>2400.00409033505</v>
      </c>
    </row>
    <row r="481" spans="1:11" ht="15" customHeight="1">
      <c r="A481" s="119"/>
      <c r="B481" s="216" t="s">
        <v>2306</v>
      </c>
      <c r="C481" s="116"/>
      <c r="D481" s="116"/>
      <c r="E481" s="247"/>
      <c r="F481" s="244"/>
      <c r="G481" s="117"/>
      <c r="H481" s="116"/>
      <c r="I481" s="246"/>
      <c r="J481" s="116"/>
      <c r="K481" s="243"/>
    </row>
    <row r="482" spans="1:11" ht="31.5">
      <c r="A482" s="113">
        <v>1495</v>
      </c>
      <c r="B482" s="170" t="s">
        <v>2307</v>
      </c>
      <c r="C482" s="111" t="s">
        <v>1384</v>
      </c>
      <c r="D482" s="166">
        <v>7440</v>
      </c>
      <c r="E482" s="127">
        <v>1080</v>
      </c>
      <c r="F482" s="245">
        <f>D482-E482</f>
        <v>6360</v>
      </c>
      <c r="G482" s="112" t="s">
        <v>2308</v>
      </c>
      <c r="H482" s="111"/>
      <c r="I482" s="109">
        <f>D482/1.95583</f>
        <v>3804.0115960998655</v>
      </c>
      <c r="J482" s="109">
        <v>552.20000000000005</v>
      </c>
      <c r="K482" s="125">
        <f>I482-J482</f>
        <v>3251.8115960998657</v>
      </c>
    </row>
    <row r="483" spans="1:11" ht="51" customHeight="1">
      <c r="A483" s="113">
        <v>1496</v>
      </c>
      <c r="B483" s="170" t="s">
        <v>2309</v>
      </c>
      <c r="C483" s="111" t="s">
        <v>1384</v>
      </c>
      <c r="D483" s="166">
        <v>6840</v>
      </c>
      <c r="E483" s="127">
        <v>1080</v>
      </c>
      <c r="F483" s="245">
        <f>D483-E483</f>
        <v>5760</v>
      </c>
      <c r="G483" s="112" t="s">
        <v>2310</v>
      </c>
      <c r="H483" s="111"/>
      <c r="I483" s="109">
        <v>3497.23</v>
      </c>
      <c r="J483" s="109">
        <v>552.20000000000005</v>
      </c>
      <c r="K483" s="125">
        <f>I483-J483</f>
        <v>2945.0299999999997</v>
      </c>
    </row>
    <row r="484" spans="1:11">
      <c r="A484" s="119"/>
      <c r="B484" s="208" t="s">
        <v>2729</v>
      </c>
      <c r="C484" s="116"/>
      <c r="D484" s="140"/>
      <c r="E484" s="207"/>
      <c r="F484" s="244"/>
      <c r="G484" s="117"/>
      <c r="H484" s="116"/>
      <c r="I484" s="206"/>
      <c r="J484" s="116"/>
      <c r="K484" s="243"/>
    </row>
    <row r="485" spans="1:11" ht="31.5">
      <c r="A485" s="113">
        <v>1497</v>
      </c>
      <c r="B485" s="202" t="s">
        <v>3028</v>
      </c>
      <c r="C485" s="202"/>
      <c r="D485" s="166">
        <v>4200</v>
      </c>
      <c r="E485" s="242"/>
      <c r="F485" s="126">
        <f>D485-E485</f>
        <v>4200</v>
      </c>
      <c r="G485" s="198"/>
      <c r="H485" s="241"/>
      <c r="I485" s="109">
        <f>D485/1.95583</f>
        <v>2147.4259010241176</v>
      </c>
      <c r="J485" s="240"/>
      <c r="K485" s="109">
        <f>F485/1.95583</f>
        <v>2147.4259010241176</v>
      </c>
    </row>
    <row r="486" spans="1:11">
      <c r="A486" s="119"/>
      <c r="B486" s="216" t="s">
        <v>1598</v>
      </c>
      <c r="C486" s="116"/>
      <c r="D486" s="140"/>
      <c r="E486" s="207"/>
      <c r="F486" s="130"/>
      <c r="G486" s="117"/>
      <c r="H486" s="116"/>
      <c r="I486" s="206"/>
      <c r="J486" s="140"/>
      <c r="K486" s="206"/>
    </row>
    <row r="487" spans="1:11" ht="49.5" customHeight="1">
      <c r="A487" s="113">
        <v>1505</v>
      </c>
      <c r="B487" s="111" t="s">
        <v>1599</v>
      </c>
      <c r="C487" s="111" t="s">
        <v>1384</v>
      </c>
      <c r="D487" s="166">
        <v>6150</v>
      </c>
      <c r="E487" s="127">
        <v>2399</v>
      </c>
      <c r="F487" s="126">
        <f>D487-E487</f>
        <v>3751</v>
      </c>
      <c r="G487" s="112" t="s">
        <v>2311</v>
      </c>
      <c r="H487" s="111"/>
      <c r="I487" s="109">
        <v>3144.44</v>
      </c>
      <c r="J487" s="109">
        <v>1226.5899999999999</v>
      </c>
      <c r="K487" s="109">
        <f>I487-J487</f>
        <v>1917.8500000000001</v>
      </c>
    </row>
    <row r="488" spans="1:11" ht="31.5">
      <c r="A488" s="119"/>
      <c r="B488" s="118" t="s">
        <v>1740</v>
      </c>
      <c r="C488" s="116"/>
      <c r="D488" s="140"/>
      <c r="E488" s="207"/>
      <c r="F488" s="130"/>
      <c r="G488" s="117"/>
      <c r="H488" s="116"/>
      <c r="I488" s="206"/>
      <c r="J488" s="140"/>
      <c r="K488" s="206"/>
    </row>
    <row r="489" spans="1:11" ht="63">
      <c r="A489" s="113">
        <v>1506</v>
      </c>
      <c r="B489" s="111" t="s">
        <v>2312</v>
      </c>
      <c r="C489" s="111" t="s">
        <v>1384</v>
      </c>
      <c r="D489" s="166">
        <v>5294.4</v>
      </c>
      <c r="E489" s="127">
        <v>1080</v>
      </c>
      <c r="F489" s="126">
        <f t="shared" ref="F489:F494" si="77">D489-E489</f>
        <v>4214.3999999999996</v>
      </c>
      <c r="G489" s="112" t="s">
        <v>2913</v>
      </c>
      <c r="H489" s="111"/>
      <c r="I489" s="109">
        <f t="shared" ref="I489:I494" si="78">D489/1.95583</f>
        <v>2706.9837358052591</v>
      </c>
      <c r="J489" s="109">
        <v>552.20000000000005</v>
      </c>
      <c r="K489" s="109">
        <f t="shared" ref="K489:K494" si="79">I489-J489</f>
        <v>2154.7837358052593</v>
      </c>
    </row>
    <row r="490" spans="1:11" ht="63">
      <c r="A490" s="113">
        <v>1507</v>
      </c>
      <c r="B490" s="111" t="s">
        <v>2313</v>
      </c>
      <c r="C490" s="111" t="s">
        <v>1384</v>
      </c>
      <c r="D490" s="166">
        <v>5774.4</v>
      </c>
      <c r="E490" s="127">
        <v>1080</v>
      </c>
      <c r="F490" s="126">
        <f t="shared" si="77"/>
        <v>4694.3999999999996</v>
      </c>
      <c r="G490" s="112" t="s">
        <v>2914</v>
      </c>
      <c r="H490" s="111"/>
      <c r="I490" s="109">
        <f t="shared" si="78"/>
        <v>2952.403838779444</v>
      </c>
      <c r="J490" s="109">
        <v>552.20000000000005</v>
      </c>
      <c r="K490" s="109">
        <f t="shared" si="79"/>
        <v>2400.2038387794437</v>
      </c>
    </row>
    <row r="491" spans="1:11" ht="78.75">
      <c r="A491" s="113">
        <v>1508</v>
      </c>
      <c r="B491" s="111" t="s">
        <v>2314</v>
      </c>
      <c r="C491" s="111" t="s">
        <v>1384</v>
      </c>
      <c r="D491" s="166">
        <v>6254.4</v>
      </c>
      <c r="E491" s="127">
        <v>1080</v>
      </c>
      <c r="F491" s="126">
        <f t="shared" si="77"/>
        <v>5174.3999999999996</v>
      </c>
      <c r="G491" s="112" t="s">
        <v>2915</v>
      </c>
      <c r="H491" s="111"/>
      <c r="I491" s="109">
        <f t="shared" si="78"/>
        <v>3197.8239417536288</v>
      </c>
      <c r="J491" s="109">
        <v>552.20000000000005</v>
      </c>
      <c r="K491" s="109">
        <f t="shared" si="79"/>
        <v>2645.623941753629</v>
      </c>
    </row>
    <row r="492" spans="1:11" ht="63">
      <c r="A492" s="113">
        <v>1509</v>
      </c>
      <c r="B492" s="111" t="s">
        <v>2315</v>
      </c>
      <c r="C492" s="111" t="s">
        <v>1384</v>
      </c>
      <c r="D492" s="166">
        <v>6734.4</v>
      </c>
      <c r="E492" s="127">
        <v>1080</v>
      </c>
      <c r="F492" s="126">
        <f t="shared" si="77"/>
        <v>5654.4</v>
      </c>
      <c r="G492" s="112" t="s">
        <v>2916</v>
      </c>
      <c r="H492" s="111"/>
      <c r="I492" s="109">
        <f t="shared" si="78"/>
        <v>3443.2440447278136</v>
      </c>
      <c r="J492" s="109">
        <v>552.20000000000005</v>
      </c>
      <c r="K492" s="109">
        <f t="shared" si="79"/>
        <v>2891.0440447278133</v>
      </c>
    </row>
    <row r="493" spans="1:11" ht="63">
      <c r="A493" s="113">
        <v>1510</v>
      </c>
      <c r="B493" s="111" t="s">
        <v>2316</v>
      </c>
      <c r="C493" s="111" t="s">
        <v>1384</v>
      </c>
      <c r="D493" s="166">
        <v>8174.4</v>
      </c>
      <c r="E493" s="127">
        <v>1080</v>
      </c>
      <c r="F493" s="126">
        <f t="shared" si="77"/>
        <v>7094.4</v>
      </c>
      <c r="G493" s="112" t="s">
        <v>2917</v>
      </c>
      <c r="H493" s="111"/>
      <c r="I493" s="109">
        <f t="shared" si="78"/>
        <v>4179.5043536503681</v>
      </c>
      <c r="J493" s="109">
        <v>552.20000000000005</v>
      </c>
      <c r="K493" s="109">
        <f t="shared" si="79"/>
        <v>3627.3043536503683</v>
      </c>
    </row>
    <row r="494" spans="1:11" ht="63">
      <c r="A494" s="113">
        <v>1511</v>
      </c>
      <c r="B494" s="111" t="s">
        <v>2317</v>
      </c>
      <c r="C494" s="111" t="s">
        <v>1384</v>
      </c>
      <c r="D494" s="166">
        <v>8654.4</v>
      </c>
      <c r="E494" s="127">
        <v>1080</v>
      </c>
      <c r="F494" s="126">
        <f t="shared" si="77"/>
        <v>7574.4</v>
      </c>
      <c r="G494" s="112" t="s">
        <v>2918</v>
      </c>
      <c r="H494" s="111"/>
      <c r="I494" s="109">
        <f t="shared" si="78"/>
        <v>4424.9244566245534</v>
      </c>
      <c r="J494" s="109">
        <v>552.20000000000005</v>
      </c>
      <c r="K494" s="109">
        <f t="shared" si="79"/>
        <v>3872.7244566245536</v>
      </c>
    </row>
    <row r="495" spans="1:11" ht="15" customHeight="1">
      <c r="A495" s="119"/>
      <c r="B495" s="216"/>
      <c r="C495" s="116"/>
      <c r="D495" s="140"/>
      <c r="E495" s="207"/>
      <c r="F495" s="130"/>
      <c r="G495" s="117"/>
      <c r="H495" s="116"/>
      <c r="I495" s="206"/>
      <c r="J495" s="140"/>
      <c r="K495" s="206"/>
    </row>
    <row r="496" spans="1:11" ht="30" customHeight="1">
      <c r="A496" s="113">
        <v>1516</v>
      </c>
      <c r="B496" s="111" t="s">
        <v>2318</v>
      </c>
      <c r="C496" s="111" t="s">
        <v>1384</v>
      </c>
      <c r="D496" s="166">
        <v>2660</v>
      </c>
      <c r="E496" s="127"/>
      <c r="F496" s="126">
        <f>D496-E496</f>
        <v>2660</v>
      </c>
      <c r="G496" s="112"/>
      <c r="H496" s="111"/>
      <c r="I496" s="237">
        <f>D496/1.95583</f>
        <v>1360.0364039819412</v>
      </c>
      <c r="J496" s="109"/>
      <c r="K496" s="237">
        <f>F496/1.95583</f>
        <v>1360.0364039819412</v>
      </c>
    </row>
    <row r="497" spans="1:11" ht="15" customHeight="1">
      <c r="A497" s="119"/>
      <c r="B497" s="216" t="s">
        <v>1741</v>
      </c>
      <c r="C497" s="116"/>
      <c r="D497" s="140"/>
      <c r="E497" s="219"/>
      <c r="F497" s="130"/>
      <c r="G497" s="117"/>
      <c r="H497" s="116"/>
      <c r="I497" s="114"/>
      <c r="J497" s="140"/>
      <c r="K497" s="206"/>
    </row>
    <row r="498" spans="1:11" ht="15" customHeight="1">
      <c r="A498" s="113">
        <v>1517</v>
      </c>
      <c r="B498" s="111" t="s">
        <v>1742</v>
      </c>
      <c r="C498" s="111" t="s">
        <v>584</v>
      </c>
      <c r="D498" s="166">
        <v>1200</v>
      </c>
      <c r="E498" s="127"/>
      <c r="F498" s="126">
        <f>D498-E498</f>
        <v>1200</v>
      </c>
      <c r="G498" s="112"/>
      <c r="H498" s="111"/>
      <c r="I498" s="237">
        <f>D498/1.95583</f>
        <v>613.55025743546219</v>
      </c>
      <c r="J498" s="141"/>
      <c r="K498" s="237">
        <f>F498/1.95583</f>
        <v>613.55025743546219</v>
      </c>
    </row>
    <row r="499" spans="1:11" ht="30" customHeight="1">
      <c r="A499" s="113">
        <v>1518</v>
      </c>
      <c r="B499" s="111" t="s">
        <v>1743</v>
      </c>
      <c r="C499" s="111" t="s">
        <v>584</v>
      </c>
      <c r="D499" s="166">
        <v>7656</v>
      </c>
      <c r="E499" s="127"/>
      <c r="F499" s="126">
        <f>D499-E499</f>
        <v>7656</v>
      </c>
      <c r="G499" s="112"/>
      <c r="H499" s="111"/>
      <c r="I499" s="237">
        <f>D499/1.95583</f>
        <v>3914.4506424382489</v>
      </c>
      <c r="J499" s="141"/>
      <c r="K499" s="237">
        <f>F499/1.95583</f>
        <v>3914.4506424382489</v>
      </c>
    </row>
    <row r="500" spans="1:11" ht="15" customHeight="1">
      <c r="A500" s="113">
        <v>1520</v>
      </c>
      <c r="B500" s="111" t="s">
        <v>1744</v>
      </c>
      <c r="C500" s="111" t="s">
        <v>584</v>
      </c>
      <c r="D500" s="166">
        <v>1080</v>
      </c>
      <c r="E500" s="127"/>
      <c r="F500" s="126">
        <f>D500-E500</f>
        <v>1080</v>
      </c>
      <c r="G500" s="112"/>
      <c r="H500" s="111"/>
      <c r="I500" s="237">
        <f>D500/1.95583</f>
        <v>552.19523169191598</v>
      </c>
      <c r="J500" s="141"/>
      <c r="K500" s="237">
        <f>F500/1.95583</f>
        <v>552.19523169191598</v>
      </c>
    </row>
    <row r="501" spans="1:11" ht="15" customHeight="1">
      <c r="A501" s="119"/>
      <c r="B501" s="216" t="s">
        <v>1745</v>
      </c>
      <c r="C501" s="116"/>
      <c r="D501" s="140"/>
      <c r="E501" s="219"/>
      <c r="F501" s="130"/>
      <c r="G501" s="117"/>
      <c r="H501" s="116"/>
      <c r="I501" s="114"/>
      <c r="J501" s="140"/>
      <c r="K501" s="206"/>
    </row>
    <row r="502" spans="1:11" ht="45" customHeight="1">
      <c r="A502" s="113">
        <v>1521</v>
      </c>
      <c r="B502" s="111" t="s">
        <v>2730</v>
      </c>
      <c r="C502" s="111" t="s">
        <v>584</v>
      </c>
      <c r="D502" s="166">
        <v>2904</v>
      </c>
      <c r="E502" s="127"/>
      <c r="F502" s="126">
        <f>D502-E502</f>
        <v>2904</v>
      </c>
      <c r="G502" s="112"/>
      <c r="H502" s="111"/>
      <c r="I502" s="237">
        <f>D502/1.95583</f>
        <v>1484.7916229938185</v>
      </c>
      <c r="J502" s="141"/>
      <c r="K502" s="237">
        <f>F502/1.95583</f>
        <v>1484.7916229938185</v>
      </c>
    </row>
    <row r="503" spans="1:11" ht="30" customHeight="1">
      <c r="A503" s="113">
        <v>1522</v>
      </c>
      <c r="B503" s="111" t="s">
        <v>1746</v>
      </c>
      <c r="C503" s="111" t="s">
        <v>584</v>
      </c>
      <c r="D503" s="166">
        <v>2400</v>
      </c>
      <c r="E503" s="127"/>
      <c r="F503" s="126">
        <f>D503-E503</f>
        <v>2400</v>
      </c>
      <c r="G503" s="112"/>
      <c r="H503" s="111"/>
      <c r="I503" s="237">
        <f>D503/1.95583</f>
        <v>1227.1005148709244</v>
      </c>
      <c r="J503" s="141"/>
      <c r="K503" s="237">
        <f>F503/1.95583</f>
        <v>1227.1005148709244</v>
      </c>
    </row>
    <row r="504" spans="1:11" ht="15" customHeight="1">
      <c r="A504" s="119"/>
      <c r="B504" s="216" t="s">
        <v>1747</v>
      </c>
      <c r="C504" s="116"/>
      <c r="D504" s="140"/>
      <c r="E504" s="219"/>
      <c r="F504" s="130"/>
      <c r="G504" s="117"/>
      <c r="H504" s="116"/>
      <c r="I504" s="114"/>
      <c r="J504" s="140"/>
      <c r="K504" s="206"/>
    </row>
    <row r="505" spans="1:11" ht="60" customHeight="1">
      <c r="A505" s="113">
        <v>1523</v>
      </c>
      <c r="B505" s="111" t="s">
        <v>2731</v>
      </c>
      <c r="C505" s="111" t="s">
        <v>584</v>
      </c>
      <c r="D505" s="166">
        <v>600</v>
      </c>
      <c r="E505" s="127"/>
      <c r="F505" s="126">
        <f t="shared" ref="F505:F510" si="80">D505-E505</f>
        <v>600</v>
      </c>
      <c r="G505" s="112"/>
      <c r="H505" s="111"/>
      <c r="I505" s="237">
        <f t="shared" ref="I505:I510" si="81">D505/1.95583</f>
        <v>306.77512871773109</v>
      </c>
      <c r="J505" s="141"/>
      <c r="K505" s="237">
        <f t="shared" ref="K505:K510" si="82">F505/1.95583</f>
        <v>306.77512871773109</v>
      </c>
    </row>
    <row r="506" spans="1:11" ht="30" customHeight="1">
      <c r="A506" s="113">
        <v>1524</v>
      </c>
      <c r="B506" s="111" t="s">
        <v>2319</v>
      </c>
      <c r="C506" s="111" t="s">
        <v>584</v>
      </c>
      <c r="D506" s="166">
        <v>144</v>
      </c>
      <c r="E506" s="127"/>
      <c r="F506" s="126">
        <f t="shared" si="80"/>
        <v>144</v>
      </c>
      <c r="G506" s="112"/>
      <c r="H506" s="111"/>
      <c r="I506" s="237">
        <f t="shared" si="81"/>
        <v>73.626030892255457</v>
      </c>
      <c r="J506" s="141"/>
      <c r="K506" s="237">
        <f t="shared" si="82"/>
        <v>73.626030892255457</v>
      </c>
    </row>
    <row r="507" spans="1:11" ht="30" customHeight="1">
      <c r="A507" s="113">
        <v>1525</v>
      </c>
      <c r="B507" s="111" t="s">
        <v>1748</v>
      </c>
      <c r="C507" s="111" t="s">
        <v>584</v>
      </c>
      <c r="D507" s="166">
        <v>1440</v>
      </c>
      <c r="E507" s="127"/>
      <c r="F507" s="126">
        <f t="shared" si="80"/>
        <v>1440</v>
      </c>
      <c r="G507" s="112"/>
      <c r="H507" s="111"/>
      <c r="I507" s="237">
        <f t="shared" si="81"/>
        <v>736.2603089225546</v>
      </c>
      <c r="J507" s="141"/>
      <c r="K507" s="237">
        <f t="shared" si="82"/>
        <v>736.2603089225546</v>
      </c>
    </row>
    <row r="508" spans="1:11" ht="30" customHeight="1">
      <c r="A508" s="113">
        <v>1526</v>
      </c>
      <c r="B508" s="111" t="s">
        <v>2732</v>
      </c>
      <c r="C508" s="111" t="s">
        <v>584</v>
      </c>
      <c r="D508" s="166">
        <v>1080</v>
      </c>
      <c r="E508" s="127"/>
      <c r="F508" s="126">
        <f t="shared" si="80"/>
        <v>1080</v>
      </c>
      <c r="G508" s="112"/>
      <c r="H508" s="111"/>
      <c r="I508" s="237">
        <f t="shared" si="81"/>
        <v>552.19523169191598</v>
      </c>
      <c r="J508" s="141"/>
      <c r="K508" s="237">
        <f t="shared" si="82"/>
        <v>552.19523169191598</v>
      </c>
    </row>
    <row r="509" spans="1:11" ht="30" customHeight="1">
      <c r="A509" s="113">
        <v>1527</v>
      </c>
      <c r="B509" s="111" t="s">
        <v>1749</v>
      </c>
      <c r="C509" s="111" t="s">
        <v>584</v>
      </c>
      <c r="D509" s="166">
        <v>1800</v>
      </c>
      <c r="E509" s="127"/>
      <c r="F509" s="126">
        <f t="shared" si="80"/>
        <v>1800</v>
      </c>
      <c r="G509" s="112"/>
      <c r="H509" s="111"/>
      <c r="I509" s="237">
        <f t="shared" si="81"/>
        <v>920.32538615319334</v>
      </c>
      <c r="J509" s="141"/>
      <c r="K509" s="237">
        <f t="shared" si="82"/>
        <v>920.32538615319334</v>
      </c>
    </row>
    <row r="510" spans="1:11" ht="30" customHeight="1">
      <c r="A510" s="113">
        <v>1528</v>
      </c>
      <c r="B510" s="111" t="s">
        <v>1750</v>
      </c>
      <c r="C510" s="111" t="s">
        <v>584</v>
      </c>
      <c r="D510" s="166">
        <v>1440</v>
      </c>
      <c r="E510" s="127"/>
      <c r="F510" s="126">
        <f t="shared" si="80"/>
        <v>1440</v>
      </c>
      <c r="G510" s="112"/>
      <c r="H510" s="111"/>
      <c r="I510" s="237">
        <f t="shared" si="81"/>
        <v>736.2603089225546</v>
      </c>
      <c r="J510" s="141"/>
      <c r="K510" s="237">
        <f t="shared" si="82"/>
        <v>736.2603089225546</v>
      </c>
    </row>
    <row r="511" spans="1:11" ht="15" customHeight="1">
      <c r="A511" s="119"/>
      <c r="B511" s="216" t="s">
        <v>1751</v>
      </c>
      <c r="C511" s="116"/>
      <c r="D511" s="140"/>
      <c r="E511" s="219"/>
      <c r="F511" s="130"/>
      <c r="G511" s="117"/>
      <c r="H511" s="116"/>
      <c r="I511" s="114"/>
      <c r="J511" s="140"/>
      <c r="K511" s="206"/>
    </row>
    <row r="512" spans="1:11" ht="30" customHeight="1">
      <c r="A512" s="113">
        <v>1529</v>
      </c>
      <c r="B512" s="111" t="s">
        <v>1752</v>
      </c>
      <c r="C512" s="111" t="s">
        <v>584</v>
      </c>
      <c r="D512" s="166">
        <v>2046</v>
      </c>
      <c r="E512" s="127"/>
      <c r="F512" s="126">
        <f t="shared" ref="F512:F517" si="83">D512-E512</f>
        <v>2046</v>
      </c>
      <c r="G512" s="112"/>
      <c r="H512" s="111"/>
      <c r="I512" s="237">
        <f t="shared" ref="I512:I517" si="84">D512/1.95583</f>
        <v>1046.103188927463</v>
      </c>
      <c r="J512" s="141"/>
      <c r="K512" s="237">
        <f t="shared" ref="K512:K517" si="85">F512/1.95583</f>
        <v>1046.103188927463</v>
      </c>
    </row>
    <row r="513" spans="1:11" ht="30" customHeight="1">
      <c r="A513" s="113">
        <v>1530</v>
      </c>
      <c r="B513" s="111" t="s">
        <v>1753</v>
      </c>
      <c r="C513" s="111" t="s">
        <v>584</v>
      </c>
      <c r="D513" s="166">
        <v>1860</v>
      </c>
      <c r="E513" s="127"/>
      <c r="F513" s="126">
        <f t="shared" si="83"/>
        <v>1860</v>
      </c>
      <c r="G513" s="112"/>
      <c r="H513" s="111"/>
      <c r="I513" s="237">
        <f t="shared" si="84"/>
        <v>951.00289902496638</v>
      </c>
      <c r="J513" s="141"/>
      <c r="K513" s="237">
        <f t="shared" si="85"/>
        <v>951.00289902496638</v>
      </c>
    </row>
    <row r="514" spans="1:11" ht="30" customHeight="1">
      <c r="A514" s="113">
        <v>1531</v>
      </c>
      <c r="B514" s="111" t="s">
        <v>1594</v>
      </c>
      <c r="C514" s="111" t="s">
        <v>584</v>
      </c>
      <c r="D514" s="166">
        <v>2400</v>
      </c>
      <c r="E514" s="127"/>
      <c r="F514" s="126">
        <f t="shared" si="83"/>
        <v>2400</v>
      </c>
      <c r="G514" s="112"/>
      <c r="H514" s="111"/>
      <c r="I514" s="237">
        <f t="shared" si="84"/>
        <v>1227.1005148709244</v>
      </c>
      <c r="J514" s="141"/>
      <c r="K514" s="237">
        <f t="shared" si="85"/>
        <v>1227.1005148709244</v>
      </c>
    </row>
    <row r="515" spans="1:11" ht="30" customHeight="1">
      <c r="A515" s="113">
        <v>1532</v>
      </c>
      <c r="B515" s="111" t="s">
        <v>2733</v>
      </c>
      <c r="C515" s="111" t="s">
        <v>584</v>
      </c>
      <c r="D515" s="166">
        <v>2400</v>
      </c>
      <c r="E515" s="127"/>
      <c r="F515" s="126">
        <f t="shared" si="83"/>
        <v>2400</v>
      </c>
      <c r="G515" s="112"/>
      <c r="H515" s="111"/>
      <c r="I515" s="237">
        <f t="shared" si="84"/>
        <v>1227.1005148709244</v>
      </c>
      <c r="J515" s="141"/>
      <c r="K515" s="237">
        <f t="shared" si="85"/>
        <v>1227.1005148709244</v>
      </c>
    </row>
    <row r="516" spans="1:11" ht="30" customHeight="1">
      <c r="A516" s="113">
        <v>1533</v>
      </c>
      <c r="B516" s="111" t="s">
        <v>1754</v>
      </c>
      <c r="C516" s="111" t="s">
        <v>584</v>
      </c>
      <c r="D516" s="166">
        <v>4620</v>
      </c>
      <c r="E516" s="127"/>
      <c r="F516" s="126">
        <f t="shared" si="83"/>
        <v>4620</v>
      </c>
      <c r="G516" s="112"/>
      <c r="H516" s="111"/>
      <c r="I516" s="237">
        <f t="shared" si="84"/>
        <v>2362.1684911265293</v>
      </c>
      <c r="J516" s="141"/>
      <c r="K516" s="237">
        <f t="shared" si="85"/>
        <v>2362.1684911265293</v>
      </c>
    </row>
    <row r="517" spans="1:11" ht="30" customHeight="1">
      <c r="A517" s="113">
        <v>1534</v>
      </c>
      <c r="B517" s="111" t="s">
        <v>2734</v>
      </c>
      <c r="C517" s="111" t="s">
        <v>584</v>
      </c>
      <c r="D517" s="166">
        <v>2400</v>
      </c>
      <c r="E517" s="127"/>
      <c r="F517" s="126">
        <f t="shared" si="83"/>
        <v>2400</v>
      </c>
      <c r="G517" s="112"/>
      <c r="H517" s="111"/>
      <c r="I517" s="237">
        <f t="shared" si="84"/>
        <v>1227.1005148709244</v>
      </c>
      <c r="J517" s="141"/>
      <c r="K517" s="237">
        <f t="shared" si="85"/>
        <v>1227.1005148709244</v>
      </c>
    </row>
    <row r="518" spans="1:11">
      <c r="A518" s="119"/>
      <c r="B518" s="216" t="s">
        <v>1781</v>
      </c>
      <c r="C518" s="116"/>
      <c r="D518" s="140"/>
      <c r="E518" s="207"/>
      <c r="F518" s="130"/>
      <c r="G518" s="117"/>
      <c r="H518" s="116"/>
      <c r="I518" s="206"/>
      <c r="J518" s="140"/>
      <c r="K518" s="206"/>
    </row>
    <row r="519" spans="1:11" ht="31.5">
      <c r="A519" s="199">
        <v>1535</v>
      </c>
      <c r="B519" s="170" t="s">
        <v>1782</v>
      </c>
      <c r="C519" s="170" t="s">
        <v>584</v>
      </c>
      <c r="D519" s="141">
        <v>57</v>
      </c>
      <c r="E519" s="127"/>
      <c r="F519" s="127">
        <f>D519-E519</f>
        <v>57</v>
      </c>
      <c r="G519" s="127"/>
      <c r="H519" s="111"/>
      <c r="I519" s="109">
        <f>D519/1.95583</f>
        <v>29.143637228184453</v>
      </c>
      <c r="J519" s="109"/>
      <c r="K519" s="109">
        <f>I519-E519</f>
        <v>29.143637228184453</v>
      </c>
    </row>
    <row r="520" spans="1:11" ht="31.5">
      <c r="A520" s="199">
        <v>1536</v>
      </c>
      <c r="B520" s="170" t="s">
        <v>1783</v>
      </c>
      <c r="C520" s="170" t="s">
        <v>584</v>
      </c>
      <c r="D520" s="141">
        <v>54</v>
      </c>
      <c r="E520" s="127"/>
      <c r="F520" s="127">
        <f>D520-E520</f>
        <v>54</v>
      </c>
      <c r="G520" s="127"/>
      <c r="H520" s="111"/>
      <c r="I520" s="109">
        <f>D520/1.95583</f>
        <v>27.609761584595798</v>
      </c>
      <c r="J520" s="109"/>
      <c r="K520" s="109">
        <f>I520-E520</f>
        <v>27.609761584595798</v>
      </c>
    </row>
    <row r="521" spans="1:11" ht="31.5">
      <c r="A521" s="199">
        <v>1537</v>
      </c>
      <c r="B521" s="170" t="s">
        <v>1784</v>
      </c>
      <c r="C521" s="170" t="s">
        <v>584</v>
      </c>
      <c r="D521" s="141">
        <v>72</v>
      </c>
      <c r="E521" s="127"/>
      <c r="F521" s="127">
        <f>D521-E521</f>
        <v>72</v>
      </c>
      <c r="G521" s="127"/>
      <c r="H521" s="111"/>
      <c r="I521" s="109">
        <f>D521/1.95583</f>
        <v>36.813015446127729</v>
      </c>
      <c r="J521" s="109"/>
      <c r="K521" s="109">
        <f>I521-E521</f>
        <v>36.813015446127729</v>
      </c>
    </row>
    <row r="522" spans="1:11" ht="31.5">
      <c r="A522" s="199">
        <v>1538</v>
      </c>
      <c r="B522" s="170" t="s">
        <v>1785</v>
      </c>
      <c r="C522" s="170" t="s">
        <v>584</v>
      </c>
      <c r="D522" s="141">
        <v>63</v>
      </c>
      <c r="E522" s="127"/>
      <c r="F522" s="127">
        <f>D522-E522</f>
        <v>63</v>
      </c>
      <c r="G522" s="127"/>
      <c r="H522" s="121"/>
      <c r="I522" s="109">
        <f>D522/1.95583</f>
        <v>32.211388515361769</v>
      </c>
      <c r="J522" s="109"/>
      <c r="K522" s="109">
        <f>I522-E522</f>
        <v>32.211388515361769</v>
      </c>
    </row>
    <row r="523" spans="1:11" ht="31.5">
      <c r="A523" s="199">
        <v>1539</v>
      </c>
      <c r="B523" s="170" t="s">
        <v>1786</v>
      </c>
      <c r="C523" s="170" t="s">
        <v>584</v>
      </c>
      <c r="D523" s="141">
        <v>100</v>
      </c>
      <c r="E523" s="127"/>
      <c r="F523" s="127">
        <f>D523-E523</f>
        <v>100</v>
      </c>
      <c r="G523" s="127"/>
      <c r="H523" s="121"/>
      <c r="I523" s="109">
        <f>D523/1.95583</f>
        <v>51.129188119621851</v>
      </c>
      <c r="J523" s="109"/>
      <c r="K523" s="109">
        <f>I523-E523</f>
        <v>51.129188119621851</v>
      </c>
    </row>
    <row r="524" spans="1:11" ht="29.25" customHeight="1">
      <c r="A524" s="119"/>
      <c r="B524" s="118" t="s">
        <v>1799</v>
      </c>
      <c r="C524" s="116"/>
      <c r="D524" s="140"/>
      <c r="E524" s="207"/>
      <c r="F524" s="130"/>
      <c r="G524" s="117"/>
      <c r="H524" s="232"/>
      <c r="I524" s="206"/>
      <c r="J524" s="140"/>
      <c r="K524" s="206"/>
    </row>
    <row r="525" spans="1:11" ht="30" customHeight="1">
      <c r="A525" s="113">
        <v>1541</v>
      </c>
      <c r="B525" s="111" t="s">
        <v>1800</v>
      </c>
      <c r="C525" s="111" t="s">
        <v>1384</v>
      </c>
      <c r="D525" s="166">
        <v>5300</v>
      </c>
      <c r="E525" s="127">
        <v>2290</v>
      </c>
      <c r="F525" s="126">
        <f t="shared" ref="F525:F532" si="86">D525-E525</f>
        <v>3010</v>
      </c>
      <c r="G525" s="112" t="s">
        <v>2320</v>
      </c>
      <c r="H525" s="121"/>
      <c r="I525" s="125">
        <f t="shared" ref="I525:K532" si="87">D525/1.95583</f>
        <v>2709.8469703399578</v>
      </c>
      <c r="J525" s="125">
        <f t="shared" si="87"/>
        <v>1170.8584079393404</v>
      </c>
      <c r="K525" s="109">
        <f t="shared" si="87"/>
        <v>1538.9885624006176</v>
      </c>
    </row>
    <row r="526" spans="1:11" ht="30" customHeight="1">
      <c r="A526" s="113">
        <v>1542</v>
      </c>
      <c r="B526" s="111" t="s">
        <v>1801</v>
      </c>
      <c r="C526" s="111" t="s">
        <v>1384</v>
      </c>
      <c r="D526" s="166">
        <v>7200</v>
      </c>
      <c r="E526" s="127">
        <v>2329</v>
      </c>
      <c r="F526" s="126">
        <f t="shared" si="86"/>
        <v>4871</v>
      </c>
      <c r="G526" s="112" t="s">
        <v>2321</v>
      </c>
      <c r="H526" s="121"/>
      <c r="I526" s="125">
        <f t="shared" si="87"/>
        <v>3681.3015446127733</v>
      </c>
      <c r="J526" s="125">
        <f t="shared" si="87"/>
        <v>1190.7987913059928</v>
      </c>
      <c r="K526" s="109">
        <f t="shared" si="87"/>
        <v>2490.5027533067805</v>
      </c>
    </row>
    <row r="527" spans="1:11" ht="30" customHeight="1">
      <c r="A527" s="113">
        <v>1543</v>
      </c>
      <c r="B527" s="111" t="s">
        <v>1802</v>
      </c>
      <c r="C527" s="111" t="s">
        <v>1384</v>
      </c>
      <c r="D527" s="166">
        <v>8700</v>
      </c>
      <c r="E527" s="127">
        <v>2329</v>
      </c>
      <c r="F527" s="126">
        <f t="shared" si="86"/>
        <v>6371</v>
      </c>
      <c r="G527" s="112" t="s">
        <v>2321</v>
      </c>
      <c r="H527" s="121"/>
      <c r="I527" s="125">
        <f t="shared" si="87"/>
        <v>4448.2393664071005</v>
      </c>
      <c r="J527" s="125">
        <f t="shared" si="87"/>
        <v>1190.7987913059928</v>
      </c>
      <c r="K527" s="109">
        <f t="shared" si="87"/>
        <v>3257.4405751011082</v>
      </c>
    </row>
    <row r="528" spans="1:11" ht="30" customHeight="1">
      <c r="A528" s="113">
        <v>1544</v>
      </c>
      <c r="B528" s="111" t="s">
        <v>1803</v>
      </c>
      <c r="C528" s="111" t="s">
        <v>1384</v>
      </c>
      <c r="D528" s="166">
        <v>9690</v>
      </c>
      <c r="E528" s="127">
        <v>2329</v>
      </c>
      <c r="F528" s="126">
        <f t="shared" si="86"/>
        <v>7361</v>
      </c>
      <c r="G528" s="112" t="s">
        <v>2322</v>
      </c>
      <c r="H528" s="121"/>
      <c r="I528" s="125">
        <f t="shared" si="87"/>
        <v>4954.4183287913575</v>
      </c>
      <c r="J528" s="125">
        <f t="shared" si="87"/>
        <v>1190.7987913059928</v>
      </c>
      <c r="K528" s="109">
        <f t="shared" si="87"/>
        <v>3763.6195374853642</v>
      </c>
    </row>
    <row r="529" spans="1:11" ht="30" customHeight="1">
      <c r="A529" s="113">
        <v>1545</v>
      </c>
      <c r="B529" s="111" t="s">
        <v>2323</v>
      </c>
      <c r="C529" s="111" t="s">
        <v>1384</v>
      </c>
      <c r="D529" s="166">
        <v>11500</v>
      </c>
      <c r="E529" s="127">
        <v>2329</v>
      </c>
      <c r="F529" s="126">
        <f t="shared" si="86"/>
        <v>9171</v>
      </c>
      <c r="G529" s="112" t="s">
        <v>2322</v>
      </c>
      <c r="H529" s="121"/>
      <c r="I529" s="125">
        <f t="shared" si="87"/>
        <v>5879.8566337565126</v>
      </c>
      <c r="J529" s="125">
        <f t="shared" si="87"/>
        <v>1190.7987913059928</v>
      </c>
      <c r="K529" s="109">
        <f t="shared" si="87"/>
        <v>4689.0578424505202</v>
      </c>
    </row>
    <row r="530" spans="1:11" ht="31.5">
      <c r="A530" s="113">
        <v>1546</v>
      </c>
      <c r="B530" s="111" t="s">
        <v>2324</v>
      </c>
      <c r="C530" s="111" t="s">
        <v>1384</v>
      </c>
      <c r="D530" s="166">
        <v>3000</v>
      </c>
      <c r="E530" s="127">
        <v>2400</v>
      </c>
      <c r="F530" s="126">
        <f t="shared" si="86"/>
        <v>600</v>
      </c>
      <c r="G530" s="112" t="s">
        <v>2325</v>
      </c>
      <c r="H530" s="121"/>
      <c r="I530" s="125">
        <f t="shared" si="87"/>
        <v>1533.8756435886555</v>
      </c>
      <c r="J530" s="125">
        <f t="shared" si="87"/>
        <v>1227.1005148709244</v>
      </c>
      <c r="K530" s="109">
        <f t="shared" si="87"/>
        <v>306.77512871773109</v>
      </c>
    </row>
    <row r="531" spans="1:11" ht="31.5">
      <c r="A531" s="113">
        <v>1547</v>
      </c>
      <c r="B531" s="111" t="s">
        <v>2326</v>
      </c>
      <c r="C531" s="111" t="s">
        <v>1384</v>
      </c>
      <c r="D531" s="166">
        <v>2800</v>
      </c>
      <c r="E531" s="127">
        <v>2400</v>
      </c>
      <c r="F531" s="126">
        <f t="shared" si="86"/>
        <v>400</v>
      </c>
      <c r="G531" s="112" t="s">
        <v>2325</v>
      </c>
      <c r="H531" s="111"/>
      <c r="I531" s="125">
        <f t="shared" si="87"/>
        <v>1431.6172673494118</v>
      </c>
      <c r="J531" s="125">
        <f t="shared" si="87"/>
        <v>1227.1005148709244</v>
      </c>
      <c r="K531" s="109">
        <f t="shared" si="87"/>
        <v>204.5167524784874</v>
      </c>
    </row>
    <row r="532" spans="1:11" ht="31.5">
      <c r="A532" s="113">
        <v>1548</v>
      </c>
      <c r="B532" s="111" t="s">
        <v>2327</v>
      </c>
      <c r="C532" s="111" t="s">
        <v>1384</v>
      </c>
      <c r="D532" s="166">
        <v>2400</v>
      </c>
      <c r="E532" s="127">
        <v>2400</v>
      </c>
      <c r="F532" s="126">
        <f t="shared" si="86"/>
        <v>0</v>
      </c>
      <c r="G532" s="112" t="s">
        <v>2328</v>
      </c>
      <c r="H532" s="111"/>
      <c r="I532" s="125">
        <f t="shared" si="87"/>
        <v>1227.1005148709244</v>
      </c>
      <c r="J532" s="125">
        <f t="shared" si="87"/>
        <v>1227.1005148709244</v>
      </c>
      <c r="K532" s="109">
        <f t="shared" si="87"/>
        <v>0</v>
      </c>
    </row>
    <row r="533" spans="1:11">
      <c r="A533" s="139"/>
      <c r="B533" s="138"/>
      <c r="C533" s="134"/>
      <c r="D533" s="175"/>
      <c r="E533" s="176"/>
      <c r="F533" s="136"/>
      <c r="G533" s="135"/>
      <c r="H533" s="134"/>
      <c r="I533" s="174"/>
      <c r="J533" s="175"/>
      <c r="K533" s="174"/>
    </row>
    <row r="534" spans="1:11" ht="47.25">
      <c r="A534" s="113">
        <v>1549</v>
      </c>
      <c r="B534" s="111" t="s">
        <v>1806</v>
      </c>
      <c r="C534" s="111"/>
      <c r="D534" s="166">
        <v>600</v>
      </c>
      <c r="E534" s="127"/>
      <c r="F534" s="126">
        <f t="shared" ref="F534:F554" si="88">D534-E534</f>
        <v>600</v>
      </c>
      <c r="G534" s="127" t="s">
        <v>3213</v>
      </c>
      <c r="H534" s="111" t="s">
        <v>2329</v>
      </c>
      <c r="I534" s="109">
        <f t="shared" ref="I534:I545" si="89">D534/1.95583</f>
        <v>306.77512871773109</v>
      </c>
      <c r="J534" s="141"/>
      <c r="K534" s="109">
        <f t="shared" ref="K534:K545" si="90">F534/1.95583</f>
        <v>306.77512871773109</v>
      </c>
    </row>
    <row r="535" spans="1:11" ht="47.25">
      <c r="A535" s="113">
        <v>1550</v>
      </c>
      <c r="B535" s="111" t="s">
        <v>1806</v>
      </c>
      <c r="C535" s="111"/>
      <c r="D535" s="166">
        <v>636</v>
      </c>
      <c r="E535" s="127"/>
      <c r="F535" s="126">
        <f t="shared" si="88"/>
        <v>636</v>
      </c>
      <c r="G535" s="127" t="s">
        <v>3213</v>
      </c>
      <c r="H535" s="111" t="s">
        <v>2329</v>
      </c>
      <c r="I535" s="109">
        <f t="shared" si="89"/>
        <v>325.18163644079499</v>
      </c>
      <c r="J535" s="141"/>
      <c r="K535" s="109">
        <f t="shared" si="90"/>
        <v>325.18163644079499</v>
      </c>
    </row>
    <row r="536" spans="1:11" ht="47.25">
      <c r="A536" s="113">
        <v>1551</v>
      </c>
      <c r="B536" s="111" t="s">
        <v>1807</v>
      </c>
      <c r="C536" s="111"/>
      <c r="D536" s="166">
        <v>1596</v>
      </c>
      <c r="E536" s="127"/>
      <c r="F536" s="126">
        <f t="shared" si="88"/>
        <v>1596</v>
      </c>
      <c r="G536" s="127" t="s">
        <v>3213</v>
      </c>
      <c r="H536" s="111" t="s">
        <v>2330</v>
      </c>
      <c r="I536" s="109">
        <f t="shared" si="89"/>
        <v>816.0218423891647</v>
      </c>
      <c r="J536" s="141"/>
      <c r="K536" s="109">
        <f t="shared" si="90"/>
        <v>816.0218423891647</v>
      </c>
    </row>
    <row r="537" spans="1:11" ht="47.25">
      <c r="A537" s="113">
        <v>1552</v>
      </c>
      <c r="B537" s="111" t="s">
        <v>1807</v>
      </c>
      <c r="C537" s="111"/>
      <c r="D537" s="166">
        <v>1530</v>
      </c>
      <c r="E537" s="127"/>
      <c r="F537" s="126">
        <f t="shared" si="88"/>
        <v>1530</v>
      </c>
      <c r="G537" s="127" t="s">
        <v>3213</v>
      </c>
      <c r="H537" s="111" t="s">
        <v>2330</v>
      </c>
      <c r="I537" s="109">
        <f t="shared" si="89"/>
        <v>782.27657823021434</v>
      </c>
      <c r="J537" s="141"/>
      <c r="K537" s="109">
        <f t="shared" si="90"/>
        <v>782.27657823021434</v>
      </c>
    </row>
    <row r="538" spans="1:11" s="197" customFormat="1" ht="47.25">
      <c r="A538" s="199">
        <v>1553</v>
      </c>
      <c r="B538" s="170" t="s">
        <v>1807</v>
      </c>
      <c r="C538" s="170"/>
      <c r="D538" s="141">
        <v>1596</v>
      </c>
      <c r="E538" s="127"/>
      <c r="F538" s="127">
        <f t="shared" si="88"/>
        <v>1596</v>
      </c>
      <c r="G538" s="127" t="s">
        <v>3213</v>
      </c>
      <c r="H538" s="170" t="s">
        <v>2330</v>
      </c>
      <c r="I538" s="109">
        <f t="shared" si="89"/>
        <v>816.0218423891647</v>
      </c>
      <c r="J538" s="141"/>
      <c r="K538" s="109">
        <f t="shared" si="90"/>
        <v>816.0218423891647</v>
      </c>
    </row>
    <row r="539" spans="1:11" ht="47.25">
      <c r="A539" s="239">
        <v>1566</v>
      </c>
      <c r="B539" s="111" t="s">
        <v>1808</v>
      </c>
      <c r="C539" s="121"/>
      <c r="D539" s="166">
        <v>819</v>
      </c>
      <c r="E539" s="198"/>
      <c r="F539" s="126">
        <f t="shared" si="88"/>
        <v>819</v>
      </c>
      <c r="G539" s="127" t="s">
        <v>3213</v>
      </c>
      <c r="H539" s="111" t="s">
        <v>2331</v>
      </c>
      <c r="I539" s="109">
        <f t="shared" si="89"/>
        <v>418.74805069970296</v>
      </c>
      <c r="J539" s="110"/>
      <c r="K539" s="109">
        <f t="shared" si="90"/>
        <v>418.74805069970296</v>
      </c>
    </row>
    <row r="540" spans="1:11" ht="47.25">
      <c r="A540" s="239">
        <v>1567</v>
      </c>
      <c r="B540" s="111" t="s">
        <v>1808</v>
      </c>
      <c r="C540" s="121"/>
      <c r="D540" s="166">
        <v>843</v>
      </c>
      <c r="E540" s="198"/>
      <c r="F540" s="126">
        <f t="shared" si="88"/>
        <v>843</v>
      </c>
      <c r="G540" s="127" t="s">
        <v>3213</v>
      </c>
      <c r="H540" s="111" t="s">
        <v>2331</v>
      </c>
      <c r="I540" s="109">
        <f t="shared" si="89"/>
        <v>431.01905584841217</v>
      </c>
      <c r="J540" s="110"/>
      <c r="K540" s="109">
        <f t="shared" si="90"/>
        <v>431.01905584841217</v>
      </c>
    </row>
    <row r="541" spans="1:11" ht="47.25">
      <c r="A541" s="239">
        <v>1568</v>
      </c>
      <c r="B541" s="111" t="s">
        <v>1808</v>
      </c>
      <c r="C541" s="121"/>
      <c r="D541" s="166">
        <v>951</v>
      </c>
      <c r="E541" s="198"/>
      <c r="F541" s="126">
        <f t="shared" si="88"/>
        <v>951</v>
      </c>
      <c r="G541" s="127" t="s">
        <v>3213</v>
      </c>
      <c r="H541" s="111" t="s">
        <v>2331</v>
      </c>
      <c r="I541" s="109">
        <f t="shared" si="89"/>
        <v>486.2385790176038</v>
      </c>
      <c r="J541" s="110"/>
      <c r="K541" s="109">
        <f t="shared" si="90"/>
        <v>486.2385790176038</v>
      </c>
    </row>
    <row r="542" spans="1:11" ht="47.25">
      <c r="A542" s="239">
        <v>1569</v>
      </c>
      <c r="B542" s="111" t="s">
        <v>1808</v>
      </c>
      <c r="C542" s="121"/>
      <c r="D542" s="166">
        <v>843</v>
      </c>
      <c r="E542" s="198"/>
      <c r="F542" s="126">
        <f t="shared" si="88"/>
        <v>843</v>
      </c>
      <c r="G542" s="127" t="s">
        <v>3213</v>
      </c>
      <c r="H542" s="111" t="s">
        <v>2331</v>
      </c>
      <c r="I542" s="109">
        <f t="shared" si="89"/>
        <v>431.01905584841217</v>
      </c>
      <c r="J542" s="110"/>
      <c r="K542" s="109">
        <f t="shared" si="90"/>
        <v>431.01905584841217</v>
      </c>
    </row>
    <row r="543" spans="1:11" ht="47.25">
      <c r="A543" s="239">
        <v>1570</v>
      </c>
      <c r="B543" s="111" t="s">
        <v>1808</v>
      </c>
      <c r="C543" s="121"/>
      <c r="D543" s="166">
        <v>831</v>
      </c>
      <c r="E543" s="198"/>
      <c r="F543" s="126">
        <f t="shared" si="88"/>
        <v>831</v>
      </c>
      <c r="G543" s="127" t="s">
        <v>3213</v>
      </c>
      <c r="H543" s="111" t="s">
        <v>2331</v>
      </c>
      <c r="I543" s="109">
        <f t="shared" si="89"/>
        <v>424.88355327405759</v>
      </c>
      <c r="J543" s="110"/>
      <c r="K543" s="109">
        <f t="shared" si="90"/>
        <v>424.88355327405759</v>
      </c>
    </row>
    <row r="544" spans="1:11" ht="47.25">
      <c r="A544" s="239">
        <v>1571</v>
      </c>
      <c r="B544" s="111" t="s">
        <v>1808</v>
      </c>
      <c r="C544" s="121"/>
      <c r="D544" s="166">
        <v>843</v>
      </c>
      <c r="E544" s="198"/>
      <c r="F544" s="126">
        <f t="shared" si="88"/>
        <v>843</v>
      </c>
      <c r="G544" s="127" t="s">
        <v>3213</v>
      </c>
      <c r="H544" s="111" t="s">
        <v>2331</v>
      </c>
      <c r="I544" s="109">
        <f t="shared" si="89"/>
        <v>431.01905584841217</v>
      </c>
      <c r="J544" s="110"/>
      <c r="K544" s="109">
        <f t="shared" si="90"/>
        <v>431.01905584841217</v>
      </c>
    </row>
    <row r="545" spans="1:11" ht="47.25">
      <c r="A545" s="239">
        <v>1572</v>
      </c>
      <c r="B545" s="111" t="s">
        <v>1808</v>
      </c>
      <c r="C545" s="121"/>
      <c r="D545" s="166">
        <v>951</v>
      </c>
      <c r="E545" s="198"/>
      <c r="F545" s="126">
        <f t="shared" si="88"/>
        <v>951</v>
      </c>
      <c r="G545" s="127" t="s">
        <v>3213</v>
      </c>
      <c r="H545" s="111" t="s">
        <v>2331</v>
      </c>
      <c r="I545" s="109">
        <f t="shared" si="89"/>
        <v>486.2385790176038</v>
      </c>
      <c r="J545" s="110"/>
      <c r="K545" s="109">
        <f t="shared" si="90"/>
        <v>486.2385790176038</v>
      </c>
    </row>
    <row r="546" spans="1:11" ht="47.25">
      <c r="A546" s="239">
        <v>1573</v>
      </c>
      <c r="B546" s="111" t="s">
        <v>1808</v>
      </c>
      <c r="C546" s="121"/>
      <c r="D546" s="166">
        <v>939</v>
      </c>
      <c r="E546" s="198"/>
      <c r="F546" s="126">
        <f t="shared" si="88"/>
        <v>939</v>
      </c>
      <c r="G546" s="127" t="s">
        <v>3213</v>
      </c>
      <c r="H546" s="111" t="s">
        <v>2331</v>
      </c>
      <c r="I546" s="109">
        <v>480.11</v>
      </c>
      <c r="J546" s="110"/>
      <c r="K546" s="109">
        <v>480.11</v>
      </c>
    </row>
    <row r="547" spans="1:11" ht="47.25">
      <c r="A547" s="239">
        <v>1574</v>
      </c>
      <c r="B547" s="111" t="s">
        <v>1808</v>
      </c>
      <c r="C547" s="121"/>
      <c r="D547" s="166">
        <v>879</v>
      </c>
      <c r="E547" s="198"/>
      <c r="F547" s="126">
        <f t="shared" si="88"/>
        <v>879</v>
      </c>
      <c r="G547" s="127" t="s">
        <v>3213</v>
      </c>
      <c r="H547" s="111" t="s">
        <v>2331</v>
      </c>
      <c r="I547" s="109">
        <v>449.42</v>
      </c>
      <c r="J547" s="110"/>
      <c r="K547" s="109">
        <v>449.42</v>
      </c>
    </row>
    <row r="548" spans="1:11" ht="47.25">
      <c r="A548" s="239">
        <v>1575</v>
      </c>
      <c r="B548" s="111" t="s">
        <v>1808</v>
      </c>
      <c r="C548" s="121"/>
      <c r="D548" s="166">
        <v>987</v>
      </c>
      <c r="E548" s="198"/>
      <c r="F548" s="126">
        <f t="shared" si="88"/>
        <v>987</v>
      </c>
      <c r="G548" s="127" t="s">
        <v>3213</v>
      </c>
      <c r="H548" s="111" t="s">
        <v>2331</v>
      </c>
      <c r="I548" s="109">
        <f>D548/1.95583</f>
        <v>504.64508674066764</v>
      </c>
      <c r="J548" s="110"/>
      <c r="K548" s="109">
        <f>F548/1.95583</f>
        <v>504.64508674066764</v>
      </c>
    </row>
    <row r="549" spans="1:11" ht="47.25">
      <c r="A549" s="239">
        <v>1576</v>
      </c>
      <c r="B549" s="111" t="s">
        <v>1808</v>
      </c>
      <c r="C549" s="121"/>
      <c r="D549" s="166">
        <v>903</v>
      </c>
      <c r="E549" s="198"/>
      <c r="F549" s="126">
        <f t="shared" si="88"/>
        <v>903</v>
      </c>
      <c r="G549" s="127" t="s">
        <v>3213</v>
      </c>
      <c r="H549" s="111" t="s">
        <v>2332</v>
      </c>
      <c r="I549" s="109">
        <f>D549/1.95583</f>
        <v>461.69656872018533</v>
      </c>
      <c r="J549" s="110"/>
      <c r="K549" s="109">
        <f>F549/1.95583</f>
        <v>461.69656872018533</v>
      </c>
    </row>
    <row r="550" spans="1:11" ht="47.25">
      <c r="A550" s="239">
        <v>1577</v>
      </c>
      <c r="B550" s="111" t="s">
        <v>1808</v>
      </c>
      <c r="C550" s="121"/>
      <c r="D550" s="166">
        <v>921</v>
      </c>
      <c r="E550" s="198"/>
      <c r="F550" s="126">
        <f t="shared" si="88"/>
        <v>921</v>
      </c>
      <c r="G550" s="127" t="s">
        <v>3213</v>
      </c>
      <c r="H550" s="111" t="s">
        <v>2332</v>
      </c>
      <c r="I550" s="109">
        <f>D550/1.95583</f>
        <v>470.89982258171722</v>
      </c>
      <c r="J550" s="110"/>
      <c r="K550" s="109">
        <f>F550/1.95583</f>
        <v>470.89982258171722</v>
      </c>
    </row>
    <row r="551" spans="1:11" ht="47.25">
      <c r="A551" s="239">
        <v>1578</v>
      </c>
      <c r="B551" s="111" t="s">
        <v>1808</v>
      </c>
      <c r="C551" s="121"/>
      <c r="D551" s="166">
        <v>975</v>
      </c>
      <c r="E551" s="198"/>
      <c r="F551" s="126">
        <f t="shared" si="88"/>
        <v>975</v>
      </c>
      <c r="G551" s="127" t="s">
        <v>3213</v>
      </c>
      <c r="H551" s="111" t="s">
        <v>2332</v>
      </c>
      <c r="I551" s="109">
        <v>498.5</v>
      </c>
      <c r="J551" s="110"/>
      <c r="K551" s="109">
        <v>498.5</v>
      </c>
    </row>
    <row r="552" spans="1:11" ht="47.25">
      <c r="A552" s="239">
        <v>1579</v>
      </c>
      <c r="B552" s="111" t="s">
        <v>1808</v>
      </c>
      <c r="C552" s="121"/>
      <c r="D552" s="166">
        <v>885</v>
      </c>
      <c r="E552" s="198"/>
      <c r="F552" s="126">
        <f t="shared" si="88"/>
        <v>885</v>
      </c>
      <c r="G552" s="127" t="s">
        <v>3213</v>
      </c>
      <c r="H552" s="111" t="s">
        <v>2332</v>
      </c>
      <c r="I552" s="109">
        <v>452.5</v>
      </c>
      <c r="J552" s="110"/>
      <c r="K552" s="109">
        <v>452.5</v>
      </c>
    </row>
    <row r="553" spans="1:11" ht="47.25">
      <c r="A553" s="239">
        <v>1580</v>
      </c>
      <c r="B553" s="111" t="s">
        <v>1808</v>
      </c>
      <c r="C553" s="121"/>
      <c r="D553" s="166">
        <v>957</v>
      </c>
      <c r="E553" s="198"/>
      <c r="F553" s="126">
        <f t="shared" si="88"/>
        <v>957</v>
      </c>
      <c r="G553" s="127" t="s">
        <v>3213</v>
      </c>
      <c r="H553" s="111" t="s">
        <v>2332</v>
      </c>
      <c r="I553" s="109">
        <f>D553/1.95583</f>
        <v>489.30633030478111</v>
      </c>
      <c r="J553" s="110"/>
      <c r="K553" s="109">
        <f>F553/1.95583</f>
        <v>489.30633030478111</v>
      </c>
    </row>
    <row r="554" spans="1:11" ht="47.25">
      <c r="A554" s="239">
        <v>1581</v>
      </c>
      <c r="B554" s="111" t="s">
        <v>1808</v>
      </c>
      <c r="C554" s="121"/>
      <c r="D554" s="166">
        <v>939</v>
      </c>
      <c r="E554" s="198"/>
      <c r="F554" s="126">
        <f t="shared" si="88"/>
        <v>939</v>
      </c>
      <c r="G554" s="127" t="s">
        <v>3213</v>
      </c>
      <c r="H554" s="111" t="s">
        <v>2332</v>
      </c>
      <c r="I554" s="109">
        <v>480.11</v>
      </c>
      <c r="J554" s="110"/>
      <c r="K554" s="109">
        <v>480.11</v>
      </c>
    </row>
    <row r="555" spans="1:11" ht="33.75" customHeight="1">
      <c r="A555" s="238"/>
      <c r="B555" s="179" t="s">
        <v>2333</v>
      </c>
      <c r="C555" s="212"/>
      <c r="D555" s="175"/>
      <c r="E555" s="176"/>
      <c r="F555" s="136"/>
      <c r="G555" s="135"/>
      <c r="H555" s="212"/>
      <c r="I555" s="174"/>
      <c r="J555" s="134"/>
      <c r="K555" s="174"/>
    </row>
    <row r="556" spans="1:11" s="197" customFormat="1" ht="78.75">
      <c r="A556" s="199">
        <v>1584</v>
      </c>
      <c r="B556" s="170" t="s">
        <v>1809</v>
      </c>
      <c r="C556" s="170" t="s">
        <v>584</v>
      </c>
      <c r="D556" s="141">
        <v>32000</v>
      </c>
      <c r="E556" s="127">
        <v>32000</v>
      </c>
      <c r="F556" s="127">
        <f>D556-E556</f>
        <v>0</v>
      </c>
      <c r="G556" s="198" t="s">
        <v>1813</v>
      </c>
      <c r="H556" s="170" t="s">
        <v>2919</v>
      </c>
      <c r="I556" s="109">
        <f t="shared" ref="I556:K560" si="91">D556/1.95583</f>
        <v>16361.340198278991</v>
      </c>
      <c r="J556" s="109">
        <f t="shared" si="91"/>
        <v>16361.340198278991</v>
      </c>
      <c r="K556" s="237">
        <f t="shared" si="91"/>
        <v>0</v>
      </c>
    </row>
    <row r="557" spans="1:11" ht="65.25" customHeight="1">
      <c r="A557" s="113">
        <v>1585</v>
      </c>
      <c r="B557" s="202" t="s">
        <v>2334</v>
      </c>
      <c r="C557" s="111" t="s">
        <v>584</v>
      </c>
      <c r="D557" s="166">
        <v>21000</v>
      </c>
      <c r="E557" s="127">
        <v>21000</v>
      </c>
      <c r="F557" s="126">
        <f>D557-E557</f>
        <v>0</v>
      </c>
      <c r="G557" s="112" t="s">
        <v>1815</v>
      </c>
      <c r="H557" s="111"/>
      <c r="I557" s="109">
        <f t="shared" si="91"/>
        <v>10737.129505120589</v>
      </c>
      <c r="J557" s="109">
        <f t="shared" si="91"/>
        <v>10737.129505120589</v>
      </c>
      <c r="K557" s="237">
        <f t="shared" si="91"/>
        <v>0</v>
      </c>
    </row>
    <row r="558" spans="1:11" s="197" customFormat="1" ht="78.75">
      <c r="A558" s="199">
        <v>1586</v>
      </c>
      <c r="B558" s="170" t="s">
        <v>1810</v>
      </c>
      <c r="C558" s="170" t="s">
        <v>584</v>
      </c>
      <c r="D558" s="141">
        <v>32000</v>
      </c>
      <c r="E558" s="127">
        <v>32000</v>
      </c>
      <c r="F558" s="127">
        <f>D558-E558</f>
        <v>0</v>
      </c>
      <c r="G558" s="198" t="s">
        <v>1814</v>
      </c>
      <c r="H558" s="170" t="s">
        <v>2919</v>
      </c>
      <c r="I558" s="109">
        <f t="shared" si="91"/>
        <v>16361.340198278991</v>
      </c>
      <c r="J558" s="109">
        <f t="shared" si="91"/>
        <v>16361.340198278991</v>
      </c>
      <c r="K558" s="237">
        <f t="shared" si="91"/>
        <v>0</v>
      </c>
    </row>
    <row r="559" spans="1:11" s="197" customFormat="1" ht="30" customHeight="1">
      <c r="A559" s="199">
        <v>1589</v>
      </c>
      <c r="B559" s="170" t="s">
        <v>1811</v>
      </c>
      <c r="C559" s="170" t="s">
        <v>584</v>
      </c>
      <c r="D559" s="141">
        <v>11000</v>
      </c>
      <c r="E559" s="127">
        <v>11000</v>
      </c>
      <c r="F559" s="127">
        <f>D559-E559</f>
        <v>0</v>
      </c>
      <c r="G559" s="198" t="s">
        <v>1816</v>
      </c>
      <c r="H559" s="170"/>
      <c r="I559" s="109">
        <f t="shared" si="91"/>
        <v>5624.210693158403</v>
      </c>
      <c r="J559" s="109">
        <f t="shared" si="91"/>
        <v>5624.210693158403</v>
      </c>
      <c r="K559" s="237">
        <f t="shared" si="91"/>
        <v>0</v>
      </c>
    </row>
    <row r="560" spans="1:11" s="197" customFormat="1" ht="30" customHeight="1">
      <c r="A560" s="199">
        <v>1590</v>
      </c>
      <c r="B560" s="170" t="s">
        <v>1812</v>
      </c>
      <c r="C560" s="170" t="s">
        <v>584</v>
      </c>
      <c r="D560" s="141">
        <v>11000</v>
      </c>
      <c r="E560" s="127">
        <v>11000</v>
      </c>
      <c r="F560" s="127">
        <f>D560-E560</f>
        <v>0</v>
      </c>
      <c r="G560" s="198" t="s">
        <v>1817</v>
      </c>
      <c r="H560" s="170"/>
      <c r="I560" s="109">
        <f t="shared" si="91"/>
        <v>5624.210693158403</v>
      </c>
      <c r="J560" s="109">
        <f t="shared" si="91"/>
        <v>5624.210693158403</v>
      </c>
      <c r="K560" s="237">
        <f t="shared" si="91"/>
        <v>0</v>
      </c>
    </row>
    <row r="561" spans="1:11" ht="29.25" customHeight="1">
      <c r="A561" s="139"/>
      <c r="B561" s="179" t="s">
        <v>2335</v>
      </c>
      <c r="C561" s="134"/>
      <c r="D561" s="175"/>
      <c r="E561" s="176"/>
      <c r="F561" s="136"/>
      <c r="G561" s="135"/>
      <c r="H561" s="134"/>
      <c r="I561" s="174"/>
      <c r="J561" s="134"/>
      <c r="K561" s="174"/>
    </row>
    <row r="562" spans="1:11">
      <c r="A562" s="113">
        <v>1591</v>
      </c>
      <c r="B562" s="111" t="s">
        <v>2336</v>
      </c>
      <c r="C562" s="111" t="s">
        <v>584</v>
      </c>
      <c r="D562" s="166">
        <v>3430</v>
      </c>
      <c r="E562" s="127">
        <v>1500</v>
      </c>
      <c r="F562" s="126">
        <f t="shared" ref="F562:F576" si="92">D562-E562</f>
        <v>1930</v>
      </c>
      <c r="G562" s="112" t="s">
        <v>2337</v>
      </c>
      <c r="H562" s="215"/>
      <c r="I562" s="109">
        <f t="shared" ref="I562:I576" si="93">D562/1.95583</f>
        <v>1753.7311525030295</v>
      </c>
      <c r="J562" s="141">
        <f t="shared" ref="J562:J576" si="94">E562/1.95583</f>
        <v>766.93782179432776</v>
      </c>
      <c r="K562" s="109">
        <f t="shared" ref="K562:K576" si="95">I562-J562</f>
        <v>986.79333070870177</v>
      </c>
    </row>
    <row r="563" spans="1:11" ht="63">
      <c r="A563" s="113">
        <v>1592</v>
      </c>
      <c r="B563" s="111" t="s">
        <v>2338</v>
      </c>
      <c r="C563" s="111" t="s">
        <v>584</v>
      </c>
      <c r="D563" s="166">
        <v>5570</v>
      </c>
      <c r="E563" s="127">
        <v>2700</v>
      </c>
      <c r="F563" s="126">
        <f t="shared" si="92"/>
        <v>2870</v>
      </c>
      <c r="G563" s="112" t="s">
        <v>2339</v>
      </c>
      <c r="H563" s="215"/>
      <c r="I563" s="109">
        <f t="shared" si="93"/>
        <v>2847.8957782629368</v>
      </c>
      <c r="J563" s="141">
        <f t="shared" si="94"/>
        <v>1380.4880792297899</v>
      </c>
      <c r="K563" s="109">
        <f t="shared" si="95"/>
        <v>1467.4076990331469</v>
      </c>
    </row>
    <row r="564" spans="1:11" ht="63">
      <c r="A564" s="113">
        <v>1593</v>
      </c>
      <c r="B564" s="111" t="s">
        <v>2340</v>
      </c>
      <c r="C564" s="111" t="s">
        <v>584</v>
      </c>
      <c r="D564" s="166">
        <v>5000</v>
      </c>
      <c r="E564" s="127">
        <v>1080</v>
      </c>
      <c r="F564" s="126">
        <f t="shared" si="92"/>
        <v>3920</v>
      </c>
      <c r="G564" s="112" t="s">
        <v>1818</v>
      </c>
      <c r="H564" s="215"/>
      <c r="I564" s="109">
        <f t="shared" si="93"/>
        <v>2556.4594059810925</v>
      </c>
      <c r="J564" s="141">
        <f t="shared" si="94"/>
        <v>552.19523169191598</v>
      </c>
      <c r="K564" s="109">
        <f t="shared" si="95"/>
        <v>2004.2641742891765</v>
      </c>
    </row>
    <row r="565" spans="1:11" ht="64.5" customHeight="1">
      <c r="A565" s="113">
        <v>1594</v>
      </c>
      <c r="B565" s="111" t="s">
        <v>2341</v>
      </c>
      <c r="C565" s="111" t="s">
        <v>584</v>
      </c>
      <c r="D565" s="166">
        <v>5000</v>
      </c>
      <c r="E565" s="127">
        <v>1080</v>
      </c>
      <c r="F565" s="126">
        <f t="shared" si="92"/>
        <v>3920</v>
      </c>
      <c r="G565" s="112" t="s">
        <v>1819</v>
      </c>
      <c r="H565" s="215"/>
      <c r="I565" s="109">
        <f t="shared" si="93"/>
        <v>2556.4594059810925</v>
      </c>
      <c r="J565" s="141">
        <f t="shared" si="94"/>
        <v>552.19523169191598</v>
      </c>
      <c r="K565" s="109">
        <f t="shared" si="95"/>
        <v>2004.2641742891765</v>
      </c>
    </row>
    <row r="566" spans="1:11" ht="63">
      <c r="A566" s="113">
        <v>1595</v>
      </c>
      <c r="B566" s="111" t="s">
        <v>2342</v>
      </c>
      <c r="C566" s="111" t="s">
        <v>584</v>
      </c>
      <c r="D566" s="166">
        <v>3520</v>
      </c>
      <c r="E566" s="127">
        <v>1080</v>
      </c>
      <c r="F566" s="126">
        <f t="shared" si="92"/>
        <v>2440</v>
      </c>
      <c r="G566" s="112" t="s">
        <v>2343</v>
      </c>
      <c r="H566" s="215"/>
      <c r="I566" s="109">
        <f t="shared" si="93"/>
        <v>1799.747421810689</v>
      </c>
      <c r="J566" s="141">
        <f t="shared" si="94"/>
        <v>552.19523169191598</v>
      </c>
      <c r="K566" s="109">
        <f t="shared" si="95"/>
        <v>1247.5521901187731</v>
      </c>
    </row>
    <row r="567" spans="1:11" ht="78.75">
      <c r="A567" s="113">
        <v>1596</v>
      </c>
      <c r="B567" s="111" t="s">
        <v>2344</v>
      </c>
      <c r="C567" s="111" t="s">
        <v>584</v>
      </c>
      <c r="D567" s="166">
        <v>3880</v>
      </c>
      <c r="E567" s="127">
        <v>1080</v>
      </c>
      <c r="F567" s="126">
        <f t="shared" si="92"/>
        <v>2800</v>
      </c>
      <c r="G567" s="112" t="s">
        <v>2343</v>
      </c>
      <c r="H567" s="215"/>
      <c r="I567" s="109">
        <f t="shared" si="93"/>
        <v>1983.8124990413278</v>
      </c>
      <c r="J567" s="141">
        <f t="shared" si="94"/>
        <v>552.19523169191598</v>
      </c>
      <c r="K567" s="109">
        <f t="shared" si="95"/>
        <v>1431.6172673494118</v>
      </c>
    </row>
    <row r="568" spans="1:11" ht="78.75">
      <c r="A568" s="113">
        <v>1597</v>
      </c>
      <c r="B568" s="111" t="s">
        <v>2345</v>
      </c>
      <c r="C568" s="111" t="s">
        <v>584</v>
      </c>
      <c r="D568" s="166">
        <v>4000</v>
      </c>
      <c r="E568" s="127">
        <v>1080</v>
      </c>
      <c r="F568" s="126">
        <f t="shared" si="92"/>
        <v>2920</v>
      </c>
      <c r="G568" s="112" t="s">
        <v>2346</v>
      </c>
      <c r="H568" s="215"/>
      <c r="I568" s="109">
        <f t="shared" si="93"/>
        <v>2045.1675247848739</v>
      </c>
      <c r="J568" s="141">
        <f t="shared" si="94"/>
        <v>552.19523169191598</v>
      </c>
      <c r="K568" s="109">
        <f t="shared" si="95"/>
        <v>1492.9722930929579</v>
      </c>
    </row>
    <row r="569" spans="1:11" ht="60" customHeight="1">
      <c r="A569" s="113">
        <v>1598</v>
      </c>
      <c r="B569" s="111" t="s">
        <v>2347</v>
      </c>
      <c r="C569" s="111" t="s">
        <v>584</v>
      </c>
      <c r="D569" s="166">
        <v>3960</v>
      </c>
      <c r="E569" s="127">
        <v>1080</v>
      </c>
      <c r="F569" s="126">
        <f t="shared" si="92"/>
        <v>2880</v>
      </c>
      <c r="G569" s="112" t="s">
        <v>2343</v>
      </c>
      <c r="H569" s="215"/>
      <c r="I569" s="109">
        <f t="shared" si="93"/>
        <v>2024.7158495370252</v>
      </c>
      <c r="J569" s="141">
        <f t="shared" si="94"/>
        <v>552.19523169191598</v>
      </c>
      <c r="K569" s="109">
        <f t="shared" si="95"/>
        <v>1472.5206178451092</v>
      </c>
    </row>
    <row r="570" spans="1:11" ht="45" customHeight="1">
      <c r="A570" s="113">
        <v>1599</v>
      </c>
      <c r="B570" s="111" t="s">
        <v>2348</v>
      </c>
      <c r="C570" s="111" t="s">
        <v>584</v>
      </c>
      <c r="D570" s="166">
        <v>3300</v>
      </c>
      <c r="E570" s="127">
        <v>1435</v>
      </c>
      <c r="F570" s="126">
        <f t="shared" si="92"/>
        <v>1865</v>
      </c>
      <c r="G570" s="112" t="s">
        <v>1821</v>
      </c>
      <c r="H570" s="215"/>
      <c r="I570" s="109">
        <f t="shared" si="93"/>
        <v>1687.2632079475211</v>
      </c>
      <c r="J570" s="141">
        <f t="shared" si="94"/>
        <v>733.70384951657354</v>
      </c>
      <c r="K570" s="109">
        <f t="shared" si="95"/>
        <v>953.55935843094755</v>
      </c>
    </row>
    <row r="571" spans="1:11" ht="30" customHeight="1">
      <c r="A571" s="113">
        <v>1600</v>
      </c>
      <c r="B571" s="111" t="s">
        <v>2349</v>
      </c>
      <c r="C571" s="111" t="s">
        <v>584</v>
      </c>
      <c r="D571" s="166">
        <v>3150</v>
      </c>
      <c r="E571" s="127">
        <v>1358</v>
      </c>
      <c r="F571" s="126">
        <f t="shared" si="92"/>
        <v>1792</v>
      </c>
      <c r="G571" s="112" t="s">
        <v>2350</v>
      </c>
      <c r="H571" s="215"/>
      <c r="I571" s="109">
        <f t="shared" si="93"/>
        <v>1610.5694257680882</v>
      </c>
      <c r="J571" s="141">
        <f t="shared" si="94"/>
        <v>694.33437466446469</v>
      </c>
      <c r="K571" s="109">
        <f t="shared" si="95"/>
        <v>916.2350511036235</v>
      </c>
    </row>
    <row r="572" spans="1:11" ht="30" customHeight="1">
      <c r="A572" s="113">
        <v>1601</v>
      </c>
      <c r="B572" s="111" t="s">
        <v>2351</v>
      </c>
      <c r="C572" s="111" t="s">
        <v>584</v>
      </c>
      <c r="D572" s="166">
        <v>3150</v>
      </c>
      <c r="E572" s="127">
        <v>1358</v>
      </c>
      <c r="F572" s="126">
        <f t="shared" si="92"/>
        <v>1792</v>
      </c>
      <c r="G572" s="112" t="s">
        <v>1820</v>
      </c>
      <c r="H572" s="215"/>
      <c r="I572" s="109">
        <f t="shared" si="93"/>
        <v>1610.5694257680882</v>
      </c>
      <c r="J572" s="141">
        <f t="shared" si="94"/>
        <v>694.33437466446469</v>
      </c>
      <c r="K572" s="109">
        <f t="shared" si="95"/>
        <v>916.2350511036235</v>
      </c>
    </row>
    <row r="573" spans="1:11" ht="78.75">
      <c r="A573" s="113">
        <v>1602</v>
      </c>
      <c r="B573" s="111" t="s">
        <v>2352</v>
      </c>
      <c r="C573" s="111" t="s">
        <v>584</v>
      </c>
      <c r="D573" s="166">
        <v>4570</v>
      </c>
      <c r="E573" s="127">
        <v>970</v>
      </c>
      <c r="F573" s="126">
        <f t="shared" si="92"/>
        <v>3600</v>
      </c>
      <c r="G573" s="112" t="s">
        <v>2353</v>
      </c>
      <c r="H573" s="215"/>
      <c r="I573" s="109">
        <f t="shared" si="93"/>
        <v>2336.6038970667187</v>
      </c>
      <c r="J573" s="141">
        <f t="shared" si="94"/>
        <v>495.95312476033195</v>
      </c>
      <c r="K573" s="109">
        <f t="shared" si="95"/>
        <v>1840.6507723063867</v>
      </c>
    </row>
    <row r="574" spans="1:11" ht="47.25">
      <c r="A574" s="113">
        <v>1603</v>
      </c>
      <c r="B574" s="111" t="s">
        <v>2354</v>
      </c>
      <c r="C574" s="111" t="s">
        <v>584</v>
      </c>
      <c r="D574" s="166">
        <v>4490</v>
      </c>
      <c r="E574" s="127">
        <v>1435</v>
      </c>
      <c r="F574" s="126">
        <f t="shared" si="92"/>
        <v>3055</v>
      </c>
      <c r="G574" s="112" t="s">
        <v>1822</v>
      </c>
      <c r="H574" s="215"/>
      <c r="I574" s="109">
        <f t="shared" si="93"/>
        <v>2295.7005465710208</v>
      </c>
      <c r="J574" s="141">
        <f t="shared" si="94"/>
        <v>733.70384951657354</v>
      </c>
      <c r="K574" s="109">
        <f t="shared" si="95"/>
        <v>1561.9966970544474</v>
      </c>
    </row>
    <row r="575" spans="1:11" ht="47.25">
      <c r="A575" s="113">
        <v>1604</v>
      </c>
      <c r="B575" s="111" t="s">
        <v>2355</v>
      </c>
      <c r="C575" s="111" t="s">
        <v>584</v>
      </c>
      <c r="D575" s="166">
        <v>4220</v>
      </c>
      <c r="E575" s="127">
        <v>1435</v>
      </c>
      <c r="F575" s="126">
        <f t="shared" si="92"/>
        <v>2785</v>
      </c>
      <c r="G575" s="112" t="s">
        <v>2356</v>
      </c>
      <c r="H575" s="215"/>
      <c r="I575" s="109">
        <f t="shared" si="93"/>
        <v>2157.6517386480418</v>
      </c>
      <c r="J575" s="141">
        <f t="shared" si="94"/>
        <v>733.70384951657354</v>
      </c>
      <c r="K575" s="109">
        <f t="shared" si="95"/>
        <v>1423.9478891314684</v>
      </c>
    </row>
    <row r="576" spans="1:11" ht="63">
      <c r="A576" s="113">
        <v>1605</v>
      </c>
      <c r="B576" s="111" t="s">
        <v>2357</v>
      </c>
      <c r="C576" s="111" t="s">
        <v>584</v>
      </c>
      <c r="D576" s="166">
        <v>4570</v>
      </c>
      <c r="E576" s="127">
        <v>970</v>
      </c>
      <c r="F576" s="126">
        <f t="shared" si="92"/>
        <v>3600</v>
      </c>
      <c r="G576" s="112" t="s">
        <v>2358</v>
      </c>
      <c r="H576" s="215"/>
      <c r="I576" s="109">
        <f t="shared" si="93"/>
        <v>2336.6038970667187</v>
      </c>
      <c r="J576" s="141">
        <f t="shared" si="94"/>
        <v>495.95312476033195</v>
      </c>
      <c r="K576" s="109">
        <f t="shared" si="95"/>
        <v>1840.6507723063867</v>
      </c>
    </row>
    <row r="577" spans="1:11" ht="15" customHeight="1">
      <c r="A577" s="119"/>
      <c r="B577" s="216" t="s">
        <v>2359</v>
      </c>
      <c r="C577" s="116"/>
      <c r="D577" s="140"/>
      <c r="E577" s="207"/>
      <c r="F577" s="130"/>
      <c r="G577" s="233"/>
      <c r="H577" s="232"/>
      <c r="I577" s="206"/>
      <c r="J577" s="140"/>
      <c r="K577" s="206"/>
    </row>
    <row r="578" spans="1:11" ht="53.25" customHeight="1">
      <c r="A578" s="113">
        <v>1636</v>
      </c>
      <c r="B578" s="170" t="s">
        <v>2360</v>
      </c>
      <c r="C578" s="111" t="s">
        <v>1384</v>
      </c>
      <c r="D578" s="166">
        <v>9300</v>
      </c>
      <c r="E578" s="127">
        <v>1080</v>
      </c>
      <c r="F578" s="126">
        <f>D578-E578</f>
        <v>8220</v>
      </c>
      <c r="G578" s="112" t="s">
        <v>2361</v>
      </c>
      <c r="H578" s="121"/>
      <c r="I578" s="109">
        <f>D578/1.95583</f>
        <v>4755.0144951248321</v>
      </c>
      <c r="J578" s="109">
        <v>552.20000000000005</v>
      </c>
      <c r="K578" s="125">
        <f>I578-J578</f>
        <v>4202.8144951248323</v>
      </c>
    </row>
    <row r="579" spans="1:11" ht="30" customHeight="1">
      <c r="A579" s="159"/>
      <c r="B579" s="173" t="s">
        <v>2362</v>
      </c>
      <c r="C579" s="154"/>
      <c r="D579" s="152"/>
      <c r="E579" s="164"/>
      <c r="F579" s="156"/>
      <c r="G579" s="155"/>
      <c r="H579" s="223"/>
      <c r="I579" s="151"/>
      <c r="J579" s="152"/>
      <c r="K579" s="151"/>
    </row>
    <row r="580" spans="1:11" ht="55.5" customHeight="1">
      <c r="A580" s="113">
        <v>1638</v>
      </c>
      <c r="B580" s="170" t="s">
        <v>2363</v>
      </c>
      <c r="C580" s="170"/>
      <c r="D580" s="141">
        <v>1780</v>
      </c>
      <c r="E580" s="127"/>
      <c r="F580" s="126">
        <f t="shared" ref="F580:F590" si="96">D580-E580</f>
        <v>1780</v>
      </c>
      <c r="G580" s="112"/>
      <c r="H580" s="121"/>
      <c r="I580" s="109">
        <f t="shared" ref="I580:I590" si="97">D580/1.95583</f>
        <v>910.09954852926887</v>
      </c>
      <c r="J580" s="141"/>
      <c r="K580" s="109">
        <f t="shared" ref="K580:K590" si="98">F580/1.95583</f>
        <v>910.09954852926887</v>
      </c>
    </row>
    <row r="581" spans="1:11" ht="63">
      <c r="A581" s="199">
        <v>1639</v>
      </c>
      <c r="B581" s="170" t="s">
        <v>2364</v>
      </c>
      <c r="C581" s="170"/>
      <c r="D581" s="141">
        <v>1780</v>
      </c>
      <c r="E581" s="127"/>
      <c r="F581" s="126">
        <f t="shared" si="96"/>
        <v>1780</v>
      </c>
      <c r="G581" s="112"/>
      <c r="H581" s="121"/>
      <c r="I581" s="109">
        <f t="shared" si="97"/>
        <v>910.09954852926887</v>
      </c>
      <c r="J581" s="141"/>
      <c r="K581" s="109">
        <f t="shared" si="98"/>
        <v>910.09954852926887</v>
      </c>
    </row>
    <row r="582" spans="1:11" ht="63">
      <c r="A582" s="113">
        <v>1640</v>
      </c>
      <c r="B582" s="170" t="s">
        <v>2365</v>
      </c>
      <c r="C582" s="170"/>
      <c r="D582" s="141">
        <v>1780</v>
      </c>
      <c r="E582" s="127"/>
      <c r="F582" s="126">
        <f t="shared" si="96"/>
        <v>1780</v>
      </c>
      <c r="G582" s="112"/>
      <c r="H582" s="121"/>
      <c r="I582" s="109">
        <f t="shared" si="97"/>
        <v>910.09954852926887</v>
      </c>
      <c r="J582" s="141"/>
      <c r="K582" s="109">
        <f t="shared" si="98"/>
        <v>910.09954852926887</v>
      </c>
    </row>
    <row r="583" spans="1:11" ht="47.25">
      <c r="A583" s="113">
        <v>1641</v>
      </c>
      <c r="B583" s="170" t="s">
        <v>2366</v>
      </c>
      <c r="C583" s="170"/>
      <c r="D583" s="141">
        <v>1780</v>
      </c>
      <c r="E583" s="127"/>
      <c r="F583" s="126">
        <f t="shared" si="96"/>
        <v>1780</v>
      </c>
      <c r="G583" s="112"/>
      <c r="H583" s="121"/>
      <c r="I583" s="109">
        <f t="shared" si="97"/>
        <v>910.09954852926887</v>
      </c>
      <c r="J583" s="141"/>
      <c r="K583" s="109">
        <f t="shared" si="98"/>
        <v>910.09954852926887</v>
      </c>
    </row>
    <row r="584" spans="1:11" ht="78.75">
      <c r="A584" s="113">
        <v>1642</v>
      </c>
      <c r="B584" s="170" t="s">
        <v>2367</v>
      </c>
      <c r="C584" s="170"/>
      <c r="D584" s="141">
        <v>1980</v>
      </c>
      <c r="E584" s="127"/>
      <c r="F584" s="126">
        <f t="shared" si="96"/>
        <v>1980</v>
      </c>
      <c r="G584" s="122"/>
      <c r="H584" s="121"/>
      <c r="I584" s="109">
        <f t="shared" si="97"/>
        <v>1012.3579247685126</v>
      </c>
      <c r="J584" s="141"/>
      <c r="K584" s="109">
        <f t="shared" si="98"/>
        <v>1012.3579247685126</v>
      </c>
    </row>
    <row r="585" spans="1:11" ht="63">
      <c r="A585" s="113">
        <v>1643</v>
      </c>
      <c r="B585" s="170" t="s">
        <v>2368</v>
      </c>
      <c r="C585" s="170"/>
      <c r="D585" s="141">
        <v>1780</v>
      </c>
      <c r="E585" s="127"/>
      <c r="F585" s="127">
        <f t="shared" si="96"/>
        <v>1780</v>
      </c>
      <c r="G585" s="112"/>
      <c r="H585" s="236"/>
      <c r="I585" s="109">
        <f t="shared" si="97"/>
        <v>910.09954852926887</v>
      </c>
      <c r="J585" s="141"/>
      <c r="K585" s="109">
        <f t="shared" si="98"/>
        <v>910.09954852926887</v>
      </c>
    </row>
    <row r="586" spans="1:11" ht="63">
      <c r="A586" s="113">
        <v>1644</v>
      </c>
      <c r="B586" s="170" t="s">
        <v>2369</v>
      </c>
      <c r="C586" s="170"/>
      <c r="D586" s="141">
        <v>1980</v>
      </c>
      <c r="E586" s="127"/>
      <c r="F586" s="127">
        <f t="shared" si="96"/>
        <v>1980</v>
      </c>
      <c r="G586" s="112"/>
      <c r="H586" s="121"/>
      <c r="I586" s="109">
        <f t="shared" si="97"/>
        <v>1012.3579247685126</v>
      </c>
      <c r="J586" s="141"/>
      <c r="K586" s="109">
        <f t="shared" si="98"/>
        <v>1012.3579247685126</v>
      </c>
    </row>
    <row r="587" spans="1:11" ht="78.75">
      <c r="A587" s="113">
        <v>1645</v>
      </c>
      <c r="B587" s="170" t="s">
        <v>2370</v>
      </c>
      <c r="C587" s="170"/>
      <c r="D587" s="141">
        <v>1980</v>
      </c>
      <c r="E587" s="127"/>
      <c r="F587" s="127">
        <f t="shared" si="96"/>
        <v>1980</v>
      </c>
      <c r="G587" s="112"/>
      <c r="H587" s="121"/>
      <c r="I587" s="109">
        <f t="shared" si="97"/>
        <v>1012.3579247685126</v>
      </c>
      <c r="J587" s="141"/>
      <c r="K587" s="109">
        <f t="shared" si="98"/>
        <v>1012.3579247685126</v>
      </c>
    </row>
    <row r="588" spans="1:11" ht="78.75">
      <c r="A588" s="113">
        <v>1646</v>
      </c>
      <c r="B588" s="170" t="s">
        <v>2371</v>
      </c>
      <c r="C588" s="170"/>
      <c r="D588" s="141">
        <v>1980</v>
      </c>
      <c r="E588" s="127"/>
      <c r="F588" s="126">
        <f t="shared" si="96"/>
        <v>1980</v>
      </c>
      <c r="G588" s="112"/>
      <c r="H588" s="121"/>
      <c r="I588" s="109">
        <f t="shared" si="97"/>
        <v>1012.3579247685126</v>
      </c>
      <c r="J588" s="141"/>
      <c r="K588" s="109">
        <f t="shared" si="98"/>
        <v>1012.3579247685126</v>
      </c>
    </row>
    <row r="589" spans="1:11" ht="63">
      <c r="A589" s="113">
        <v>1647</v>
      </c>
      <c r="B589" s="170" t="s">
        <v>2372</v>
      </c>
      <c r="C589" s="170"/>
      <c r="D589" s="141">
        <v>2640</v>
      </c>
      <c r="E589" s="127"/>
      <c r="F589" s="126">
        <f t="shared" si="96"/>
        <v>2640</v>
      </c>
      <c r="G589" s="112" t="s">
        <v>3249</v>
      </c>
      <c r="H589" s="121"/>
      <c r="I589" s="109">
        <f t="shared" si="97"/>
        <v>1349.8105663580168</v>
      </c>
      <c r="J589" s="141"/>
      <c r="K589" s="109">
        <f t="shared" si="98"/>
        <v>1349.8105663580168</v>
      </c>
    </row>
    <row r="590" spans="1:11" ht="31.5">
      <c r="A590" s="113">
        <v>1648</v>
      </c>
      <c r="B590" s="170" t="s">
        <v>2373</v>
      </c>
      <c r="C590" s="170"/>
      <c r="D590" s="141">
        <v>2160</v>
      </c>
      <c r="E590" s="127"/>
      <c r="F590" s="126">
        <f t="shared" si="96"/>
        <v>2160</v>
      </c>
      <c r="G590" s="122"/>
      <c r="H590" s="121"/>
      <c r="I590" s="109">
        <f t="shared" si="97"/>
        <v>1104.390463383832</v>
      </c>
      <c r="J590" s="141"/>
      <c r="K590" s="109">
        <f t="shared" si="98"/>
        <v>1104.390463383832</v>
      </c>
    </row>
    <row r="591" spans="1:11">
      <c r="A591" s="159"/>
      <c r="B591" s="173" t="s">
        <v>2374</v>
      </c>
      <c r="C591" s="154"/>
      <c r="D591" s="152"/>
      <c r="E591" s="164"/>
      <c r="F591" s="156"/>
      <c r="G591" s="155"/>
      <c r="H591" s="223"/>
      <c r="I591" s="151"/>
      <c r="J591" s="152"/>
      <c r="K591" s="151"/>
    </row>
    <row r="592" spans="1:11" ht="41.25" customHeight="1">
      <c r="A592" s="113">
        <v>1649</v>
      </c>
      <c r="B592" s="170" t="s">
        <v>2375</v>
      </c>
      <c r="C592" s="170"/>
      <c r="D592" s="141">
        <v>1128</v>
      </c>
      <c r="E592" s="127"/>
      <c r="F592" s="126">
        <f>D592-E592</f>
        <v>1128</v>
      </c>
      <c r="G592" s="122"/>
      <c r="H592" s="121"/>
      <c r="I592" s="109">
        <f>D592/1.95583</f>
        <v>576.73724198933451</v>
      </c>
      <c r="J592" s="109"/>
      <c r="K592" s="109">
        <f>F592/1.95583</f>
        <v>576.73724198933451</v>
      </c>
    </row>
    <row r="593" spans="1:11" ht="31.5">
      <c r="A593" s="113">
        <v>1650</v>
      </c>
      <c r="B593" s="170" t="s">
        <v>2376</v>
      </c>
      <c r="C593" s="170"/>
      <c r="D593" s="141">
        <v>1176</v>
      </c>
      <c r="E593" s="127"/>
      <c r="F593" s="126">
        <f>D593-E593</f>
        <v>1176</v>
      </c>
      <c r="G593" s="122"/>
      <c r="H593" s="121"/>
      <c r="I593" s="109">
        <f>D593/1.95583</f>
        <v>601.27925228675292</v>
      </c>
      <c r="J593" s="109"/>
      <c r="K593" s="109">
        <f>F593/1.95583</f>
        <v>601.27925228675292</v>
      </c>
    </row>
    <row r="594" spans="1:11" ht="44.25" customHeight="1">
      <c r="A594" s="113">
        <v>1651</v>
      </c>
      <c r="B594" s="170" t="s">
        <v>2377</v>
      </c>
      <c r="C594" s="170"/>
      <c r="D594" s="141">
        <v>1248</v>
      </c>
      <c r="E594" s="127"/>
      <c r="F594" s="126">
        <f>D594-E594</f>
        <v>1248</v>
      </c>
      <c r="G594" s="122"/>
      <c r="H594" s="121"/>
      <c r="I594" s="109">
        <f>D594/1.95583</f>
        <v>638.09226773288071</v>
      </c>
      <c r="J594" s="109"/>
      <c r="K594" s="109">
        <f>F594/1.95583</f>
        <v>638.09226773288071</v>
      </c>
    </row>
    <row r="595" spans="1:11" ht="31.5">
      <c r="A595" s="113">
        <v>1652</v>
      </c>
      <c r="B595" s="170" t="s">
        <v>2378</v>
      </c>
      <c r="C595" s="170"/>
      <c r="D595" s="141">
        <v>1296</v>
      </c>
      <c r="E595" s="127"/>
      <c r="F595" s="126">
        <f>D595-E595</f>
        <v>1296</v>
      </c>
      <c r="G595" s="122"/>
      <c r="H595" s="121"/>
      <c r="I595" s="109">
        <f>D595/1.95583</f>
        <v>662.63427803029913</v>
      </c>
      <c r="J595" s="109"/>
      <c r="K595" s="109">
        <f>F595/1.95583</f>
        <v>662.63427803029913</v>
      </c>
    </row>
    <row r="596" spans="1:11">
      <c r="A596" s="159"/>
      <c r="B596" s="173" t="s">
        <v>2379</v>
      </c>
      <c r="C596" s="154"/>
      <c r="D596" s="152"/>
      <c r="E596" s="164"/>
      <c r="F596" s="156"/>
      <c r="G596" s="155"/>
      <c r="H596" s="223"/>
      <c r="I596" s="151"/>
      <c r="J596" s="152"/>
      <c r="K596" s="151"/>
    </row>
    <row r="597" spans="1:11">
      <c r="A597" s="113">
        <v>1653</v>
      </c>
      <c r="B597" s="170" t="s">
        <v>2380</v>
      </c>
      <c r="C597" s="170"/>
      <c r="D597" s="141">
        <v>1020</v>
      </c>
      <c r="E597" s="127"/>
      <c r="F597" s="126">
        <f>D597-E597</f>
        <v>1020</v>
      </c>
      <c r="G597" s="112"/>
      <c r="H597" s="111"/>
      <c r="I597" s="109">
        <f>D597/1.95583</f>
        <v>521.51771882014282</v>
      </c>
      <c r="J597" s="109"/>
      <c r="K597" s="109">
        <f>F597/1.95583</f>
        <v>521.51771882014282</v>
      </c>
    </row>
    <row r="598" spans="1:11">
      <c r="A598" s="113">
        <v>1654</v>
      </c>
      <c r="B598" s="170" t="s">
        <v>2381</v>
      </c>
      <c r="C598" s="170"/>
      <c r="D598" s="141">
        <v>1020</v>
      </c>
      <c r="E598" s="127"/>
      <c r="F598" s="126">
        <f>D598-E598</f>
        <v>1020</v>
      </c>
      <c r="G598" s="112"/>
      <c r="H598" s="111"/>
      <c r="I598" s="109">
        <f>D598/1.95583</f>
        <v>521.51771882014282</v>
      </c>
      <c r="J598" s="109"/>
      <c r="K598" s="109">
        <f>F598/1.95583</f>
        <v>521.51771882014282</v>
      </c>
    </row>
    <row r="599" spans="1:11">
      <c r="A599" s="113">
        <v>1655</v>
      </c>
      <c r="B599" s="170" t="s">
        <v>2920</v>
      </c>
      <c r="C599" s="170"/>
      <c r="D599" s="141">
        <v>1020</v>
      </c>
      <c r="E599" s="127"/>
      <c r="F599" s="126">
        <f>D599-E599</f>
        <v>1020</v>
      </c>
      <c r="G599" s="112"/>
      <c r="H599" s="111"/>
      <c r="I599" s="109">
        <f>D599/1.95583</f>
        <v>521.51771882014282</v>
      </c>
      <c r="J599" s="109"/>
      <c r="K599" s="109">
        <f>F599/1.95583</f>
        <v>521.51771882014282</v>
      </c>
    </row>
    <row r="600" spans="1:11" ht="31.5">
      <c r="A600" s="159"/>
      <c r="B600" s="173" t="s">
        <v>2382</v>
      </c>
      <c r="C600" s="154"/>
      <c r="D600" s="152"/>
      <c r="E600" s="164"/>
      <c r="F600" s="156"/>
      <c r="G600" s="155"/>
      <c r="H600" s="223"/>
      <c r="I600" s="151"/>
      <c r="J600" s="152"/>
      <c r="K600" s="151"/>
    </row>
    <row r="601" spans="1:11" ht="31.5">
      <c r="A601" s="113">
        <v>1656</v>
      </c>
      <c r="B601" s="170" t="s">
        <v>2383</v>
      </c>
      <c r="C601" s="170"/>
      <c r="D601" s="141">
        <v>360</v>
      </c>
      <c r="E601" s="127"/>
      <c r="F601" s="126">
        <f>D601-E601</f>
        <v>360</v>
      </c>
      <c r="G601" s="112"/>
      <c r="H601" s="111"/>
      <c r="I601" s="109">
        <f>D601/1.95583</f>
        <v>184.06507723063865</v>
      </c>
      <c r="J601" s="109"/>
      <c r="K601" s="109">
        <f>F601/1.95583</f>
        <v>184.06507723063865</v>
      </c>
    </row>
    <row r="602" spans="1:11" ht="31.5">
      <c r="A602" s="113">
        <v>1657</v>
      </c>
      <c r="B602" s="170" t="s">
        <v>2384</v>
      </c>
      <c r="C602" s="170"/>
      <c r="D602" s="141">
        <v>360</v>
      </c>
      <c r="E602" s="127"/>
      <c r="F602" s="126">
        <f>D602-E602</f>
        <v>360</v>
      </c>
      <c r="G602" s="112"/>
      <c r="H602" s="111"/>
      <c r="I602" s="109">
        <f>D602/1.95583</f>
        <v>184.06507723063865</v>
      </c>
      <c r="J602" s="109"/>
      <c r="K602" s="109">
        <f>F602/1.95583</f>
        <v>184.06507723063865</v>
      </c>
    </row>
    <row r="603" spans="1:11" ht="47.25">
      <c r="A603" s="113">
        <v>1658</v>
      </c>
      <c r="B603" s="170" t="s">
        <v>2385</v>
      </c>
      <c r="C603" s="170"/>
      <c r="D603" s="141">
        <v>840</v>
      </c>
      <c r="E603" s="127"/>
      <c r="F603" s="126">
        <f>D603-E603</f>
        <v>840</v>
      </c>
      <c r="G603" s="112"/>
      <c r="H603" s="111"/>
      <c r="I603" s="109">
        <f>D603/1.95583</f>
        <v>429.48518020482356</v>
      </c>
      <c r="J603" s="109"/>
      <c r="K603" s="109">
        <f>F603/1.95583</f>
        <v>429.48518020482356</v>
      </c>
    </row>
    <row r="604" spans="1:11" ht="31.5">
      <c r="A604" s="113">
        <v>1659</v>
      </c>
      <c r="B604" s="170" t="s">
        <v>2386</v>
      </c>
      <c r="C604" s="170"/>
      <c r="D604" s="141">
        <v>360</v>
      </c>
      <c r="E604" s="127"/>
      <c r="F604" s="126">
        <f>D604-E604</f>
        <v>360</v>
      </c>
      <c r="G604" s="235"/>
      <c r="H604" s="111"/>
      <c r="I604" s="109">
        <f>D604/1.95583</f>
        <v>184.06507723063865</v>
      </c>
      <c r="J604" s="109"/>
      <c r="K604" s="109">
        <f>F604/1.95583</f>
        <v>184.06507723063865</v>
      </c>
    </row>
    <row r="605" spans="1:11">
      <c r="A605" s="159"/>
      <c r="B605" s="173" t="s">
        <v>2387</v>
      </c>
      <c r="C605" s="154"/>
      <c r="D605" s="152"/>
      <c r="E605" s="164"/>
      <c r="F605" s="156"/>
      <c r="G605" s="155"/>
      <c r="H605" s="223"/>
      <c r="I605" s="151"/>
      <c r="J605" s="152"/>
      <c r="K605" s="151"/>
    </row>
    <row r="606" spans="1:11" s="197" customFormat="1">
      <c r="A606" s="199">
        <v>1661</v>
      </c>
      <c r="B606" s="170" t="s">
        <v>2388</v>
      </c>
      <c r="C606" s="170" t="s">
        <v>2389</v>
      </c>
      <c r="D606" s="141">
        <v>3400</v>
      </c>
      <c r="E606" s="127"/>
      <c r="F606" s="127">
        <f>D606-E606</f>
        <v>3400</v>
      </c>
      <c r="G606" s="198"/>
      <c r="H606" s="170"/>
      <c r="I606" s="109">
        <f>D606/1.95583</f>
        <v>1738.392396067143</v>
      </c>
      <c r="J606" s="109"/>
      <c r="K606" s="109">
        <f>F606/1.95583</f>
        <v>1738.392396067143</v>
      </c>
    </row>
    <row r="607" spans="1:11" s="197" customFormat="1" ht="31.5">
      <c r="A607" s="199">
        <v>1662</v>
      </c>
      <c r="B607" s="170" t="s">
        <v>2390</v>
      </c>
      <c r="C607" s="170" t="s">
        <v>2391</v>
      </c>
      <c r="D607" s="141">
        <v>2700</v>
      </c>
      <c r="E607" s="127"/>
      <c r="F607" s="127">
        <f>D607-E607</f>
        <v>2700</v>
      </c>
      <c r="G607" s="198"/>
      <c r="H607" s="170"/>
      <c r="I607" s="109">
        <f>D607/1.95583</f>
        <v>1380.4880792297899</v>
      </c>
      <c r="J607" s="109"/>
      <c r="K607" s="109">
        <f>F607/1.95583</f>
        <v>1380.4880792297899</v>
      </c>
    </row>
    <row r="608" spans="1:11">
      <c r="A608" s="159"/>
      <c r="B608" s="173" t="s">
        <v>1751</v>
      </c>
      <c r="C608" s="154"/>
      <c r="D608" s="152"/>
      <c r="E608" s="164"/>
      <c r="F608" s="156"/>
      <c r="G608" s="155"/>
      <c r="H608" s="223"/>
      <c r="I608" s="151"/>
      <c r="J608" s="152"/>
      <c r="K608" s="151"/>
    </row>
    <row r="609" spans="1:11">
      <c r="A609" s="113">
        <v>1663</v>
      </c>
      <c r="B609" s="111" t="s">
        <v>3029</v>
      </c>
      <c r="C609" s="111" t="s">
        <v>584</v>
      </c>
      <c r="D609" s="166">
        <v>2280</v>
      </c>
      <c r="E609" s="234"/>
      <c r="F609" s="126">
        <f>D609-E609</f>
        <v>2280</v>
      </c>
      <c r="G609" s="112"/>
      <c r="H609" s="111"/>
      <c r="I609" s="109">
        <f>D609/1.95583</f>
        <v>1165.7454891273783</v>
      </c>
      <c r="J609" s="180"/>
      <c r="K609" s="109">
        <f>F609/1.95583</f>
        <v>1165.7454891273783</v>
      </c>
    </row>
    <row r="610" spans="1:11" ht="31.5">
      <c r="A610" s="113">
        <v>1664</v>
      </c>
      <c r="B610" s="111" t="s">
        <v>3030</v>
      </c>
      <c r="C610" s="111" t="s">
        <v>584</v>
      </c>
      <c r="D610" s="166">
        <v>2640</v>
      </c>
      <c r="E610" s="127"/>
      <c r="F610" s="126">
        <f>D610-E610</f>
        <v>2640</v>
      </c>
      <c r="G610" s="112"/>
      <c r="H610" s="111"/>
      <c r="I610" s="109">
        <f>D610/1.95583</f>
        <v>1349.8105663580168</v>
      </c>
      <c r="J610" s="141"/>
      <c r="K610" s="109">
        <f>F610/1.95583</f>
        <v>1349.8105663580168</v>
      </c>
    </row>
    <row r="611" spans="1:11" ht="47.25">
      <c r="A611" s="113">
        <v>1665</v>
      </c>
      <c r="B611" s="111" t="s">
        <v>2392</v>
      </c>
      <c r="C611" s="111" t="s">
        <v>584</v>
      </c>
      <c r="D611" s="166">
        <v>1680</v>
      </c>
      <c r="E611" s="127"/>
      <c r="F611" s="126">
        <f>D611-E611</f>
        <v>1680</v>
      </c>
      <c r="G611" s="112"/>
      <c r="H611" s="111"/>
      <c r="I611" s="109">
        <f>D611/1.95583</f>
        <v>858.97036040964713</v>
      </c>
      <c r="J611" s="141"/>
      <c r="K611" s="109">
        <f>F611/1.95583</f>
        <v>858.97036040964713</v>
      </c>
    </row>
    <row r="612" spans="1:11" ht="31.5">
      <c r="A612" s="113">
        <v>1666</v>
      </c>
      <c r="B612" s="111" t="s">
        <v>2393</v>
      </c>
      <c r="C612" s="111" t="s">
        <v>584</v>
      </c>
      <c r="D612" s="166">
        <v>1680</v>
      </c>
      <c r="E612" s="127"/>
      <c r="F612" s="126">
        <f>D612-E612</f>
        <v>1680</v>
      </c>
      <c r="G612" s="112"/>
      <c r="H612" s="111"/>
      <c r="I612" s="109">
        <f>D612/1.95583</f>
        <v>858.97036040964713</v>
      </c>
      <c r="J612" s="141"/>
      <c r="K612" s="109">
        <f>F612/1.95583</f>
        <v>858.97036040964713</v>
      </c>
    </row>
    <row r="613" spans="1:11" ht="47.25">
      <c r="A613" s="113">
        <v>1667</v>
      </c>
      <c r="B613" s="111" t="s">
        <v>3248</v>
      </c>
      <c r="C613" s="111" t="s">
        <v>584</v>
      </c>
      <c r="D613" s="166">
        <v>180</v>
      </c>
      <c r="E613" s="127"/>
      <c r="F613" s="126">
        <f>D613-E613</f>
        <v>180</v>
      </c>
      <c r="G613" s="112"/>
      <c r="H613" s="111"/>
      <c r="I613" s="109">
        <f>D613/1.95583</f>
        <v>92.032538615319325</v>
      </c>
      <c r="J613" s="141"/>
      <c r="K613" s="109">
        <f>F613/1.95583</f>
        <v>92.032538615319325</v>
      </c>
    </row>
    <row r="614" spans="1:11">
      <c r="A614" s="159"/>
      <c r="B614" s="173" t="s">
        <v>2305</v>
      </c>
      <c r="C614" s="154"/>
      <c r="D614" s="152"/>
      <c r="E614" s="164"/>
      <c r="F614" s="156"/>
      <c r="G614" s="155"/>
      <c r="H614" s="154"/>
      <c r="I614" s="151"/>
      <c r="J614" s="152"/>
      <c r="K614" s="151"/>
    </row>
    <row r="615" spans="1:11" ht="31.5" customHeight="1">
      <c r="A615" s="113">
        <v>1668</v>
      </c>
      <c r="B615" s="111" t="s">
        <v>2394</v>
      </c>
      <c r="C615" s="111" t="s">
        <v>584</v>
      </c>
      <c r="D615" s="166">
        <v>448</v>
      </c>
      <c r="E615" s="127"/>
      <c r="F615" s="126">
        <f>D615-E615</f>
        <v>448</v>
      </c>
      <c r="G615" s="112"/>
      <c r="H615" s="111"/>
      <c r="I615" s="109">
        <f>D615/1.95583</f>
        <v>229.05876277590588</v>
      </c>
      <c r="J615" s="141"/>
      <c r="K615" s="109">
        <f>F615/1.95583</f>
        <v>229.05876277590588</v>
      </c>
    </row>
    <row r="616" spans="1:11">
      <c r="A616" s="159"/>
      <c r="B616" s="154"/>
      <c r="C616" s="154"/>
      <c r="D616" s="152"/>
      <c r="E616" s="164"/>
      <c r="F616" s="156"/>
      <c r="G616" s="155"/>
      <c r="H616" s="154"/>
      <c r="I616" s="151"/>
      <c r="J616" s="152"/>
      <c r="K616" s="151"/>
    </row>
    <row r="617" spans="1:11">
      <c r="A617" s="113">
        <v>1669</v>
      </c>
      <c r="B617" s="170" t="s">
        <v>2395</v>
      </c>
      <c r="C617" s="111" t="s">
        <v>1384</v>
      </c>
      <c r="D617" s="166">
        <v>2450</v>
      </c>
      <c r="E617" s="127"/>
      <c r="F617" s="126">
        <f t="shared" ref="F617:F631" si="99">D617-E617</f>
        <v>2450</v>
      </c>
      <c r="G617" s="112"/>
      <c r="H617" s="111"/>
      <c r="I617" s="109">
        <f t="shared" ref="I617:I631" si="100">D617/1.95583</f>
        <v>1252.6651089307354</v>
      </c>
      <c r="J617" s="141"/>
      <c r="K617" s="109">
        <f t="shared" ref="K617:K631" si="101">F617/1.95583</f>
        <v>1252.6651089307354</v>
      </c>
    </row>
    <row r="618" spans="1:11">
      <c r="A618" s="113">
        <v>1670</v>
      </c>
      <c r="B618" s="170" t="s">
        <v>2396</v>
      </c>
      <c r="C618" s="111" t="s">
        <v>1384</v>
      </c>
      <c r="D618" s="166">
        <v>2710</v>
      </c>
      <c r="E618" s="127"/>
      <c r="F618" s="126">
        <f t="shared" si="99"/>
        <v>2710</v>
      </c>
      <c r="G618" s="112"/>
      <c r="H618" s="111"/>
      <c r="I618" s="109">
        <f t="shared" si="100"/>
        <v>1385.6009980417521</v>
      </c>
      <c r="J618" s="141"/>
      <c r="K618" s="109">
        <f t="shared" si="101"/>
        <v>1385.6009980417521</v>
      </c>
    </row>
    <row r="619" spans="1:11">
      <c r="A619" s="113">
        <v>1671</v>
      </c>
      <c r="B619" s="170" t="s">
        <v>2397</v>
      </c>
      <c r="C619" s="111" t="s">
        <v>1384</v>
      </c>
      <c r="D619" s="166">
        <v>2320</v>
      </c>
      <c r="E619" s="127"/>
      <c r="F619" s="126">
        <f t="shared" si="99"/>
        <v>2320</v>
      </c>
      <c r="G619" s="112"/>
      <c r="H619" s="111"/>
      <c r="I619" s="109">
        <f t="shared" si="100"/>
        <v>1186.197164375227</v>
      </c>
      <c r="J619" s="141"/>
      <c r="K619" s="109">
        <f t="shared" si="101"/>
        <v>1186.197164375227</v>
      </c>
    </row>
    <row r="620" spans="1:11">
      <c r="A620" s="113">
        <v>1672</v>
      </c>
      <c r="B620" s="170" t="s">
        <v>2398</v>
      </c>
      <c r="C620" s="111" t="s">
        <v>1384</v>
      </c>
      <c r="D620" s="166">
        <v>2150</v>
      </c>
      <c r="E620" s="127"/>
      <c r="F620" s="126">
        <f t="shared" si="99"/>
        <v>2150</v>
      </c>
      <c r="G620" s="112"/>
      <c r="H620" s="111"/>
      <c r="I620" s="109">
        <f t="shared" si="100"/>
        <v>1099.2775445718698</v>
      </c>
      <c r="J620" s="141"/>
      <c r="K620" s="109">
        <f t="shared" si="101"/>
        <v>1099.2775445718698</v>
      </c>
    </row>
    <row r="621" spans="1:11">
      <c r="A621" s="113">
        <v>1673</v>
      </c>
      <c r="B621" s="170" t="s">
        <v>2399</v>
      </c>
      <c r="C621" s="111" t="s">
        <v>1384</v>
      </c>
      <c r="D621" s="166">
        <v>2210</v>
      </c>
      <c r="E621" s="127"/>
      <c r="F621" s="126">
        <f t="shared" si="99"/>
        <v>2210</v>
      </c>
      <c r="G621" s="112"/>
      <c r="H621" s="111"/>
      <c r="I621" s="109">
        <f t="shared" si="100"/>
        <v>1129.9550574436428</v>
      </c>
      <c r="J621" s="141"/>
      <c r="K621" s="109">
        <f t="shared" si="101"/>
        <v>1129.9550574436428</v>
      </c>
    </row>
    <row r="622" spans="1:11" ht="31.5">
      <c r="A622" s="113">
        <v>1674</v>
      </c>
      <c r="B622" s="170" t="s">
        <v>2400</v>
      </c>
      <c r="C622" s="111" t="s">
        <v>1384</v>
      </c>
      <c r="D622" s="166">
        <v>2290</v>
      </c>
      <c r="E622" s="127"/>
      <c r="F622" s="126">
        <f t="shared" si="99"/>
        <v>2290</v>
      </c>
      <c r="G622" s="112"/>
      <c r="H622" s="111"/>
      <c r="I622" s="109">
        <f t="shared" si="100"/>
        <v>1170.8584079393404</v>
      </c>
      <c r="J622" s="141"/>
      <c r="K622" s="109">
        <f t="shared" si="101"/>
        <v>1170.8584079393404</v>
      </c>
    </row>
    <row r="623" spans="1:11">
      <c r="A623" s="113">
        <v>1675</v>
      </c>
      <c r="B623" s="170" t="s">
        <v>2401</v>
      </c>
      <c r="C623" s="111" t="s">
        <v>1384</v>
      </c>
      <c r="D623" s="166">
        <v>1730</v>
      </c>
      <c r="E623" s="127"/>
      <c r="F623" s="126">
        <f t="shared" si="99"/>
        <v>1730</v>
      </c>
      <c r="G623" s="112"/>
      <c r="H623" s="111"/>
      <c r="I623" s="109">
        <f t="shared" si="100"/>
        <v>884.53495446945794</v>
      </c>
      <c r="J623" s="141"/>
      <c r="K623" s="109">
        <f t="shared" si="101"/>
        <v>884.53495446945794</v>
      </c>
    </row>
    <row r="624" spans="1:11">
      <c r="A624" s="113">
        <v>1676</v>
      </c>
      <c r="B624" s="170" t="s">
        <v>2402</v>
      </c>
      <c r="C624" s="111" t="s">
        <v>1384</v>
      </c>
      <c r="D624" s="166">
        <v>2450</v>
      </c>
      <c r="E624" s="127"/>
      <c r="F624" s="126">
        <f t="shared" si="99"/>
        <v>2450</v>
      </c>
      <c r="G624" s="112"/>
      <c r="H624" s="111"/>
      <c r="I624" s="109">
        <f t="shared" si="100"/>
        <v>1252.6651089307354</v>
      </c>
      <c r="J624" s="141"/>
      <c r="K624" s="109">
        <f t="shared" si="101"/>
        <v>1252.6651089307354</v>
      </c>
    </row>
    <row r="625" spans="1:11">
      <c r="A625" s="113">
        <v>1677</v>
      </c>
      <c r="B625" s="170" t="s">
        <v>2403</v>
      </c>
      <c r="C625" s="111" t="s">
        <v>1384</v>
      </c>
      <c r="D625" s="166">
        <v>410</v>
      </c>
      <c r="E625" s="127"/>
      <c r="F625" s="126">
        <f t="shared" si="99"/>
        <v>410</v>
      </c>
      <c r="G625" s="112"/>
      <c r="H625" s="111"/>
      <c r="I625" s="109">
        <f t="shared" si="100"/>
        <v>209.62967129044958</v>
      </c>
      <c r="J625" s="141"/>
      <c r="K625" s="109">
        <f t="shared" si="101"/>
        <v>209.62967129044958</v>
      </c>
    </row>
    <row r="626" spans="1:11">
      <c r="A626" s="113">
        <v>1678</v>
      </c>
      <c r="B626" s="170" t="s">
        <v>2404</v>
      </c>
      <c r="C626" s="111" t="s">
        <v>1384</v>
      </c>
      <c r="D626" s="166">
        <v>1515</v>
      </c>
      <c r="E626" s="127"/>
      <c r="F626" s="126">
        <f t="shared" si="99"/>
        <v>1515</v>
      </c>
      <c r="G626" s="112"/>
      <c r="H626" s="111"/>
      <c r="I626" s="109">
        <f t="shared" si="100"/>
        <v>774.60720001227105</v>
      </c>
      <c r="J626" s="141"/>
      <c r="K626" s="109">
        <f t="shared" si="101"/>
        <v>774.60720001227105</v>
      </c>
    </row>
    <row r="627" spans="1:11">
      <c r="A627" s="113">
        <v>1679</v>
      </c>
      <c r="B627" s="170" t="s">
        <v>2405</v>
      </c>
      <c r="C627" s="111" t="s">
        <v>1384</v>
      </c>
      <c r="D627" s="166">
        <v>1540</v>
      </c>
      <c r="E627" s="127"/>
      <c r="F627" s="126">
        <f t="shared" si="99"/>
        <v>1540</v>
      </c>
      <c r="G627" s="112"/>
      <c r="H627" s="111"/>
      <c r="I627" s="109">
        <f t="shared" si="100"/>
        <v>787.38949704217646</v>
      </c>
      <c r="J627" s="141"/>
      <c r="K627" s="109">
        <f t="shared" si="101"/>
        <v>787.38949704217646</v>
      </c>
    </row>
    <row r="628" spans="1:11">
      <c r="A628" s="113">
        <v>1680</v>
      </c>
      <c r="B628" s="170" t="s">
        <v>2406</v>
      </c>
      <c r="C628" s="111" t="s">
        <v>1384</v>
      </c>
      <c r="D628" s="166">
        <v>1650</v>
      </c>
      <c r="E628" s="127"/>
      <c r="F628" s="126">
        <f t="shared" si="99"/>
        <v>1650</v>
      </c>
      <c r="G628" s="112"/>
      <c r="H628" s="111"/>
      <c r="I628" s="109">
        <f t="shared" si="100"/>
        <v>843.63160397376055</v>
      </c>
      <c r="J628" s="141"/>
      <c r="K628" s="109">
        <f t="shared" si="101"/>
        <v>843.63160397376055</v>
      </c>
    </row>
    <row r="629" spans="1:11">
      <c r="A629" s="113">
        <v>1681</v>
      </c>
      <c r="B629" s="170" t="s">
        <v>2407</v>
      </c>
      <c r="C629" s="111" t="s">
        <v>1384</v>
      </c>
      <c r="D629" s="166">
        <v>1630</v>
      </c>
      <c r="E629" s="127"/>
      <c r="F629" s="126">
        <f t="shared" si="99"/>
        <v>1630</v>
      </c>
      <c r="G629" s="112"/>
      <c r="H629" s="111"/>
      <c r="I629" s="109">
        <f t="shared" si="100"/>
        <v>833.4057663498362</v>
      </c>
      <c r="J629" s="141"/>
      <c r="K629" s="109">
        <f t="shared" si="101"/>
        <v>833.4057663498362</v>
      </c>
    </row>
    <row r="630" spans="1:11">
      <c r="A630" s="113">
        <v>1682</v>
      </c>
      <c r="B630" s="170" t="s">
        <v>2408</v>
      </c>
      <c r="C630" s="111" t="s">
        <v>1384</v>
      </c>
      <c r="D630" s="166">
        <v>1690</v>
      </c>
      <c r="E630" s="127"/>
      <c r="F630" s="126">
        <f t="shared" si="99"/>
        <v>1690</v>
      </c>
      <c r="G630" s="112"/>
      <c r="H630" s="111"/>
      <c r="I630" s="109">
        <f t="shared" si="100"/>
        <v>864.08327922160925</v>
      </c>
      <c r="J630" s="141"/>
      <c r="K630" s="109">
        <f t="shared" si="101"/>
        <v>864.08327922160925</v>
      </c>
    </row>
    <row r="631" spans="1:11">
      <c r="A631" s="113">
        <v>1683</v>
      </c>
      <c r="B631" s="170" t="s">
        <v>2409</v>
      </c>
      <c r="C631" s="111" t="s">
        <v>1384</v>
      </c>
      <c r="D631" s="166">
        <v>1630</v>
      </c>
      <c r="E631" s="127"/>
      <c r="F631" s="126">
        <f t="shared" si="99"/>
        <v>1630</v>
      </c>
      <c r="G631" s="122"/>
      <c r="H631" s="121"/>
      <c r="I631" s="109">
        <f t="shared" si="100"/>
        <v>833.4057663498362</v>
      </c>
      <c r="J631" s="141"/>
      <c r="K631" s="109">
        <f t="shared" si="101"/>
        <v>833.4057663498362</v>
      </c>
    </row>
    <row r="632" spans="1:11">
      <c r="A632" s="119"/>
      <c r="B632" s="118" t="s">
        <v>2243</v>
      </c>
      <c r="C632" s="116"/>
      <c r="D632" s="140"/>
      <c r="E632" s="207"/>
      <c r="F632" s="130"/>
      <c r="G632" s="233"/>
      <c r="H632" s="232"/>
      <c r="I632" s="206"/>
      <c r="J632" s="140"/>
      <c r="K632" s="232"/>
    </row>
    <row r="633" spans="1:11">
      <c r="A633" s="113">
        <v>1684</v>
      </c>
      <c r="B633" s="111" t="s">
        <v>2410</v>
      </c>
      <c r="C633" s="111"/>
      <c r="D633" s="166">
        <v>1596</v>
      </c>
      <c r="E633" s="127"/>
      <c r="F633" s="126">
        <f t="shared" ref="F633:F643" si="102">D633-E633</f>
        <v>1596</v>
      </c>
      <c r="G633" s="122"/>
      <c r="H633" s="121"/>
      <c r="I633" s="109">
        <f t="shared" ref="I633:I643" si="103">D633/1.95583</f>
        <v>816.0218423891647</v>
      </c>
      <c r="J633" s="231"/>
      <c r="K633" s="109">
        <f t="shared" ref="K633:K643" si="104">I633-E633</f>
        <v>816.0218423891647</v>
      </c>
    </row>
    <row r="634" spans="1:11" ht="31.5">
      <c r="A634" s="113">
        <v>1685</v>
      </c>
      <c r="B634" s="111" t="s">
        <v>2411</v>
      </c>
      <c r="C634" s="111"/>
      <c r="D634" s="166">
        <v>2358</v>
      </c>
      <c r="E634" s="127"/>
      <c r="F634" s="126">
        <f t="shared" si="102"/>
        <v>2358</v>
      </c>
      <c r="G634" s="122"/>
      <c r="H634" s="121"/>
      <c r="I634" s="109">
        <f t="shared" si="103"/>
        <v>1205.6262558606832</v>
      </c>
      <c r="J634" s="231"/>
      <c r="K634" s="109">
        <f t="shared" si="104"/>
        <v>1205.6262558606832</v>
      </c>
    </row>
    <row r="635" spans="1:11">
      <c r="A635" s="113">
        <v>1686</v>
      </c>
      <c r="B635" s="111" t="s">
        <v>2412</v>
      </c>
      <c r="C635" s="111"/>
      <c r="D635" s="166">
        <v>1596</v>
      </c>
      <c r="E635" s="127"/>
      <c r="F635" s="126">
        <f t="shared" si="102"/>
        <v>1596</v>
      </c>
      <c r="G635" s="122"/>
      <c r="H635" s="121"/>
      <c r="I635" s="109">
        <f t="shared" si="103"/>
        <v>816.0218423891647</v>
      </c>
      <c r="J635" s="231"/>
      <c r="K635" s="109">
        <f t="shared" si="104"/>
        <v>816.0218423891647</v>
      </c>
    </row>
    <row r="636" spans="1:11" ht="31.5">
      <c r="A636" s="113">
        <v>1687</v>
      </c>
      <c r="B636" s="111" t="s">
        <v>2413</v>
      </c>
      <c r="C636" s="111"/>
      <c r="D636" s="166">
        <v>2358</v>
      </c>
      <c r="E636" s="127"/>
      <c r="F636" s="126">
        <f t="shared" si="102"/>
        <v>2358</v>
      </c>
      <c r="G636" s="122"/>
      <c r="H636" s="121"/>
      <c r="I636" s="109">
        <f t="shared" si="103"/>
        <v>1205.6262558606832</v>
      </c>
      <c r="J636" s="231"/>
      <c r="K636" s="109">
        <f t="shared" si="104"/>
        <v>1205.6262558606832</v>
      </c>
    </row>
    <row r="637" spans="1:11" ht="31.5">
      <c r="A637" s="113">
        <v>1688</v>
      </c>
      <c r="B637" s="111" t="s">
        <v>2414</v>
      </c>
      <c r="C637" s="111"/>
      <c r="D637" s="166">
        <v>894</v>
      </c>
      <c r="E637" s="127"/>
      <c r="F637" s="126">
        <f t="shared" si="102"/>
        <v>894</v>
      </c>
      <c r="G637" s="122"/>
      <c r="H637" s="121"/>
      <c r="I637" s="109">
        <f t="shared" si="103"/>
        <v>457.09494178941935</v>
      </c>
      <c r="J637" s="231"/>
      <c r="K637" s="109">
        <f t="shared" si="104"/>
        <v>457.09494178941935</v>
      </c>
    </row>
    <row r="638" spans="1:11" ht="31.5">
      <c r="A638" s="113">
        <v>1689</v>
      </c>
      <c r="B638" s="111" t="s">
        <v>2415</v>
      </c>
      <c r="C638" s="111"/>
      <c r="D638" s="166">
        <v>894</v>
      </c>
      <c r="E638" s="127"/>
      <c r="F638" s="126">
        <f t="shared" si="102"/>
        <v>894</v>
      </c>
      <c r="G638" s="122"/>
      <c r="H638" s="121"/>
      <c r="I638" s="109">
        <f t="shared" si="103"/>
        <v>457.09494178941935</v>
      </c>
      <c r="J638" s="231"/>
      <c r="K638" s="109">
        <f t="shared" si="104"/>
        <v>457.09494178941935</v>
      </c>
    </row>
    <row r="639" spans="1:11" ht="47.25">
      <c r="A639" s="113">
        <v>1690</v>
      </c>
      <c r="B639" s="111" t="s">
        <v>2416</v>
      </c>
      <c r="C639" s="111"/>
      <c r="D639" s="166">
        <v>894</v>
      </c>
      <c r="E639" s="127"/>
      <c r="F639" s="126">
        <f t="shared" si="102"/>
        <v>894</v>
      </c>
      <c r="G639" s="122"/>
      <c r="H639" s="121"/>
      <c r="I639" s="109">
        <f t="shared" si="103"/>
        <v>457.09494178941935</v>
      </c>
      <c r="J639" s="231"/>
      <c r="K639" s="109">
        <f t="shared" si="104"/>
        <v>457.09494178941935</v>
      </c>
    </row>
    <row r="640" spans="1:11" ht="31.5">
      <c r="A640" s="113">
        <v>1691</v>
      </c>
      <c r="B640" s="111" t="s">
        <v>2417</v>
      </c>
      <c r="C640" s="111"/>
      <c r="D640" s="166">
        <v>1740</v>
      </c>
      <c r="E640" s="127"/>
      <c r="F640" s="126">
        <f t="shared" si="102"/>
        <v>1740</v>
      </c>
      <c r="G640" s="122"/>
      <c r="H640" s="121"/>
      <c r="I640" s="109">
        <f t="shared" si="103"/>
        <v>889.64787328142017</v>
      </c>
      <c r="J640" s="231"/>
      <c r="K640" s="109">
        <f t="shared" si="104"/>
        <v>889.64787328142017</v>
      </c>
    </row>
    <row r="641" spans="1:11" ht="31.5">
      <c r="A641" s="113">
        <v>1692</v>
      </c>
      <c r="B641" s="111" t="s">
        <v>2418</v>
      </c>
      <c r="C641" s="111"/>
      <c r="D641" s="166">
        <v>1782</v>
      </c>
      <c r="E641" s="127"/>
      <c r="F641" s="126">
        <f t="shared" si="102"/>
        <v>1782</v>
      </c>
      <c r="G641" s="122"/>
      <c r="H641" s="121"/>
      <c r="I641" s="109">
        <f t="shared" si="103"/>
        <v>911.12213229166139</v>
      </c>
      <c r="J641" s="231"/>
      <c r="K641" s="109">
        <f t="shared" si="104"/>
        <v>911.12213229166139</v>
      </c>
    </row>
    <row r="642" spans="1:11" ht="47.25">
      <c r="A642" s="113">
        <v>1693</v>
      </c>
      <c r="B642" s="111" t="s">
        <v>2419</v>
      </c>
      <c r="C642" s="111"/>
      <c r="D642" s="166">
        <v>1020</v>
      </c>
      <c r="E642" s="127"/>
      <c r="F642" s="126">
        <f t="shared" si="102"/>
        <v>1020</v>
      </c>
      <c r="G642" s="122"/>
      <c r="H642" s="121"/>
      <c r="I642" s="109">
        <f t="shared" si="103"/>
        <v>521.51771882014282</v>
      </c>
      <c r="J642" s="231"/>
      <c r="K642" s="109">
        <f t="shared" si="104"/>
        <v>521.51771882014282</v>
      </c>
    </row>
    <row r="643" spans="1:11" ht="31.5">
      <c r="A643" s="113">
        <v>1694</v>
      </c>
      <c r="B643" s="111" t="s">
        <v>2420</v>
      </c>
      <c r="C643" s="111"/>
      <c r="D643" s="166">
        <v>636</v>
      </c>
      <c r="E643" s="127"/>
      <c r="F643" s="126">
        <f t="shared" si="102"/>
        <v>636</v>
      </c>
      <c r="G643" s="122"/>
      <c r="H643" s="121"/>
      <c r="I643" s="109">
        <f t="shared" si="103"/>
        <v>325.18163644079499</v>
      </c>
      <c r="J643" s="231"/>
      <c r="K643" s="109">
        <f t="shared" si="104"/>
        <v>325.18163644079499</v>
      </c>
    </row>
    <row r="644" spans="1:11">
      <c r="A644" s="159"/>
      <c r="B644" s="154"/>
      <c r="C644" s="154"/>
      <c r="D644" s="152"/>
      <c r="E644" s="164"/>
      <c r="F644" s="156"/>
      <c r="G644" s="224"/>
      <c r="H644" s="223"/>
      <c r="I644" s="151"/>
      <c r="J644" s="152"/>
      <c r="K644" s="151"/>
    </row>
    <row r="645" spans="1:11" ht="31.5">
      <c r="A645" s="113">
        <v>1705</v>
      </c>
      <c r="B645" s="111" t="s">
        <v>2735</v>
      </c>
      <c r="C645" s="111"/>
      <c r="D645" s="166">
        <v>1000</v>
      </c>
      <c r="E645" s="127"/>
      <c r="F645" s="126">
        <f>D645-E645</f>
        <v>1000</v>
      </c>
      <c r="G645" s="123"/>
      <c r="H645" s="121"/>
      <c r="I645" s="109">
        <f>D645/1.95583</f>
        <v>511.29188119621847</v>
      </c>
      <c r="J645" s="141"/>
      <c r="K645" s="109">
        <f>F645/1.95583</f>
        <v>511.29188119621847</v>
      </c>
    </row>
    <row r="646" spans="1:11">
      <c r="A646" s="159"/>
      <c r="B646" s="165" t="s">
        <v>2421</v>
      </c>
      <c r="C646" s="154"/>
      <c r="D646" s="152"/>
      <c r="E646" s="164"/>
      <c r="F646" s="156"/>
      <c r="G646" s="224"/>
      <c r="H646" s="223"/>
      <c r="I646" s="151"/>
      <c r="J646" s="152"/>
      <c r="K646" s="151"/>
    </row>
    <row r="647" spans="1:11" ht="31.5">
      <c r="A647" s="113">
        <v>1707</v>
      </c>
      <c r="B647" s="230" t="s">
        <v>2422</v>
      </c>
      <c r="C647" s="230"/>
      <c r="D647" s="229">
        <v>448</v>
      </c>
      <c r="E647" s="127"/>
      <c r="F647" s="126">
        <f>D647-E647</f>
        <v>448</v>
      </c>
      <c r="G647" s="122"/>
      <c r="H647" s="121"/>
      <c r="I647" s="109">
        <f>D647/1.95583</f>
        <v>229.05876277590588</v>
      </c>
      <c r="J647" s="109"/>
      <c r="K647" s="109">
        <f>F647/1.95583</f>
        <v>229.05876277590588</v>
      </c>
    </row>
    <row r="648" spans="1:11">
      <c r="A648" s="159"/>
      <c r="B648" s="228" t="s">
        <v>2423</v>
      </c>
      <c r="C648" s="227"/>
      <c r="D648" s="226"/>
      <c r="E648" s="225"/>
      <c r="F648" s="156"/>
      <c r="G648" s="224"/>
      <c r="H648" s="223"/>
      <c r="I648" s="222"/>
      <c r="J648" s="152"/>
      <c r="K648" s="151"/>
    </row>
    <row r="649" spans="1:11" ht="31.5">
      <c r="A649" s="113">
        <v>1708</v>
      </c>
      <c r="B649" s="111" t="s">
        <v>2424</v>
      </c>
      <c r="C649" s="221" t="s">
        <v>2425</v>
      </c>
      <c r="D649" s="166">
        <v>3714</v>
      </c>
      <c r="E649" s="127">
        <v>3729</v>
      </c>
      <c r="F649" s="126">
        <f>D649-E649</f>
        <v>-15</v>
      </c>
      <c r="G649" s="112" t="s">
        <v>3247</v>
      </c>
      <c r="H649" s="121"/>
      <c r="I649" s="109">
        <f>D649/1.95583</f>
        <v>1898.9380467627554</v>
      </c>
      <c r="J649" s="109">
        <f>E649/1.95583</f>
        <v>1906.6074249806989</v>
      </c>
      <c r="K649" s="180"/>
    </row>
    <row r="650" spans="1:11">
      <c r="A650" s="139"/>
      <c r="B650" s="134"/>
      <c r="C650" s="220"/>
      <c r="D650" s="175"/>
      <c r="E650" s="219"/>
      <c r="F650" s="136"/>
      <c r="G650" s="218"/>
      <c r="H650" s="212"/>
      <c r="I650" s="114"/>
      <c r="J650" s="217"/>
      <c r="K650" s="174"/>
    </row>
    <row r="651" spans="1:11" ht="31.5">
      <c r="A651" s="113">
        <v>1709</v>
      </c>
      <c r="B651" s="111" t="s">
        <v>2426</v>
      </c>
      <c r="C651" s="111" t="s">
        <v>2202</v>
      </c>
      <c r="D651" s="141">
        <v>1752</v>
      </c>
      <c r="E651" s="127"/>
      <c r="F651" s="126">
        <f t="shared" ref="F651:F671" si="105">D651-E651</f>
        <v>1752</v>
      </c>
      <c r="G651" s="122"/>
      <c r="H651" s="121"/>
      <c r="I651" s="109">
        <f t="shared" ref="I651:I671" si="106">D651/1.95583</f>
        <v>895.78337585577481</v>
      </c>
      <c r="J651" s="109"/>
      <c r="K651" s="109">
        <f t="shared" ref="K651:K671" si="107">F651/1.95583</f>
        <v>895.78337585577481</v>
      </c>
    </row>
    <row r="652" spans="1:11" ht="31.5">
      <c r="A652" s="113">
        <v>1710</v>
      </c>
      <c r="B652" s="111" t="s">
        <v>2427</v>
      </c>
      <c r="C652" s="111" t="s">
        <v>2202</v>
      </c>
      <c r="D652" s="141">
        <v>1788</v>
      </c>
      <c r="E652" s="127"/>
      <c r="F652" s="126">
        <f t="shared" si="105"/>
        <v>1788</v>
      </c>
      <c r="G652" s="122"/>
      <c r="H652" s="121"/>
      <c r="I652" s="109">
        <f t="shared" si="106"/>
        <v>914.1898835788387</v>
      </c>
      <c r="J652" s="109"/>
      <c r="K652" s="109">
        <f t="shared" si="107"/>
        <v>914.1898835788387</v>
      </c>
    </row>
    <row r="653" spans="1:11" ht="31.5">
      <c r="A653" s="113">
        <v>1711</v>
      </c>
      <c r="B653" s="111" t="s">
        <v>2428</v>
      </c>
      <c r="C653" s="111" t="s">
        <v>2199</v>
      </c>
      <c r="D653" s="141">
        <v>1770</v>
      </c>
      <c r="E653" s="127"/>
      <c r="F653" s="126">
        <f t="shared" si="105"/>
        <v>1770</v>
      </c>
      <c r="G653" s="122"/>
      <c r="H653" s="121"/>
      <c r="I653" s="109">
        <f t="shared" si="106"/>
        <v>904.98662971730676</v>
      </c>
      <c r="J653" s="109"/>
      <c r="K653" s="109">
        <f t="shared" si="107"/>
        <v>904.98662971730676</v>
      </c>
    </row>
    <row r="654" spans="1:11" ht="31.5">
      <c r="A654" s="113">
        <v>1712</v>
      </c>
      <c r="B654" s="111" t="s">
        <v>2429</v>
      </c>
      <c r="C654" s="111" t="s">
        <v>2199</v>
      </c>
      <c r="D654" s="166">
        <v>396</v>
      </c>
      <c r="E654" s="127"/>
      <c r="F654" s="126">
        <f t="shared" si="105"/>
        <v>396</v>
      </c>
      <c r="G654" s="122"/>
      <c r="H654" s="121"/>
      <c r="I654" s="109">
        <f t="shared" si="106"/>
        <v>202.47158495370252</v>
      </c>
      <c r="J654" s="109"/>
      <c r="K654" s="109">
        <f t="shared" si="107"/>
        <v>202.47158495370252</v>
      </c>
    </row>
    <row r="655" spans="1:11" ht="31.5">
      <c r="A655" s="113">
        <v>1713</v>
      </c>
      <c r="B655" s="111" t="s">
        <v>2430</v>
      </c>
      <c r="C655" s="111" t="s">
        <v>2431</v>
      </c>
      <c r="D655" s="166">
        <v>204</v>
      </c>
      <c r="E655" s="127"/>
      <c r="F655" s="126">
        <f t="shared" si="105"/>
        <v>204</v>
      </c>
      <c r="G655" s="122"/>
      <c r="H655" s="121"/>
      <c r="I655" s="109">
        <f t="shared" si="106"/>
        <v>104.30354376402857</v>
      </c>
      <c r="J655" s="109"/>
      <c r="K655" s="109">
        <f t="shared" si="107"/>
        <v>104.30354376402857</v>
      </c>
    </row>
    <row r="656" spans="1:11" ht="47.25">
      <c r="A656" s="113">
        <v>1714</v>
      </c>
      <c r="B656" s="111" t="s">
        <v>2432</v>
      </c>
      <c r="C656" s="111" t="s">
        <v>2433</v>
      </c>
      <c r="D656" s="166">
        <v>1092</v>
      </c>
      <c r="E656" s="127"/>
      <c r="F656" s="126">
        <f t="shared" si="105"/>
        <v>1092</v>
      </c>
      <c r="G656" s="122"/>
      <c r="H656" s="121"/>
      <c r="I656" s="109">
        <f t="shared" si="106"/>
        <v>558.33073426627061</v>
      </c>
      <c r="J656" s="109"/>
      <c r="K656" s="109">
        <f t="shared" si="107"/>
        <v>558.33073426627061</v>
      </c>
    </row>
    <row r="657" spans="1:11" ht="47.25">
      <c r="A657" s="113">
        <v>1715</v>
      </c>
      <c r="B657" s="111" t="s">
        <v>2434</v>
      </c>
      <c r="C657" s="111" t="s">
        <v>2433</v>
      </c>
      <c r="D657" s="166">
        <v>1344</v>
      </c>
      <c r="E657" s="127"/>
      <c r="F657" s="126">
        <f t="shared" si="105"/>
        <v>1344</v>
      </c>
      <c r="G657" s="122"/>
      <c r="H657" s="121"/>
      <c r="I657" s="109">
        <f t="shared" si="106"/>
        <v>687.17628832771766</v>
      </c>
      <c r="J657" s="109"/>
      <c r="K657" s="109">
        <f t="shared" si="107"/>
        <v>687.17628832771766</v>
      </c>
    </row>
    <row r="658" spans="1:11" ht="47.25">
      <c r="A658" s="113">
        <v>1716</v>
      </c>
      <c r="B658" s="111" t="s">
        <v>2435</v>
      </c>
      <c r="C658" s="111" t="s">
        <v>2433</v>
      </c>
      <c r="D658" s="166">
        <v>1602</v>
      </c>
      <c r="E658" s="127"/>
      <c r="F658" s="126">
        <f t="shared" si="105"/>
        <v>1602</v>
      </c>
      <c r="G658" s="122"/>
      <c r="H658" s="121"/>
      <c r="I658" s="109">
        <f t="shared" si="106"/>
        <v>819.08959367634202</v>
      </c>
      <c r="J658" s="109"/>
      <c r="K658" s="109">
        <f t="shared" si="107"/>
        <v>819.08959367634202</v>
      </c>
    </row>
    <row r="659" spans="1:11" ht="47.25">
      <c r="A659" s="113">
        <v>1717</v>
      </c>
      <c r="B659" s="111" t="s">
        <v>2436</v>
      </c>
      <c r="C659" s="111" t="s">
        <v>2433</v>
      </c>
      <c r="D659" s="166">
        <v>1806</v>
      </c>
      <c r="E659" s="127"/>
      <c r="F659" s="126">
        <f t="shared" si="105"/>
        <v>1806</v>
      </c>
      <c r="G659" s="122"/>
      <c r="H659" s="121"/>
      <c r="I659" s="109">
        <f t="shared" si="106"/>
        <v>923.39313744037065</v>
      </c>
      <c r="J659" s="109"/>
      <c r="K659" s="109">
        <f t="shared" si="107"/>
        <v>923.39313744037065</v>
      </c>
    </row>
    <row r="660" spans="1:11" ht="47.25">
      <c r="A660" s="113">
        <v>1718</v>
      </c>
      <c r="B660" s="111" t="s">
        <v>2437</v>
      </c>
      <c r="C660" s="111" t="s">
        <v>2433</v>
      </c>
      <c r="D660" s="166">
        <v>1323</v>
      </c>
      <c r="E660" s="127"/>
      <c r="F660" s="126">
        <f t="shared" si="105"/>
        <v>1323</v>
      </c>
      <c r="G660" s="122"/>
      <c r="H660" s="121"/>
      <c r="I660" s="109">
        <f t="shared" si="106"/>
        <v>676.43915882259705</v>
      </c>
      <c r="J660" s="109"/>
      <c r="K660" s="109">
        <f t="shared" si="107"/>
        <v>676.43915882259705</v>
      </c>
    </row>
    <row r="661" spans="1:11" ht="47.25">
      <c r="A661" s="113">
        <v>1719</v>
      </c>
      <c r="B661" s="111" t="s">
        <v>2438</v>
      </c>
      <c r="C661" s="111" t="s">
        <v>2433</v>
      </c>
      <c r="D661" s="166">
        <v>1446</v>
      </c>
      <c r="E661" s="127"/>
      <c r="F661" s="126">
        <f t="shared" si="105"/>
        <v>1446</v>
      </c>
      <c r="G661" s="122"/>
      <c r="H661" s="121"/>
      <c r="I661" s="109">
        <f t="shared" si="106"/>
        <v>739.32806020973192</v>
      </c>
      <c r="J661" s="109"/>
      <c r="K661" s="109">
        <f t="shared" si="107"/>
        <v>739.32806020973192</v>
      </c>
    </row>
    <row r="662" spans="1:11" ht="47.25">
      <c r="A662" s="113">
        <v>1720</v>
      </c>
      <c r="B662" s="111" t="s">
        <v>2439</v>
      </c>
      <c r="C662" s="111" t="s">
        <v>2433</v>
      </c>
      <c r="D662" s="166">
        <v>1668</v>
      </c>
      <c r="E662" s="127"/>
      <c r="F662" s="126">
        <f t="shared" si="105"/>
        <v>1668</v>
      </c>
      <c r="G662" s="122"/>
      <c r="H662" s="121"/>
      <c r="I662" s="109">
        <f t="shared" si="106"/>
        <v>852.8348578352925</v>
      </c>
      <c r="J662" s="109"/>
      <c r="K662" s="109">
        <f t="shared" si="107"/>
        <v>852.8348578352925</v>
      </c>
    </row>
    <row r="663" spans="1:11" ht="47.25">
      <c r="A663" s="113">
        <v>1721</v>
      </c>
      <c r="B663" s="111" t="s">
        <v>2440</v>
      </c>
      <c r="C663" s="111" t="s">
        <v>2433</v>
      </c>
      <c r="D663" s="166">
        <v>1719</v>
      </c>
      <c r="E663" s="127"/>
      <c r="F663" s="126">
        <f t="shared" si="105"/>
        <v>1719</v>
      </c>
      <c r="G663" s="122"/>
      <c r="H663" s="121"/>
      <c r="I663" s="109">
        <f t="shared" si="106"/>
        <v>878.91074377629957</v>
      </c>
      <c r="J663" s="109"/>
      <c r="K663" s="109">
        <f t="shared" si="107"/>
        <v>878.91074377629957</v>
      </c>
    </row>
    <row r="664" spans="1:11" ht="31.5">
      <c r="A664" s="113">
        <v>1722</v>
      </c>
      <c r="B664" s="111" t="s">
        <v>2441</v>
      </c>
      <c r="C664" s="111" t="s">
        <v>2199</v>
      </c>
      <c r="D664" s="166">
        <v>1782</v>
      </c>
      <c r="E664" s="127"/>
      <c r="F664" s="126">
        <f t="shared" si="105"/>
        <v>1782</v>
      </c>
      <c r="G664" s="112"/>
      <c r="H664" s="111"/>
      <c r="I664" s="109">
        <f t="shared" si="106"/>
        <v>911.12213229166139</v>
      </c>
      <c r="J664" s="109"/>
      <c r="K664" s="109">
        <f t="shared" si="107"/>
        <v>911.12213229166139</v>
      </c>
    </row>
    <row r="665" spans="1:11" ht="31.5">
      <c r="A665" s="113">
        <v>1723</v>
      </c>
      <c r="B665" s="111" t="s">
        <v>2441</v>
      </c>
      <c r="C665" s="111" t="s">
        <v>2202</v>
      </c>
      <c r="D665" s="166">
        <v>1896</v>
      </c>
      <c r="E665" s="127"/>
      <c r="F665" s="126">
        <f t="shared" si="105"/>
        <v>1896</v>
      </c>
      <c r="G665" s="112"/>
      <c r="H665" s="111"/>
      <c r="I665" s="109">
        <f t="shared" si="106"/>
        <v>969.40940674803028</v>
      </c>
      <c r="J665" s="109"/>
      <c r="K665" s="109">
        <f t="shared" si="107"/>
        <v>969.40940674803028</v>
      </c>
    </row>
    <row r="666" spans="1:11" ht="31.5">
      <c r="A666" s="113">
        <v>1724</v>
      </c>
      <c r="B666" s="111" t="s">
        <v>2442</v>
      </c>
      <c r="C666" s="111" t="s">
        <v>2199</v>
      </c>
      <c r="D666" s="166">
        <v>1782</v>
      </c>
      <c r="E666" s="127"/>
      <c r="F666" s="126">
        <f t="shared" si="105"/>
        <v>1782</v>
      </c>
      <c r="G666" s="112"/>
      <c r="H666" s="111"/>
      <c r="I666" s="109">
        <f t="shared" si="106"/>
        <v>911.12213229166139</v>
      </c>
      <c r="J666" s="109"/>
      <c r="K666" s="109">
        <f t="shared" si="107"/>
        <v>911.12213229166139</v>
      </c>
    </row>
    <row r="667" spans="1:11" ht="31.5">
      <c r="A667" s="113">
        <v>1725</v>
      </c>
      <c r="B667" s="111" t="s">
        <v>2442</v>
      </c>
      <c r="C667" s="111" t="s">
        <v>2202</v>
      </c>
      <c r="D667" s="166">
        <v>1836</v>
      </c>
      <c r="E667" s="127"/>
      <c r="F667" s="126">
        <f t="shared" si="105"/>
        <v>1836</v>
      </c>
      <c r="G667" s="112"/>
      <c r="H667" s="111"/>
      <c r="I667" s="109">
        <f t="shared" si="106"/>
        <v>938.73189387625712</v>
      </c>
      <c r="J667" s="109"/>
      <c r="K667" s="109">
        <f t="shared" si="107"/>
        <v>938.73189387625712</v>
      </c>
    </row>
    <row r="668" spans="1:11" ht="31.5">
      <c r="A668" s="113">
        <v>1726</v>
      </c>
      <c r="B668" s="111" t="s">
        <v>2443</v>
      </c>
      <c r="C668" s="111" t="s">
        <v>2199</v>
      </c>
      <c r="D668" s="166">
        <v>1782</v>
      </c>
      <c r="E668" s="127"/>
      <c r="F668" s="126">
        <f t="shared" si="105"/>
        <v>1782</v>
      </c>
      <c r="G668" s="112"/>
      <c r="H668" s="111"/>
      <c r="I668" s="109">
        <f t="shared" si="106"/>
        <v>911.12213229166139</v>
      </c>
      <c r="J668" s="109"/>
      <c r="K668" s="109">
        <f t="shared" si="107"/>
        <v>911.12213229166139</v>
      </c>
    </row>
    <row r="669" spans="1:11" ht="31.5">
      <c r="A669" s="113">
        <v>1727</v>
      </c>
      <c r="B669" s="111" t="s">
        <v>2443</v>
      </c>
      <c r="C669" s="111" t="s">
        <v>2202</v>
      </c>
      <c r="D669" s="166">
        <v>1836</v>
      </c>
      <c r="E669" s="127"/>
      <c r="F669" s="126">
        <f t="shared" si="105"/>
        <v>1836</v>
      </c>
      <c r="G669" s="112"/>
      <c r="H669" s="111"/>
      <c r="I669" s="109">
        <f t="shared" si="106"/>
        <v>938.73189387625712</v>
      </c>
      <c r="J669" s="109"/>
      <c r="K669" s="109">
        <f t="shared" si="107"/>
        <v>938.73189387625712</v>
      </c>
    </row>
    <row r="670" spans="1:11" ht="31.5">
      <c r="A670" s="113">
        <v>1728</v>
      </c>
      <c r="B670" s="111" t="s">
        <v>2444</v>
      </c>
      <c r="C670" s="111" t="s">
        <v>2199</v>
      </c>
      <c r="D670" s="166">
        <v>1782</v>
      </c>
      <c r="E670" s="127"/>
      <c r="F670" s="126">
        <f t="shared" si="105"/>
        <v>1782</v>
      </c>
      <c r="G670" s="112"/>
      <c r="H670" s="111"/>
      <c r="I670" s="109">
        <f t="shared" si="106"/>
        <v>911.12213229166139</v>
      </c>
      <c r="J670" s="109"/>
      <c r="K670" s="109">
        <f t="shared" si="107"/>
        <v>911.12213229166139</v>
      </c>
    </row>
    <row r="671" spans="1:11" ht="31.5">
      <c r="A671" s="113">
        <v>1729</v>
      </c>
      <c r="B671" s="111" t="s">
        <v>2444</v>
      </c>
      <c r="C671" s="111" t="s">
        <v>2202</v>
      </c>
      <c r="D671" s="166">
        <v>1896</v>
      </c>
      <c r="E671" s="127"/>
      <c r="F671" s="126">
        <f t="shared" si="105"/>
        <v>1896</v>
      </c>
      <c r="G671" s="112"/>
      <c r="H671" s="111"/>
      <c r="I671" s="109">
        <f t="shared" si="106"/>
        <v>969.40940674803028</v>
      </c>
      <c r="J671" s="109"/>
      <c r="K671" s="109">
        <f t="shared" si="107"/>
        <v>969.40940674803028</v>
      </c>
    </row>
    <row r="672" spans="1:11">
      <c r="A672" s="159"/>
      <c r="B672" s="216" t="s">
        <v>2306</v>
      </c>
      <c r="C672" s="154"/>
      <c r="D672" s="152"/>
      <c r="E672" s="164"/>
      <c r="F672" s="156"/>
      <c r="G672" s="155"/>
      <c r="H672" s="154"/>
      <c r="I672" s="151"/>
      <c r="J672" s="152"/>
      <c r="K672" s="151"/>
    </row>
    <row r="673" spans="1:11" ht="47.25">
      <c r="A673" s="113">
        <v>1730</v>
      </c>
      <c r="B673" s="170" t="s">
        <v>2445</v>
      </c>
      <c r="C673" s="202" t="s">
        <v>1384</v>
      </c>
      <c r="D673" s="166">
        <v>7980</v>
      </c>
      <c r="E673" s="127">
        <v>1080</v>
      </c>
      <c r="F673" s="126">
        <f>D673-E673</f>
        <v>6900</v>
      </c>
      <c r="G673" s="112" t="s">
        <v>2446</v>
      </c>
      <c r="H673" s="111"/>
      <c r="I673" s="109">
        <f>D673/1.95583</f>
        <v>4080.1092119458235</v>
      </c>
      <c r="J673" s="109">
        <v>552.20000000000005</v>
      </c>
      <c r="K673" s="125">
        <f>I673-J673</f>
        <v>3527.9092119458237</v>
      </c>
    </row>
    <row r="674" spans="1:11" ht="42.75" customHeight="1">
      <c r="A674" s="113">
        <v>1731</v>
      </c>
      <c r="B674" s="111" t="s">
        <v>2447</v>
      </c>
      <c r="C674" s="111" t="s">
        <v>584</v>
      </c>
      <c r="D674" s="166">
        <v>1800</v>
      </c>
      <c r="E674" s="127"/>
      <c r="F674" s="126">
        <f>D674-E674</f>
        <v>1800</v>
      </c>
      <c r="G674" s="112"/>
      <c r="H674" s="111"/>
      <c r="I674" s="109">
        <f>D674/1.95583</f>
        <v>920.32538615319334</v>
      </c>
      <c r="J674" s="109"/>
      <c r="K674" s="109">
        <f>F674/1.95583</f>
        <v>920.32538615319334</v>
      </c>
    </row>
    <row r="675" spans="1:11">
      <c r="A675" s="159"/>
      <c r="B675" s="154"/>
      <c r="C675" s="154"/>
      <c r="D675" s="152"/>
      <c r="E675" s="164"/>
      <c r="F675" s="156"/>
      <c r="G675" s="155"/>
      <c r="H675" s="154"/>
      <c r="I675" s="151"/>
      <c r="J675" s="152"/>
      <c r="K675" s="151"/>
    </row>
    <row r="676" spans="1:11" ht="47.25">
      <c r="A676" s="113">
        <v>1732</v>
      </c>
      <c r="B676" s="111" t="s">
        <v>1804</v>
      </c>
      <c r="C676" s="111" t="s">
        <v>2448</v>
      </c>
      <c r="D676" s="166">
        <v>2400</v>
      </c>
      <c r="E676" s="127">
        <v>2400</v>
      </c>
      <c r="F676" s="126">
        <f>D676-E676</f>
        <v>0</v>
      </c>
      <c r="G676" s="112" t="s">
        <v>2449</v>
      </c>
      <c r="H676" s="111"/>
      <c r="I676" s="109">
        <f>D676/1.95583</f>
        <v>1227.1005148709244</v>
      </c>
      <c r="J676" s="109"/>
      <c r="K676" s="109"/>
    </row>
    <row r="677" spans="1:11">
      <c r="A677" s="159"/>
      <c r="B677" s="154"/>
      <c r="C677" s="154"/>
      <c r="D677" s="152"/>
      <c r="E677" s="164"/>
      <c r="F677" s="156"/>
      <c r="G677" s="155"/>
      <c r="H677" s="154"/>
      <c r="I677" s="151"/>
      <c r="J677" s="152"/>
      <c r="K677" s="151"/>
    </row>
    <row r="678" spans="1:11" ht="31.5">
      <c r="A678" s="113">
        <v>1733</v>
      </c>
      <c r="B678" s="111" t="s">
        <v>2450</v>
      </c>
      <c r="C678" s="111"/>
      <c r="D678" s="166">
        <v>3729</v>
      </c>
      <c r="E678" s="127">
        <v>3729</v>
      </c>
      <c r="F678" s="126">
        <f t="shared" ref="F678:F690" si="108">D678-E678</f>
        <v>0</v>
      </c>
      <c r="G678" s="112" t="s">
        <v>2451</v>
      </c>
      <c r="H678" s="215"/>
      <c r="I678" s="109">
        <f t="shared" ref="I678:I690" si="109">D678/1.95583</f>
        <v>1906.6074249806989</v>
      </c>
      <c r="J678" s="109">
        <f t="shared" ref="J678:J690" si="110">E678/1.95583</f>
        <v>1906.6074249806989</v>
      </c>
      <c r="K678" s="109">
        <f t="shared" ref="K678:K690" si="111">I678-J678</f>
        <v>0</v>
      </c>
    </row>
    <row r="679" spans="1:11" ht="31.5">
      <c r="A679" s="113">
        <v>1734</v>
      </c>
      <c r="B679" s="111" t="s">
        <v>2450</v>
      </c>
      <c r="C679" s="111"/>
      <c r="D679" s="166">
        <v>5994</v>
      </c>
      <c r="E679" s="127">
        <v>5994</v>
      </c>
      <c r="F679" s="126">
        <f t="shared" si="108"/>
        <v>0</v>
      </c>
      <c r="G679" s="112" t="s">
        <v>2452</v>
      </c>
      <c r="H679" s="215"/>
      <c r="I679" s="109">
        <f t="shared" si="109"/>
        <v>3064.6835358901335</v>
      </c>
      <c r="J679" s="109">
        <f t="shared" si="110"/>
        <v>3064.6835358901335</v>
      </c>
      <c r="K679" s="109">
        <f t="shared" si="111"/>
        <v>0</v>
      </c>
    </row>
    <row r="680" spans="1:11">
      <c r="A680" s="113">
        <v>1735</v>
      </c>
      <c r="B680" s="111" t="s">
        <v>2453</v>
      </c>
      <c r="C680" s="111"/>
      <c r="D680" s="166">
        <v>10120</v>
      </c>
      <c r="E680" s="127">
        <v>6750</v>
      </c>
      <c r="F680" s="126">
        <f t="shared" si="108"/>
        <v>3370</v>
      </c>
      <c r="G680" s="112" t="s">
        <v>2454</v>
      </c>
      <c r="H680" s="215"/>
      <c r="I680" s="109">
        <f t="shared" si="109"/>
        <v>5174.2738377057312</v>
      </c>
      <c r="J680" s="109">
        <f t="shared" si="110"/>
        <v>3451.2201980744749</v>
      </c>
      <c r="K680" s="109">
        <f t="shared" si="111"/>
        <v>1723.0536396312564</v>
      </c>
    </row>
    <row r="681" spans="1:11">
      <c r="A681" s="113">
        <v>1736</v>
      </c>
      <c r="B681" s="111" t="s">
        <v>2453</v>
      </c>
      <c r="C681" s="111"/>
      <c r="D681" s="166">
        <v>11675</v>
      </c>
      <c r="E681" s="127">
        <v>8500</v>
      </c>
      <c r="F681" s="126">
        <f t="shared" si="108"/>
        <v>3175</v>
      </c>
      <c r="G681" s="112" t="s">
        <v>2455</v>
      </c>
      <c r="H681" s="215"/>
      <c r="I681" s="109">
        <f t="shared" si="109"/>
        <v>5969.332712965851</v>
      </c>
      <c r="J681" s="109">
        <f t="shared" si="110"/>
        <v>4345.9809901678573</v>
      </c>
      <c r="K681" s="109">
        <f t="shared" si="111"/>
        <v>1623.3517227979937</v>
      </c>
    </row>
    <row r="682" spans="1:11">
      <c r="A682" s="113">
        <v>1737</v>
      </c>
      <c r="B682" s="111" t="s">
        <v>2453</v>
      </c>
      <c r="C682" s="111"/>
      <c r="D682" s="166">
        <v>11993</v>
      </c>
      <c r="E682" s="127">
        <v>9375</v>
      </c>
      <c r="F682" s="126">
        <f t="shared" si="108"/>
        <v>2618</v>
      </c>
      <c r="G682" s="112" t="s">
        <v>2456</v>
      </c>
      <c r="H682" s="215"/>
      <c r="I682" s="109">
        <f t="shared" si="109"/>
        <v>6131.9235311862485</v>
      </c>
      <c r="J682" s="109">
        <f t="shared" si="110"/>
        <v>4793.3613862145485</v>
      </c>
      <c r="K682" s="109">
        <f t="shared" si="111"/>
        <v>1338.5621449717</v>
      </c>
    </row>
    <row r="683" spans="1:11">
      <c r="A683" s="113">
        <v>1738</v>
      </c>
      <c r="B683" s="111" t="s">
        <v>2453</v>
      </c>
      <c r="C683" s="111"/>
      <c r="D683" s="166">
        <v>11000</v>
      </c>
      <c r="E683" s="127">
        <v>7875</v>
      </c>
      <c r="F683" s="126">
        <f t="shared" si="108"/>
        <v>3125</v>
      </c>
      <c r="G683" s="112" t="s">
        <v>2457</v>
      </c>
      <c r="H683" s="215"/>
      <c r="I683" s="109">
        <f t="shared" si="109"/>
        <v>5624.210693158403</v>
      </c>
      <c r="J683" s="109">
        <f t="shared" si="110"/>
        <v>4026.4235644202208</v>
      </c>
      <c r="K683" s="109">
        <f t="shared" si="111"/>
        <v>1597.7871287381822</v>
      </c>
    </row>
    <row r="684" spans="1:11">
      <c r="A684" s="113">
        <v>1739</v>
      </c>
      <c r="B684" s="111" t="s">
        <v>2453</v>
      </c>
      <c r="C684" s="111"/>
      <c r="D684" s="166">
        <v>11880</v>
      </c>
      <c r="E684" s="127">
        <v>9750</v>
      </c>
      <c r="F684" s="126">
        <f t="shared" si="108"/>
        <v>2130</v>
      </c>
      <c r="G684" s="112" t="s">
        <v>2458</v>
      </c>
      <c r="H684" s="215"/>
      <c r="I684" s="109">
        <f t="shared" si="109"/>
        <v>6074.1475486110758</v>
      </c>
      <c r="J684" s="109">
        <f t="shared" si="110"/>
        <v>4985.0958416631302</v>
      </c>
      <c r="K684" s="109">
        <f t="shared" si="111"/>
        <v>1089.0517069479456</v>
      </c>
    </row>
    <row r="685" spans="1:11">
      <c r="A685" s="113">
        <v>1740</v>
      </c>
      <c r="B685" s="111" t="s">
        <v>2453</v>
      </c>
      <c r="C685" s="111"/>
      <c r="D685" s="166">
        <v>16950</v>
      </c>
      <c r="E685" s="127">
        <v>12375</v>
      </c>
      <c r="F685" s="126">
        <f t="shared" si="108"/>
        <v>4575</v>
      </c>
      <c r="G685" s="112" t="s">
        <v>2459</v>
      </c>
      <c r="H685" s="215"/>
      <c r="I685" s="109">
        <f t="shared" si="109"/>
        <v>8666.397386275903</v>
      </c>
      <c r="J685" s="109">
        <f t="shared" si="110"/>
        <v>6327.2370298032038</v>
      </c>
      <c r="K685" s="109">
        <f t="shared" si="111"/>
        <v>2339.1603564726993</v>
      </c>
    </row>
    <row r="686" spans="1:11" ht="31.5">
      <c r="A686" s="113">
        <v>1741</v>
      </c>
      <c r="B686" s="111" t="s">
        <v>2460</v>
      </c>
      <c r="C686" s="111"/>
      <c r="D686" s="166">
        <v>440</v>
      </c>
      <c r="E686" s="127">
        <v>440</v>
      </c>
      <c r="F686" s="126">
        <f t="shared" si="108"/>
        <v>0</v>
      </c>
      <c r="G686" s="112" t="s">
        <v>2461</v>
      </c>
      <c r="H686" s="215"/>
      <c r="I686" s="109">
        <f t="shared" si="109"/>
        <v>224.96842772633613</v>
      </c>
      <c r="J686" s="109">
        <f t="shared" si="110"/>
        <v>224.96842772633613</v>
      </c>
      <c r="K686" s="109">
        <f t="shared" si="111"/>
        <v>0</v>
      </c>
    </row>
    <row r="687" spans="1:11">
      <c r="A687" s="113">
        <v>1742</v>
      </c>
      <c r="B687" s="111" t="s">
        <v>2462</v>
      </c>
      <c r="C687" s="111"/>
      <c r="D687" s="166">
        <v>440</v>
      </c>
      <c r="E687" s="127">
        <v>440</v>
      </c>
      <c r="F687" s="126">
        <f t="shared" si="108"/>
        <v>0</v>
      </c>
      <c r="G687" s="112" t="s">
        <v>2463</v>
      </c>
      <c r="H687" s="215"/>
      <c r="I687" s="109">
        <f t="shared" si="109"/>
        <v>224.96842772633613</v>
      </c>
      <c r="J687" s="109">
        <f t="shared" si="110"/>
        <v>224.96842772633613</v>
      </c>
      <c r="K687" s="109">
        <f t="shared" si="111"/>
        <v>0</v>
      </c>
    </row>
    <row r="688" spans="1:11" ht="47.25">
      <c r="A688" s="113">
        <v>1743</v>
      </c>
      <c r="B688" s="111" t="s">
        <v>2464</v>
      </c>
      <c r="C688" s="111"/>
      <c r="D688" s="166">
        <v>440</v>
      </c>
      <c r="E688" s="127">
        <v>440</v>
      </c>
      <c r="F688" s="126">
        <f t="shared" si="108"/>
        <v>0</v>
      </c>
      <c r="G688" s="112" t="s">
        <v>2465</v>
      </c>
      <c r="H688" s="215"/>
      <c r="I688" s="109">
        <f t="shared" si="109"/>
        <v>224.96842772633613</v>
      </c>
      <c r="J688" s="109">
        <f t="shared" si="110"/>
        <v>224.96842772633613</v>
      </c>
      <c r="K688" s="109">
        <f t="shared" si="111"/>
        <v>0</v>
      </c>
    </row>
    <row r="689" spans="1:11" ht="31.5">
      <c r="A689" s="113">
        <v>1744</v>
      </c>
      <c r="B689" s="111" t="s">
        <v>2466</v>
      </c>
      <c r="C689" s="111"/>
      <c r="D689" s="166">
        <v>1200</v>
      </c>
      <c r="E689" s="127">
        <v>1200</v>
      </c>
      <c r="F689" s="126">
        <f t="shared" si="108"/>
        <v>0</v>
      </c>
      <c r="G689" s="112" t="s">
        <v>2467</v>
      </c>
      <c r="H689" s="215"/>
      <c r="I689" s="109">
        <f t="shared" si="109"/>
        <v>613.55025743546219</v>
      </c>
      <c r="J689" s="109">
        <f t="shared" si="110"/>
        <v>613.55025743546219</v>
      </c>
      <c r="K689" s="109">
        <f t="shared" si="111"/>
        <v>0</v>
      </c>
    </row>
    <row r="690" spans="1:11" ht="31.5">
      <c r="A690" s="113">
        <v>1745</v>
      </c>
      <c r="B690" s="111" t="s">
        <v>2468</v>
      </c>
      <c r="C690" s="111"/>
      <c r="D690" s="166">
        <v>2000</v>
      </c>
      <c r="E690" s="127">
        <v>1500</v>
      </c>
      <c r="F690" s="126">
        <f t="shared" si="108"/>
        <v>500</v>
      </c>
      <c r="G690" s="112" t="s">
        <v>2469</v>
      </c>
      <c r="H690" s="215"/>
      <c r="I690" s="109">
        <f t="shared" si="109"/>
        <v>1022.5837623924369</v>
      </c>
      <c r="J690" s="109">
        <f t="shared" si="110"/>
        <v>766.93782179432776</v>
      </c>
      <c r="K690" s="109">
        <f t="shared" si="111"/>
        <v>255.64594059810918</v>
      </c>
    </row>
    <row r="691" spans="1:11">
      <c r="A691" s="159"/>
      <c r="B691" s="154"/>
      <c r="C691" s="154"/>
      <c r="D691" s="152"/>
      <c r="E691" s="164"/>
      <c r="F691" s="156"/>
      <c r="G691" s="155"/>
      <c r="H691" s="154"/>
      <c r="I691" s="151"/>
      <c r="J691" s="152"/>
      <c r="K691" s="151"/>
    </row>
    <row r="692" spans="1:11" ht="252">
      <c r="A692" s="113">
        <v>1746</v>
      </c>
      <c r="B692" s="111" t="s">
        <v>2470</v>
      </c>
      <c r="C692" s="111"/>
      <c r="D692" s="166">
        <v>13860</v>
      </c>
      <c r="E692" s="127">
        <v>12375</v>
      </c>
      <c r="F692" s="126">
        <f t="shared" ref="F692:F703" si="112">D692-E692</f>
        <v>1485</v>
      </c>
      <c r="G692" s="112"/>
      <c r="H692" s="111" t="s">
        <v>2471</v>
      </c>
      <c r="I692" s="109">
        <v>7086.5</v>
      </c>
      <c r="J692" s="141">
        <f t="shared" ref="J692:J703" si="113">E692/1.95583</f>
        <v>6327.2370298032038</v>
      </c>
      <c r="K692" s="109">
        <f t="shared" ref="K692:K703" si="114">I692-J692</f>
        <v>759.26297019679623</v>
      </c>
    </row>
    <row r="693" spans="1:11" ht="31.5">
      <c r="A693" s="113">
        <v>1747</v>
      </c>
      <c r="B693" s="111" t="s">
        <v>2472</v>
      </c>
      <c r="C693" s="111"/>
      <c r="D693" s="166">
        <v>11400</v>
      </c>
      <c r="E693" s="127">
        <v>9750</v>
      </c>
      <c r="F693" s="126">
        <f t="shared" si="112"/>
        <v>1650</v>
      </c>
      <c r="G693" s="112"/>
      <c r="H693" s="111" t="s">
        <v>2473</v>
      </c>
      <c r="I693" s="109">
        <v>5828.72</v>
      </c>
      <c r="J693" s="141">
        <f t="shared" si="113"/>
        <v>4985.0958416631302</v>
      </c>
      <c r="K693" s="109">
        <f t="shared" si="114"/>
        <v>843.6241583368701</v>
      </c>
    </row>
    <row r="694" spans="1:11" ht="252">
      <c r="A694" s="113">
        <v>1748</v>
      </c>
      <c r="B694" s="111" t="s">
        <v>2474</v>
      </c>
      <c r="C694" s="111"/>
      <c r="D694" s="166">
        <v>13500</v>
      </c>
      <c r="E694" s="127">
        <v>12375</v>
      </c>
      <c r="F694" s="126">
        <f t="shared" si="112"/>
        <v>1125</v>
      </c>
      <c r="G694" s="112"/>
      <c r="H694" s="111" t="s">
        <v>2475</v>
      </c>
      <c r="I694" s="109">
        <f>D694/1.95583</f>
        <v>6902.4403961489497</v>
      </c>
      <c r="J694" s="141">
        <f t="shared" si="113"/>
        <v>6327.2370298032038</v>
      </c>
      <c r="K694" s="109">
        <f t="shared" si="114"/>
        <v>575.20336634574596</v>
      </c>
    </row>
    <row r="695" spans="1:11" ht="31.5">
      <c r="A695" s="113">
        <v>1749</v>
      </c>
      <c r="B695" s="111" t="s">
        <v>2476</v>
      </c>
      <c r="C695" s="111"/>
      <c r="D695" s="166">
        <v>11280</v>
      </c>
      <c r="E695" s="127">
        <v>9750</v>
      </c>
      <c r="F695" s="126">
        <f t="shared" si="112"/>
        <v>1530</v>
      </c>
      <c r="G695" s="112"/>
      <c r="H695" s="111" t="s">
        <v>2477</v>
      </c>
      <c r="I695" s="109">
        <f>D695/1.95583</f>
        <v>5767.3724198933451</v>
      </c>
      <c r="J695" s="141">
        <f t="shared" si="113"/>
        <v>4985.0958416631302</v>
      </c>
      <c r="K695" s="109">
        <f t="shared" si="114"/>
        <v>782.27657823021491</v>
      </c>
    </row>
    <row r="696" spans="1:11" ht="252">
      <c r="A696" s="113">
        <v>1751</v>
      </c>
      <c r="B696" s="111" t="s">
        <v>2478</v>
      </c>
      <c r="C696" s="111"/>
      <c r="D696" s="166">
        <v>5961.6</v>
      </c>
      <c r="E696" s="127">
        <v>5994</v>
      </c>
      <c r="F696" s="126">
        <f t="shared" si="112"/>
        <v>-32.399999999999636</v>
      </c>
      <c r="G696" s="112" t="s">
        <v>2479</v>
      </c>
      <c r="H696" s="111" t="s">
        <v>2480</v>
      </c>
      <c r="I696" s="109">
        <f>D696/1.95583</f>
        <v>3048.1176789393762</v>
      </c>
      <c r="J696" s="141">
        <f t="shared" si="113"/>
        <v>3064.6835358901335</v>
      </c>
      <c r="K696" s="109">
        <f t="shared" si="114"/>
        <v>-16.565856950757279</v>
      </c>
    </row>
    <row r="697" spans="1:11" ht="157.5">
      <c r="A697" s="113">
        <v>1752</v>
      </c>
      <c r="B697" s="111" t="s">
        <v>2481</v>
      </c>
      <c r="C697" s="111"/>
      <c r="D697" s="166">
        <v>3720</v>
      </c>
      <c r="E697" s="127">
        <v>3729</v>
      </c>
      <c r="F697" s="126">
        <f t="shared" si="112"/>
        <v>-9</v>
      </c>
      <c r="G697" s="112" t="s">
        <v>2479</v>
      </c>
      <c r="H697" s="111" t="s">
        <v>2482</v>
      </c>
      <c r="I697" s="109">
        <v>1902</v>
      </c>
      <c r="J697" s="141">
        <f t="shared" si="113"/>
        <v>1906.6074249806989</v>
      </c>
      <c r="K697" s="109">
        <f t="shared" si="114"/>
        <v>-4.6074249806988519</v>
      </c>
    </row>
    <row r="698" spans="1:11" ht="220.5">
      <c r="A698" s="113">
        <v>1753</v>
      </c>
      <c r="B698" s="111" t="s">
        <v>2483</v>
      </c>
      <c r="C698" s="111"/>
      <c r="D698" s="166">
        <v>5940</v>
      </c>
      <c r="E698" s="127">
        <v>5994</v>
      </c>
      <c r="F698" s="126">
        <f t="shared" si="112"/>
        <v>-54</v>
      </c>
      <c r="G698" s="112" t="s">
        <v>2479</v>
      </c>
      <c r="H698" s="111" t="s">
        <v>2484</v>
      </c>
      <c r="I698" s="109">
        <f>D698/1.95583</f>
        <v>3037.0737743055379</v>
      </c>
      <c r="J698" s="141">
        <f t="shared" si="113"/>
        <v>3064.6835358901335</v>
      </c>
      <c r="K698" s="109">
        <f t="shared" si="114"/>
        <v>-27.609761584595617</v>
      </c>
    </row>
    <row r="699" spans="1:11" ht="157.5">
      <c r="A699" s="113">
        <v>1754</v>
      </c>
      <c r="B699" s="111" t="s">
        <v>2485</v>
      </c>
      <c r="C699" s="111"/>
      <c r="D699" s="166">
        <v>3714</v>
      </c>
      <c r="E699" s="127">
        <v>3729</v>
      </c>
      <c r="F699" s="126">
        <f t="shared" si="112"/>
        <v>-15</v>
      </c>
      <c r="G699" s="112" t="s">
        <v>2479</v>
      </c>
      <c r="H699" s="111" t="s">
        <v>2425</v>
      </c>
      <c r="I699" s="109">
        <f>D699/1.95583</f>
        <v>1898.9380467627554</v>
      </c>
      <c r="J699" s="141">
        <f t="shared" si="113"/>
        <v>1906.6074249806989</v>
      </c>
      <c r="K699" s="109">
        <f t="shared" si="114"/>
        <v>-7.6693782179434038</v>
      </c>
    </row>
    <row r="700" spans="1:11" ht="63">
      <c r="A700" s="113">
        <v>1755</v>
      </c>
      <c r="B700" s="111" t="s">
        <v>2486</v>
      </c>
      <c r="C700" s="111"/>
      <c r="D700" s="166">
        <v>9960</v>
      </c>
      <c r="E700" s="127">
        <v>9375</v>
      </c>
      <c r="F700" s="126">
        <f t="shared" si="112"/>
        <v>585</v>
      </c>
      <c r="G700" s="112"/>
      <c r="H700" s="111" t="s">
        <v>2487</v>
      </c>
      <c r="I700" s="109">
        <v>5092.46</v>
      </c>
      <c r="J700" s="141">
        <f t="shared" si="113"/>
        <v>4793.3613862145485</v>
      </c>
      <c r="K700" s="109">
        <f t="shared" si="114"/>
        <v>299.09861378545156</v>
      </c>
    </row>
    <row r="701" spans="1:11" ht="31.5">
      <c r="A701" s="113">
        <v>1756</v>
      </c>
      <c r="B701" s="111" t="s">
        <v>2488</v>
      </c>
      <c r="C701" s="111"/>
      <c r="D701" s="166">
        <v>8760</v>
      </c>
      <c r="E701" s="127">
        <v>7875</v>
      </c>
      <c r="F701" s="126">
        <f t="shared" si="112"/>
        <v>885</v>
      </c>
      <c r="G701" s="112"/>
      <c r="H701" s="111" t="s">
        <v>2489</v>
      </c>
      <c r="I701" s="109">
        <f>D701/1.95583</f>
        <v>4478.9168792788741</v>
      </c>
      <c r="J701" s="141">
        <f t="shared" si="113"/>
        <v>4026.4235644202208</v>
      </c>
      <c r="K701" s="109">
        <f t="shared" si="114"/>
        <v>452.49331485865332</v>
      </c>
    </row>
    <row r="702" spans="1:11" ht="157.5">
      <c r="A702" s="113">
        <v>1757</v>
      </c>
      <c r="B702" s="111" t="s">
        <v>2490</v>
      </c>
      <c r="C702" s="111"/>
      <c r="D702" s="166">
        <v>8496</v>
      </c>
      <c r="E702" s="127">
        <v>8500</v>
      </c>
      <c r="F702" s="126">
        <f t="shared" si="112"/>
        <v>-4</v>
      </c>
      <c r="G702" s="112" t="s">
        <v>2479</v>
      </c>
      <c r="H702" s="111" t="s">
        <v>2491</v>
      </c>
      <c r="I702" s="109">
        <f>D702/1.95583</f>
        <v>4343.9358226430722</v>
      </c>
      <c r="J702" s="141">
        <f t="shared" si="113"/>
        <v>4345.9809901678573</v>
      </c>
      <c r="K702" s="109">
        <f t="shared" si="114"/>
        <v>-2.0451675247850289</v>
      </c>
    </row>
    <row r="703" spans="1:11" ht="31.5">
      <c r="A703" s="113">
        <v>1758</v>
      </c>
      <c r="B703" s="111" t="s">
        <v>2492</v>
      </c>
      <c r="C703" s="111"/>
      <c r="D703" s="166">
        <v>7620</v>
      </c>
      <c r="E703" s="127">
        <v>6750</v>
      </c>
      <c r="F703" s="126">
        <f t="shared" si="112"/>
        <v>870</v>
      </c>
      <c r="G703" s="112"/>
      <c r="H703" s="111" t="s">
        <v>2493</v>
      </c>
      <c r="I703" s="109">
        <f>D703/1.95583</f>
        <v>3896.044134715185</v>
      </c>
      <c r="J703" s="141">
        <f t="shared" si="113"/>
        <v>3451.2201980744749</v>
      </c>
      <c r="K703" s="109">
        <f t="shared" si="114"/>
        <v>444.82393664071014</v>
      </c>
    </row>
    <row r="704" spans="1:11">
      <c r="A704" s="159"/>
      <c r="B704" s="154"/>
      <c r="C704" s="154"/>
      <c r="D704" s="152"/>
      <c r="E704" s="164"/>
      <c r="F704" s="156"/>
      <c r="G704" s="155"/>
      <c r="H704" s="154"/>
      <c r="I704" s="151"/>
      <c r="J704" s="152"/>
      <c r="K704" s="151"/>
    </row>
    <row r="705" spans="1:11" ht="47.25">
      <c r="A705" s="113">
        <v>1759</v>
      </c>
      <c r="B705" s="111" t="s">
        <v>2494</v>
      </c>
      <c r="C705" s="111"/>
      <c r="D705" s="166">
        <v>5994</v>
      </c>
      <c r="E705" s="127">
        <v>5994</v>
      </c>
      <c r="F705" s="126">
        <f t="shared" ref="F705:F718" si="115">D705-E705</f>
        <v>0</v>
      </c>
      <c r="G705" s="112" t="s">
        <v>2495</v>
      </c>
      <c r="H705" s="111"/>
      <c r="I705" s="109">
        <f t="shared" ref="I705:I715" si="116">D705/1.95583</f>
        <v>3064.6835358901335</v>
      </c>
      <c r="J705" s="109">
        <f t="shared" ref="J705:J715" si="117">E705/1.95583</f>
        <v>3064.6835358901335</v>
      </c>
      <c r="K705" s="109">
        <f t="shared" ref="K705:K718" si="118">I705-J705</f>
        <v>0</v>
      </c>
    </row>
    <row r="706" spans="1:11" ht="47.25">
      <c r="A706" s="113">
        <v>1760</v>
      </c>
      <c r="B706" s="111" t="s">
        <v>2496</v>
      </c>
      <c r="C706" s="111"/>
      <c r="D706" s="166">
        <v>3729</v>
      </c>
      <c r="E706" s="127">
        <v>3729</v>
      </c>
      <c r="F706" s="126">
        <f t="shared" si="115"/>
        <v>0</v>
      </c>
      <c r="G706" s="112" t="s">
        <v>2497</v>
      </c>
      <c r="H706" s="111"/>
      <c r="I706" s="109">
        <f t="shared" si="116"/>
        <v>1906.6074249806989</v>
      </c>
      <c r="J706" s="109">
        <f t="shared" si="117"/>
        <v>1906.6074249806989</v>
      </c>
      <c r="K706" s="109">
        <f t="shared" si="118"/>
        <v>0</v>
      </c>
    </row>
    <row r="707" spans="1:11" ht="31.5">
      <c r="A707" s="113">
        <v>1761</v>
      </c>
      <c r="B707" s="111" t="s">
        <v>2498</v>
      </c>
      <c r="C707" s="111"/>
      <c r="D707" s="166">
        <v>7545</v>
      </c>
      <c r="E707" s="127">
        <v>6750</v>
      </c>
      <c r="F707" s="126">
        <f t="shared" si="115"/>
        <v>795</v>
      </c>
      <c r="G707" s="112" t="s">
        <v>2499</v>
      </c>
      <c r="H707" s="111"/>
      <c r="I707" s="109">
        <f t="shared" si="116"/>
        <v>3857.6972436254687</v>
      </c>
      <c r="J707" s="109">
        <f t="shared" si="117"/>
        <v>3451.2201980744749</v>
      </c>
      <c r="K707" s="109">
        <f t="shared" si="118"/>
        <v>406.47704555099381</v>
      </c>
    </row>
    <row r="708" spans="1:11" ht="31.5">
      <c r="A708" s="113">
        <v>1762</v>
      </c>
      <c r="B708" s="111" t="s">
        <v>2500</v>
      </c>
      <c r="C708" s="111"/>
      <c r="D708" s="166">
        <v>8760</v>
      </c>
      <c r="E708" s="127">
        <v>7875</v>
      </c>
      <c r="F708" s="126">
        <f t="shared" si="115"/>
        <v>885</v>
      </c>
      <c r="G708" s="112" t="s">
        <v>2501</v>
      </c>
      <c r="H708" s="111"/>
      <c r="I708" s="109">
        <f t="shared" si="116"/>
        <v>4478.9168792788741</v>
      </c>
      <c r="J708" s="109">
        <f t="shared" si="117"/>
        <v>4026.4235644202208</v>
      </c>
      <c r="K708" s="109">
        <f t="shared" si="118"/>
        <v>452.49331485865332</v>
      </c>
    </row>
    <row r="709" spans="1:11" ht="31.5">
      <c r="A709" s="113">
        <v>1763</v>
      </c>
      <c r="B709" s="111" t="s">
        <v>2502</v>
      </c>
      <c r="C709" s="111"/>
      <c r="D709" s="166">
        <v>12780</v>
      </c>
      <c r="E709" s="127">
        <v>9750</v>
      </c>
      <c r="F709" s="126">
        <f t="shared" si="115"/>
        <v>3030</v>
      </c>
      <c r="G709" s="112" t="s">
        <v>2503</v>
      </c>
      <c r="H709" s="111"/>
      <c r="I709" s="109">
        <f t="shared" si="116"/>
        <v>6534.3102416876727</v>
      </c>
      <c r="J709" s="109">
        <f t="shared" si="117"/>
        <v>4985.0958416631302</v>
      </c>
      <c r="K709" s="109">
        <f t="shared" si="118"/>
        <v>1549.2144000245426</v>
      </c>
    </row>
    <row r="710" spans="1:11" ht="31.5">
      <c r="A710" s="113">
        <v>1764</v>
      </c>
      <c r="B710" s="111" t="s">
        <v>2498</v>
      </c>
      <c r="C710" s="111"/>
      <c r="D710" s="166">
        <v>9375</v>
      </c>
      <c r="E710" s="127">
        <v>8500</v>
      </c>
      <c r="F710" s="126">
        <f t="shared" si="115"/>
        <v>875</v>
      </c>
      <c r="G710" s="112" t="s">
        <v>2504</v>
      </c>
      <c r="H710" s="111"/>
      <c r="I710" s="109">
        <f t="shared" si="116"/>
        <v>4793.3613862145485</v>
      </c>
      <c r="J710" s="109">
        <f t="shared" si="117"/>
        <v>4345.9809901678573</v>
      </c>
      <c r="K710" s="109">
        <f t="shared" si="118"/>
        <v>447.3803960466912</v>
      </c>
    </row>
    <row r="711" spans="1:11" ht="31.5">
      <c r="A711" s="113">
        <v>1765</v>
      </c>
      <c r="B711" s="111" t="s">
        <v>2498</v>
      </c>
      <c r="C711" s="111"/>
      <c r="D711" s="166">
        <v>9375</v>
      </c>
      <c r="E711" s="127">
        <v>9375</v>
      </c>
      <c r="F711" s="126">
        <f t="shared" si="115"/>
        <v>0</v>
      </c>
      <c r="G711" s="112" t="s">
        <v>2505</v>
      </c>
      <c r="H711" s="111"/>
      <c r="I711" s="109">
        <f t="shared" si="116"/>
        <v>4793.3613862145485</v>
      </c>
      <c r="J711" s="109">
        <f t="shared" si="117"/>
        <v>4793.3613862145485</v>
      </c>
      <c r="K711" s="109">
        <f t="shared" si="118"/>
        <v>0</v>
      </c>
    </row>
    <row r="712" spans="1:11" ht="31.5">
      <c r="A712" s="113">
        <v>1766</v>
      </c>
      <c r="B712" s="111" t="s">
        <v>2500</v>
      </c>
      <c r="C712" s="111"/>
      <c r="D712" s="166">
        <v>11400</v>
      </c>
      <c r="E712" s="127">
        <v>9375</v>
      </c>
      <c r="F712" s="126">
        <f t="shared" si="115"/>
        <v>2025</v>
      </c>
      <c r="G712" s="112" t="s">
        <v>2506</v>
      </c>
      <c r="H712" s="111"/>
      <c r="I712" s="109">
        <f t="shared" si="116"/>
        <v>5828.7274456368905</v>
      </c>
      <c r="J712" s="109">
        <f t="shared" si="117"/>
        <v>4793.3613862145485</v>
      </c>
      <c r="K712" s="109">
        <f t="shared" si="118"/>
        <v>1035.366059422342</v>
      </c>
    </row>
    <row r="713" spans="1:11" ht="47.25">
      <c r="A713" s="113">
        <v>1767</v>
      </c>
      <c r="B713" s="111" t="s">
        <v>2507</v>
      </c>
      <c r="C713" s="111"/>
      <c r="D713" s="166">
        <v>19999.919999999998</v>
      </c>
      <c r="E713" s="127">
        <v>12375</v>
      </c>
      <c r="F713" s="126">
        <f t="shared" si="115"/>
        <v>7624.9199999999983</v>
      </c>
      <c r="G713" s="112" t="s">
        <v>2508</v>
      </c>
      <c r="H713" s="111"/>
      <c r="I713" s="109">
        <f t="shared" si="116"/>
        <v>10225.796720573873</v>
      </c>
      <c r="J713" s="109">
        <f t="shared" si="117"/>
        <v>6327.2370298032038</v>
      </c>
      <c r="K713" s="109">
        <f t="shared" si="118"/>
        <v>3898.5596907706695</v>
      </c>
    </row>
    <row r="714" spans="1:11">
      <c r="A714" s="113">
        <v>1768</v>
      </c>
      <c r="B714" s="111" t="s">
        <v>2509</v>
      </c>
      <c r="C714" s="111"/>
      <c r="D714" s="166">
        <v>1200</v>
      </c>
      <c r="E714" s="127">
        <v>1200</v>
      </c>
      <c r="F714" s="126">
        <f t="shared" si="115"/>
        <v>0</v>
      </c>
      <c r="G714" s="112" t="s">
        <v>2510</v>
      </c>
      <c r="H714" s="111"/>
      <c r="I714" s="109">
        <f t="shared" si="116"/>
        <v>613.55025743546219</v>
      </c>
      <c r="J714" s="109">
        <f t="shared" si="117"/>
        <v>613.55025743546219</v>
      </c>
      <c r="K714" s="109">
        <f t="shared" si="118"/>
        <v>0</v>
      </c>
    </row>
    <row r="715" spans="1:11" ht="31.5">
      <c r="A715" s="113">
        <v>1769</v>
      </c>
      <c r="B715" s="111" t="s">
        <v>2511</v>
      </c>
      <c r="C715" s="111"/>
      <c r="D715" s="166">
        <v>1999.92</v>
      </c>
      <c r="E715" s="127">
        <v>1500</v>
      </c>
      <c r="F715" s="126">
        <f t="shared" si="115"/>
        <v>499.92000000000007</v>
      </c>
      <c r="G715" s="112" t="s">
        <v>2512</v>
      </c>
      <c r="H715" s="111"/>
      <c r="I715" s="109">
        <f t="shared" si="116"/>
        <v>1022.5428590419414</v>
      </c>
      <c r="J715" s="109">
        <f t="shared" si="117"/>
        <v>766.93782179432776</v>
      </c>
      <c r="K715" s="109">
        <f t="shared" si="118"/>
        <v>255.60503724761361</v>
      </c>
    </row>
    <row r="716" spans="1:11" ht="189">
      <c r="A716" s="199">
        <v>1770</v>
      </c>
      <c r="B716" s="170" t="s">
        <v>2513</v>
      </c>
      <c r="C716" s="170"/>
      <c r="D716" s="141">
        <v>5199.96</v>
      </c>
      <c r="E716" s="214"/>
      <c r="F716" s="213">
        <f t="shared" si="115"/>
        <v>5199.96</v>
      </c>
      <c r="G716" s="112" t="s">
        <v>2921</v>
      </c>
      <c r="H716" s="170" t="s">
        <v>2922</v>
      </c>
      <c r="I716" s="109">
        <f>D716/1.95583</f>
        <v>2658.6973305450883</v>
      </c>
      <c r="J716" s="109">
        <v>2658.7</v>
      </c>
      <c r="K716" s="109">
        <f t="shared" si="118"/>
        <v>-2.6694549114836263E-3</v>
      </c>
    </row>
    <row r="717" spans="1:11">
      <c r="A717" s="113">
        <v>1771</v>
      </c>
      <c r="B717" s="111" t="s">
        <v>2514</v>
      </c>
      <c r="C717" s="111"/>
      <c r="D717" s="166">
        <v>720</v>
      </c>
      <c r="E717" s="127">
        <v>450</v>
      </c>
      <c r="F717" s="126">
        <f t="shared" si="115"/>
        <v>270</v>
      </c>
      <c r="G717" s="112" t="s">
        <v>2515</v>
      </c>
      <c r="H717" s="111"/>
      <c r="I717" s="109">
        <f>D717/1.95583</f>
        <v>368.1301544612773</v>
      </c>
      <c r="J717" s="109">
        <f>E717/1.95583</f>
        <v>230.08134653829833</v>
      </c>
      <c r="K717" s="109">
        <f t="shared" si="118"/>
        <v>138.04880792297897</v>
      </c>
    </row>
    <row r="718" spans="1:11" ht="31.5">
      <c r="A718" s="113">
        <v>1772</v>
      </c>
      <c r="B718" s="111" t="s">
        <v>2516</v>
      </c>
      <c r="C718" s="111"/>
      <c r="D718" s="166">
        <v>360</v>
      </c>
      <c r="E718" s="127">
        <v>120</v>
      </c>
      <c r="F718" s="126">
        <f t="shared" si="115"/>
        <v>240</v>
      </c>
      <c r="G718" s="112" t="s">
        <v>2517</v>
      </c>
      <c r="H718" s="111"/>
      <c r="I718" s="109">
        <f>D718/1.95583</f>
        <v>184.06507723063865</v>
      </c>
      <c r="J718" s="109">
        <f>E718/1.95583</f>
        <v>61.355025743546221</v>
      </c>
      <c r="K718" s="109">
        <f t="shared" si="118"/>
        <v>122.71005148709243</v>
      </c>
    </row>
    <row r="719" spans="1:11" ht="31.5">
      <c r="A719" s="134"/>
      <c r="B719" s="138" t="s">
        <v>2518</v>
      </c>
      <c r="C719" s="212"/>
      <c r="D719" s="175"/>
      <c r="E719" s="176"/>
      <c r="F719" s="136"/>
      <c r="G719" s="135"/>
      <c r="H719" s="134"/>
      <c r="I719" s="174"/>
      <c r="J719" s="175"/>
      <c r="K719" s="174"/>
    </row>
    <row r="720" spans="1:11" ht="47.25">
      <c r="A720" s="111">
        <v>1774</v>
      </c>
      <c r="B720" s="111" t="s">
        <v>2519</v>
      </c>
      <c r="C720" s="111"/>
      <c r="D720" s="166">
        <v>6600</v>
      </c>
      <c r="E720" s="127">
        <v>1440</v>
      </c>
      <c r="F720" s="126">
        <f>D720-E720</f>
        <v>5160</v>
      </c>
      <c r="G720" s="112" t="s">
        <v>2520</v>
      </c>
      <c r="H720" s="111"/>
      <c r="I720" s="109">
        <f>D720/1.95583</f>
        <v>3374.5264158950422</v>
      </c>
      <c r="J720" s="109">
        <v>736.26</v>
      </c>
      <c r="K720" s="109">
        <f>I720-J720</f>
        <v>2638.266415895042</v>
      </c>
    </row>
    <row r="721" spans="1:11" ht="47.25">
      <c r="A721" s="111">
        <v>1775</v>
      </c>
      <c r="B721" s="111" t="s">
        <v>2521</v>
      </c>
      <c r="C721" s="111"/>
      <c r="D721" s="166">
        <v>6600</v>
      </c>
      <c r="E721" s="127">
        <v>1440</v>
      </c>
      <c r="F721" s="126">
        <f>D721-E721</f>
        <v>5160</v>
      </c>
      <c r="G721" s="112" t="s">
        <v>2520</v>
      </c>
      <c r="H721" s="111"/>
      <c r="I721" s="109">
        <f>D721/1.95583</f>
        <v>3374.5264158950422</v>
      </c>
      <c r="J721" s="109">
        <v>736.26</v>
      </c>
      <c r="K721" s="109">
        <f>I721-J721</f>
        <v>2638.266415895042</v>
      </c>
    </row>
    <row r="722" spans="1:11" ht="47.25">
      <c r="A722" s="111">
        <v>1776</v>
      </c>
      <c r="B722" s="111" t="s">
        <v>2522</v>
      </c>
      <c r="C722" s="111"/>
      <c r="D722" s="166">
        <v>6600</v>
      </c>
      <c r="E722" s="127">
        <v>1440</v>
      </c>
      <c r="F722" s="126">
        <f>D722-E722</f>
        <v>5160</v>
      </c>
      <c r="G722" s="112" t="s">
        <v>2520</v>
      </c>
      <c r="H722" s="111"/>
      <c r="I722" s="109">
        <f>D722/1.95583</f>
        <v>3374.5264158950422</v>
      </c>
      <c r="J722" s="109">
        <v>736.26</v>
      </c>
      <c r="K722" s="109">
        <f>I722-J722</f>
        <v>2638.266415895042</v>
      </c>
    </row>
    <row r="723" spans="1:11" ht="47.25">
      <c r="A723" s="111">
        <v>1777</v>
      </c>
      <c r="B723" s="111" t="s">
        <v>2522</v>
      </c>
      <c r="C723" s="111"/>
      <c r="D723" s="166">
        <v>6600</v>
      </c>
      <c r="E723" s="127">
        <v>1440</v>
      </c>
      <c r="F723" s="126">
        <f>D723-E723</f>
        <v>5160</v>
      </c>
      <c r="G723" s="112" t="s">
        <v>2520</v>
      </c>
      <c r="H723" s="111"/>
      <c r="I723" s="109">
        <f>D723/1.95583</f>
        <v>3374.5264158950422</v>
      </c>
      <c r="J723" s="109">
        <v>736.26</v>
      </c>
      <c r="K723" s="109">
        <f>I723-J723</f>
        <v>2638.266415895042</v>
      </c>
    </row>
    <row r="724" spans="1:11" ht="47.25">
      <c r="A724" s="111">
        <v>1778</v>
      </c>
      <c r="B724" s="111" t="s">
        <v>2523</v>
      </c>
      <c r="C724" s="111"/>
      <c r="D724" s="166">
        <v>6600</v>
      </c>
      <c r="E724" s="127">
        <v>1440</v>
      </c>
      <c r="F724" s="126">
        <f>D724-E724</f>
        <v>5160</v>
      </c>
      <c r="G724" s="112" t="s">
        <v>2520</v>
      </c>
      <c r="H724" s="111"/>
      <c r="I724" s="109">
        <f>D724/1.95583</f>
        <v>3374.5264158950422</v>
      </c>
      <c r="J724" s="109">
        <v>736.26</v>
      </c>
      <c r="K724" s="109">
        <f>I724-J724</f>
        <v>2638.266415895042</v>
      </c>
    </row>
    <row r="725" spans="1:11">
      <c r="A725" s="134"/>
      <c r="B725" s="138" t="s">
        <v>2524</v>
      </c>
      <c r="C725" s="134"/>
      <c r="D725" s="175"/>
      <c r="E725" s="176"/>
      <c r="F725" s="136"/>
      <c r="G725" s="135"/>
      <c r="H725" s="134"/>
      <c r="I725" s="174"/>
      <c r="J725" s="175"/>
      <c r="K725" s="174"/>
    </row>
    <row r="726" spans="1:11" ht="31.5">
      <c r="A726" s="111">
        <v>1779</v>
      </c>
      <c r="B726" s="111" t="s">
        <v>2525</v>
      </c>
      <c r="C726" s="111"/>
      <c r="D726" s="166">
        <v>1500</v>
      </c>
      <c r="E726" s="127">
        <v>1080</v>
      </c>
      <c r="F726" s="126">
        <f t="shared" ref="F726:F739" si="119">D726-E726</f>
        <v>420</v>
      </c>
      <c r="G726" s="112"/>
      <c r="H726" s="111"/>
      <c r="I726" s="109">
        <f t="shared" ref="I726:I739" si="120">D726/1.95583</f>
        <v>766.93782179432776</v>
      </c>
      <c r="J726" s="109">
        <f t="shared" ref="J726:J739" si="121">E726/1.95583</f>
        <v>552.19523169191598</v>
      </c>
      <c r="K726" s="109">
        <f t="shared" ref="K726:K739" si="122">F726/1.95583</f>
        <v>214.74259010241178</v>
      </c>
    </row>
    <row r="727" spans="1:11" ht="31.5">
      <c r="A727" s="111">
        <v>1780</v>
      </c>
      <c r="B727" s="111" t="s">
        <v>2526</v>
      </c>
      <c r="C727" s="111"/>
      <c r="D727" s="166">
        <v>1827.6</v>
      </c>
      <c r="E727" s="127">
        <v>1080</v>
      </c>
      <c r="F727" s="126">
        <f t="shared" si="119"/>
        <v>747.59999999999991</v>
      </c>
      <c r="G727" s="112"/>
      <c r="H727" s="111"/>
      <c r="I727" s="109">
        <f t="shared" si="120"/>
        <v>934.43704207420888</v>
      </c>
      <c r="J727" s="109">
        <f t="shared" si="121"/>
        <v>552.19523169191598</v>
      </c>
      <c r="K727" s="109">
        <f t="shared" si="122"/>
        <v>382.2418103822929</v>
      </c>
    </row>
    <row r="728" spans="1:11" ht="31.5">
      <c r="A728" s="111">
        <v>1781</v>
      </c>
      <c r="B728" s="111" t="s">
        <v>2527</v>
      </c>
      <c r="C728" s="111"/>
      <c r="D728" s="166">
        <v>1620</v>
      </c>
      <c r="E728" s="127">
        <v>1080</v>
      </c>
      <c r="F728" s="126">
        <f t="shared" si="119"/>
        <v>540</v>
      </c>
      <c r="G728" s="112"/>
      <c r="H728" s="111"/>
      <c r="I728" s="109">
        <f t="shared" si="120"/>
        <v>828.29284753787397</v>
      </c>
      <c r="J728" s="109">
        <f t="shared" si="121"/>
        <v>552.19523169191598</v>
      </c>
      <c r="K728" s="109">
        <f t="shared" si="122"/>
        <v>276.09761584595799</v>
      </c>
    </row>
    <row r="729" spans="1:11" ht="31.5">
      <c r="A729" s="111">
        <v>1782</v>
      </c>
      <c r="B729" s="111" t="s">
        <v>2528</v>
      </c>
      <c r="C729" s="111"/>
      <c r="D729" s="166">
        <v>1500</v>
      </c>
      <c r="E729" s="127">
        <v>1080</v>
      </c>
      <c r="F729" s="126">
        <f t="shared" si="119"/>
        <v>420</v>
      </c>
      <c r="G729" s="112"/>
      <c r="H729" s="111"/>
      <c r="I729" s="109">
        <f t="shared" si="120"/>
        <v>766.93782179432776</v>
      </c>
      <c r="J729" s="109">
        <f t="shared" si="121"/>
        <v>552.19523169191598</v>
      </c>
      <c r="K729" s="109">
        <f t="shared" si="122"/>
        <v>214.74259010241178</v>
      </c>
    </row>
    <row r="730" spans="1:11" ht="31.5">
      <c r="A730" s="111">
        <v>1783</v>
      </c>
      <c r="B730" s="111" t="s">
        <v>2529</v>
      </c>
      <c r="C730" s="111"/>
      <c r="D730" s="166">
        <v>2220</v>
      </c>
      <c r="E730" s="127">
        <v>1080</v>
      </c>
      <c r="F730" s="126">
        <f t="shared" si="119"/>
        <v>1140</v>
      </c>
      <c r="G730" s="112"/>
      <c r="H730" s="111"/>
      <c r="I730" s="109">
        <f t="shared" si="120"/>
        <v>1135.0679762556051</v>
      </c>
      <c r="J730" s="109">
        <f t="shared" si="121"/>
        <v>552.19523169191598</v>
      </c>
      <c r="K730" s="109">
        <f t="shared" si="122"/>
        <v>582.87274456368914</v>
      </c>
    </row>
    <row r="731" spans="1:11" ht="31.5">
      <c r="A731" s="111">
        <v>1784</v>
      </c>
      <c r="B731" s="111" t="s">
        <v>2530</v>
      </c>
      <c r="C731" s="111"/>
      <c r="D731" s="166">
        <v>1500</v>
      </c>
      <c r="E731" s="127">
        <v>1080</v>
      </c>
      <c r="F731" s="126">
        <f t="shared" si="119"/>
        <v>420</v>
      </c>
      <c r="G731" s="112"/>
      <c r="H731" s="111"/>
      <c r="I731" s="109">
        <f t="shared" si="120"/>
        <v>766.93782179432776</v>
      </c>
      <c r="J731" s="109">
        <f t="shared" si="121"/>
        <v>552.19523169191598</v>
      </c>
      <c r="K731" s="109">
        <f t="shared" si="122"/>
        <v>214.74259010241178</v>
      </c>
    </row>
    <row r="732" spans="1:11">
      <c r="A732" s="111">
        <v>1785</v>
      </c>
      <c r="B732" s="111" t="s">
        <v>2531</v>
      </c>
      <c r="C732" s="111"/>
      <c r="D732" s="166">
        <v>1620</v>
      </c>
      <c r="E732" s="127">
        <v>1080</v>
      </c>
      <c r="F732" s="126">
        <f t="shared" si="119"/>
        <v>540</v>
      </c>
      <c r="G732" s="112"/>
      <c r="H732" s="111"/>
      <c r="I732" s="109">
        <f t="shared" si="120"/>
        <v>828.29284753787397</v>
      </c>
      <c r="J732" s="109">
        <f t="shared" si="121"/>
        <v>552.19523169191598</v>
      </c>
      <c r="K732" s="109">
        <f t="shared" si="122"/>
        <v>276.09761584595799</v>
      </c>
    </row>
    <row r="733" spans="1:11" ht="31.5">
      <c r="A733" s="111">
        <v>1786</v>
      </c>
      <c r="B733" s="111" t="s">
        <v>2532</v>
      </c>
      <c r="C733" s="111"/>
      <c r="D733" s="166">
        <v>1620</v>
      </c>
      <c r="E733" s="127">
        <v>1080</v>
      </c>
      <c r="F733" s="126">
        <f t="shared" si="119"/>
        <v>540</v>
      </c>
      <c r="G733" s="112"/>
      <c r="H733" s="111"/>
      <c r="I733" s="109">
        <f t="shared" si="120"/>
        <v>828.29284753787397</v>
      </c>
      <c r="J733" s="109">
        <f t="shared" si="121"/>
        <v>552.19523169191598</v>
      </c>
      <c r="K733" s="109">
        <f t="shared" si="122"/>
        <v>276.09761584595799</v>
      </c>
    </row>
    <row r="734" spans="1:11" ht="47.25">
      <c r="A734" s="111">
        <v>1787</v>
      </c>
      <c r="B734" s="111" t="s">
        <v>2533</v>
      </c>
      <c r="C734" s="111"/>
      <c r="D734" s="166">
        <v>4020</v>
      </c>
      <c r="E734" s="127">
        <v>1080</v>
      </c>
      <c r="F734" s="126">
        <f t="shared" si="119"/>
        <v>2940</v>
      </c>
      <c r="G734" s="112"/>
      <c r="H734" s="111"/>
      <c r="I734" s="109">
        <f t="shared" si="120"/>
        <v>2055.3933624087986</v>
      </c>
      <c r="J734" s="109">
        <f t="shared" si="121"/>
        <v>552.19523169191598</v>
      </c>
      <c r="K734" s="109">
        <f t="shared" si="122"/>
        <v>1503.1981307168824</v>
      </c>
    </row>
    <row r="735" spans="1:11">
      <c r="A735" s="111">
        <v>1788</v>
      </c>
      <c r="B735" s="111" t="s">
        <v>2534</v>
      </c>
      <c r="C735" s="111"/>
      <c r="D735" s="166">
        <v>1620</v>
      </c>
      <c r="E735" s="127">
        <v>1080</v>
      </c>
      <c r="F735" s="126">
        <f t="shared" si="119"/>
        <v>540</v>
      </c>
      <c r="G735" s="112"/>
      <c r="H735" s="111"/>
      <c r="I735" s="109">
        <f t="shared" si="120"/>
        <v>828.29284753787397</v>
      </c>
      <c r="J735" s="109">
        <f t="shared" si="121"/>
        <v>552.19523169191598</v>
      </c>
      <c r="K735" s="109">
        <f t="shared" si="122"/>
        <v>276.09761584595799</v>
      </c>
    </row>
    <row r="736" spans="1:11">
      <c r="A736" s="111">
        <v>1789</v>
      </c>
      <c r="B736" s="111" t="s">
        <v>2535</v>
      </c>
      <c r="C736" s="111"/>
      <c r="D736" s="166">
        <v>1620</v>
      </c>
      <c r="E736" s="127">
        <v>1080</v>
      </c>
      <c r="F736" s="126">
        <f t="shared" si="119"/>
        <v>540</v>
      </c>
      <c r="G736" s="112"/>
      <c r="H736" s="111"/>
      <c r="I736" s="109">
        <f t="shared" si="120"/>
        <v>828.29284753787397</v>
      </c>
      <c r="J736" s="109">
        <f t="shared" si="121"/>
        <v>552.19523169191598</v>
      </c>
      <c r="K736" s="109">
        <f t="shared" si="122"/>
        <v>276.09761584595799</v>
      </c>
    </row>
    <row r="737" spans="1:14" ht="31.5">
      <c r="A737" s="111">
        <v>1790</v>
      </c>
      <c r="B737" s="111" t="s">
        <v>2536</v>
      </c>
      <c r="C737" s="111"/>
      <c r="D737" s="166">
        <v>1560</v>
      </c>
      <c r="E737" s="127">
        <v>1080</v>
      </c>
      <c r="F737" s="126">
        <f t="shared" si="119"/>
        <v>480</v>
      </c>
      <c r="G737" s="112"/>
      <c r="H737" s="111"/>
      <c r="I737" s="109">
        <f t="shared" si="120"/>
        <v>797.61533466610081</v>
      </c>
      <c r="J737" s="109">
        <f t="shared" si="121"/>
        <v>552.19523169191598</v>
      </c>
      <c r="K737" s="109">
        <f t="shared" si="122"/>
        <v>245.42010297418489</v>
      </c>
    </row>
    <row r="738" spans="1:14" ht="31.5">
      <c r="A738" s="111">
        <v>1791</v>
      </c>
      <c r="B738" s="111" t="s">
        <v>2537</v>
      </c>
      <c r="C738" s="111"/>
      <c r="D738" s="166">
        <v>1620</v>
      </c>
      <c r="E738" s="127">
        <v>1080</v>
      </c>
      <c r="F738" s="126">
        <f t="shared" si="119"/>
        <v>540</v>
      </c>
      <c r="G738" s="112"/>
      <c r="H738" s="111"/>
      <c r="I738" s="109">
        <f t="shared" si="120"/>
        <v>828.29284753787397</v>
      </c>
      <c r="J738" s="109">
        <f t="shared" si="121"/>
        <v>552.19523169191598</v>
      </c>
      <c r="K738" s="109">
        <f t="shared" si="122"/>
        <v>276.09761584595799</v>
      </c>
    </row>
    <row r="739" spans="1:14" ht="31.5">
      <c r="A739" s="111">
        <v>1792</v>
      </c>
      <c r="B739" s="111" t="s">
        <v>2536</v>
      </c>
      <c r="C739" s="111"/>
      <c r="D739" s="166">
        <v>1620</v>
      </c>
      <c r="E739" s="127">
        <v>1080</v>
      </c>
      <c r="F739" s="126">
        <f t="shared" si="119"/>
        <v>540</v>
      </c>
      <c r="G739" s="112"/>
      <c r="H739" s="111"/>
      <c r="I739" s="109">
        <f t="shared" si="120"/>
        <v>828.29284753787397</v>
      </c>
      <c r="J739" s="109">
        <f t="shared" si="121"/>
        <v>552.19523169191598</v>
      </c>
      <c r="K739" s="109">
        <f t="shared" si="122"/>
        <v>276.09761584595799</v>
      </c>
    </row>
    <row r="740" spans="1:14">
      <c r="A740" s="134"/>
      <c r="B740" s="209" t="s">
        <v>2306</v>
      </c>
      <c r="C740" s="134"/>
      <c r="D740" s="175"/>
      <c r="E740" s="176"/>
      <c r="F740" s="136"/>
      <c r="G740" s="135"/>
      <c r="H740" s="134"/>
      <c r="I740" s="174"/>
      <c r="J740" s="175"/>
      <c r="K740" s="174"/>
    </row>
    <row r="741" spans="1:14" ht="47.25">
      <c r="A741" s="111">
        <v>1794</v>
      </c>
      <c r="B741" s="170" t="s">
        <v>2538</v>
      </c>
      <c r="C741" s="111" t="s">
        <v>1384</v>
      </c>
      <c r="D741" s="166">
        <v>9900</v>
      </c>
      <c r="E741" s="127">
        <v>1080</v>
      </c>
      <c r="F741" s="126">
        <f t="shared" ref="F741:F748" si="123">D741-E741</f>
        <v>8820</v>
      </c>
      <c r="G741" s="112" t="s">
        <v>3246</v>
      </c>
      <c r="H741" s="211"/>
      <c r="I741" s="109">
        <f>D741/1.95583</f>
        <v>5061.7896238425628</v>
      </c>
      <c r="J741" s="109">
        <v>552.20000000000005</v>
      </c>
      <c r="K741" s="125">
        <f>I741-J741</f>
        <v>4509.589623842563</v>
      </c>
      <c r="N741" s="210"/>
    </row>
    <row r="742" spans="1:14" ht="47.25">
      <c r="A742" s="111">
        <v>1795</v>
      </c>
      <c r="B742" s="170" t="s">
        <v>2539</v>
      </c>
      <c r="C742" s="111" t="s">
        <v>1384</v>
      </c>
      <c r="D742" s="166">
        <v>12600</v>
      </c>
      <c r="E742" s="127">
        <v>1080</v>
      </c>
      <c r="F742" s="126">
        <f t="shared" si="123"/>
        <v>11520</v>
      </c>
      <c r="G742" s="112" t="s">
        <v>2540</v>
      </c>
      <c r="H742" s="111"/>
      <c r="I742" s="109">
        <v>6442.27</v>
      </c>
      <c r="J742" s="109">
        <v>552.20000000000005</v>
      </c>
      <c r="K742" s="125">
        <f>I742-J742</f>
        <v>5890.0700000000006</v>
      </c>
    </row>
    <row r="743" spans="1:14" ht="47.25">
      <c r="A743" s="111">
        <v>1796</v>
      </c>
      <c r="B743" s="170" t="s">
        <v>2541</v>
      </c>
      <c r="C743" s="111" t="s">
        <v>1384</v>
      </c>
      <c r="D743" s="166">
        <v>10800</v>
      </c>
      <c r="E743" s="127">
        <v>1080</v>
      </c>
      <c r="F743" s="126">
        <f t="shared" si="123"/>
        <v>9720</v>
      </c>
      <c r="G743" s="112" t="s">
        <v>2542</v>
      </c>
      <c r="H743" s="111"/>
      <c r="I743" s="109">
        <v>5521.96</v>
      </c>
      <c r="J743" s="109">
        <v>552.20000000000005</v>
      </c>
      <c r="K743" s="125">
        <f>I743-J743</f>
        <v>4969.76</v>
      </c>
    </row>
    <row r="744" spans="1:14" ht="47.25">
      <c r="A744" s="111">
        <v>1797</v>
      </c>
      <c r="B744" s="170" t="s">
        <v>2543</v>
      </c>
      <c r="C744" s="111" t="s">
        <v>1384</v>
      </c>
      <c r="D744" s="166">
        <v>13400</v>
      </c>
      <c r="E744" s="127">
        <v>1080</v>
      </c>
      <c r="F744" s="126">
        <f t="shared" si="123"/>
        <v>12320</v>
      </c>
      <c r="G744" s="112" t="s">
        <v>2540</v>
      </c>
      <c r="H744" s="111"/>
      <c r="I744" s="109">
        <v>6851.32</v>
      </c>
      <c r="J744" s="109">
        <v>552.20000000000005</v>
      </c>
      <c r="K744" s="125">
        <f>I744-J744</f>
        <v>6299.12</v>
      </c>
    </row>
    <row r="745" spans="1:14" ht="31.5">
      <c r="A745" s="111">
        <v>1798</v>
      </c>
      <c r="B745" s="111" t="s">
        <v>2544</v>
      </c>
      <c r="C745" s="111" t="s">
        <v>584</v>
      </c>
      <c r="D745" s="166">
        <v>200</v>
      </c>
      <c r="E745" s="127"/>
      <c r="F745" s="126">
        <f t="shared" si="123"/>
        <v>200</v>
      </c>
      <c r="G745" s="112"/>
      <c r="H745" s="111"/>
      <c r="I745" s="109">
        <f>D745/1.95583</f>
        <v>102.2583762392437</v>
      </c>
      <c r="J745" s="109"/>
      <c r="K745" s="109">
        <f>F745/1.95583</f>
        <v>102.2583762392437</v>
      </c>
    </row>
    <row r="746" spans="1:14" ht="47.25">
      <c r="A746" s="111">
        <v>1799</v>
      </c>
      <c r="B746" s="111" t="s">
        <v>2545</v>
      </c>
      <c r="C746" s="111" t="s">
        <v>584</v>
      </c>
      <c r="D746" s="166">
        <v>300</v>
      </c>
      <c r="E746" s="127"/>
      <c r="F746" s="126">
        <f t="shared" si="123"/>
        <v>300</v>
      </c>
      <c r="G746" s="112"/>
      <c r="H746" s="111"/>
      <c r="I746" s="109">
        <v>153.38</v>
      </c>
      <c r="J746" s="109"/>
      <c r="K746" s="109">
        <f>F746/1.95583</f>
        <v>153.38756435886555</v>
      </c>
    </row>
    <row r="747" spans="1:14">
      <c r="A747" s="111">
        <v>1800</v>
      </c>
      <c r="B747" s="111" t="s">
        <v>2546</v>
      </c>
      <c r="C747" s="111" t="s">
        <v>584</v>
      </c>
      <c r="D747" s="166">
        <v>500</v>
      </c>
      <c r="E747" s="127"/>
      <c r="F747" s="126">
        <f t="shared" si="123"/>
        <v>500</v>
      </c>
      <c r="G747" s="112"/>
      <c r="H747" s="111"/>
      <c r="I747" s="109">
        <f>D747/1.95583</f>
        <v>255.64594059810923</v>
      </c>
      <c r="J747" s="109"/>
      <c r="K747" s="109">
        <f>F747/1.95583</f>
        <v>255.64594059810923</v>
      </c>
    </row>
    <row r="748" spans="1:14" ht="31.5">
      <c r="A748" s="111">
        <v>1801</v>
      </c>
      <c r="B748" s="111" t="s">
        <v>2547</v>
      </c>
      <c r="C748" s="111" t="s">
        <v>584</v>
      </c>
      <c r="D748" s="166">
        <v>250</v>
      </c>
      <c r="E748" s="127"/>
      <c r="F748" s="126">
        <f t="shared" si="123"/>
        <v>250</v>
      </c>
      <c r="G748" s="112"/>
      <c r="H748" s="111"/>
      <c r="I748" s="109">
        <v>127.81</v>
      </c>
      <c r="J748" s="109"/>
      <c r="K748" s="109">
        <v>127.81</v>
      </c>
    </row>
    <row r="749" spans="1:14">
      <c r="A749" s="134"/>
      <c r="B749" s="209" t="s">
        <v>2548</v>
      </c>
      <c r="C749" s="134"/>
      <c r="D749" s="175"/>
      <c r="E749" s="176"/>
      <c r="F749" s="136"/>
      <c r="G749" s="135"/>
      <c r="H749" s="134"/>
      <c r="I749" s="174"/>
      <c r="J749" s="175"/>
      <c r="K749" s="174"/>
    </row>
    <row r="750" spans="1:14" ht="34.5" customHeight="1">
      <c r="A750" s="113">
        <v>1805</v>
      </c>
      <c r="B750" s="111" t="s">
        <v>2549</v>
      </c>
      <c r="C750" s="111" t="s">
        <v>1384</v>
      </c>
      <c r="D750" s="166">
        <v>2600</v>
      </c>
      <c r="E750" s="127">
        <v>2400</v>
      </c>
      <c r="F750" s="126">
        <f>D750-E750</f>
        <v>200</v>
      </c>
      <c r="G750" s="112" t="s">
        <v>2328</v>
      </c>
      <c r="H750" s="111"/>
      <c r="I750" s="125">
        <f>D750/1.95583</f>
        <v>1329.3588911101681</v>
      </c>
      <c r="J750" s="125">
        <f>E750/1.95583</f>
        <v>1227.1005148709244</v>
      </c>
      <c r="K750" s="109">
        <f>I750-J750</f>
        <v>102.25837623924372</v>
      </c>
    </row>
    <row r="751" spans="1:14">
      <c r="A751" s="119"/>
      <c r="B751" s="208" t="s">
        <v>2276</v>
      </c>
      <c r="C751" s="116"/>
      <c r="D751" s="140"/>
      <c r="E751" s="207"/>
      <c r="F751" s="130"/>
      <c r="G751" s="117"/>
      <c r="H751" s="116"/>
      <c r="I751" s="206"/>
      <c r="J751" s="140"/>
      <c r="K751" s="206"/>
    </row>
    <row r="752" spans="1:14">
      <c r="A752" s="113">
        <v>1806</v>
      </c>
      <c r="B752" s="170" t="s">
        <v>2550</v>
      </c>
      <c r="C752" s="170"/>
      <c r="D752" s="141">
        <v>1090</v>
      </c>
      <c r="E752" s="127"/>
      <c r="F752" s="126">
        <f>D752-E752</f>
        <v>1090</v>
      </c>
      <c r="G752" s="112"/>
      <c r="H752" s="111"/>
      <c r="I752" s="109">
        <f>D752/1.95583</f>
        <v>557.30815050387821</v>
      </c>
      <c r="J752" s="109"/>
      <c r="K752" s="109">
        <f>F752/1.95583</f>
        <v>557.30815050387821</v>
      </c>
    </row>
    <row r="753" spans="1:11">
      <c r="A753" s="113">
        <v>1807</v>
      </c>
      <c r="B753" s="170" t="s">
        <v>2551</v>
      </c>
      <c r="C753" s="170"/>
      <c r="D753" s="141">
        <v>1350</v>
      </c>
      <c r="E753" s="127"/>
      <c r="F753" s="126">
        <f>D753-E753</f>
        <v>1350</v>
      </c>
      <c r="G753" s="112"/>
      <c r="H753" s="111"/>
      <c r="I753" s="109">
        <f>D753/1.95583</f>
        <v>690.24403961489497</v>
      </c>
      <c r="J753" s="109"/>
      <c r="K753" s="109">
        <f>F753/1.95583</f>
        <v>690.24403961489497</v>
      </c>
    </row>
    <row r="754" spans="1:11">
      <c r="A754" s="119"/>
      <c r="B754" s="118" t="s">
        <v>2552</v>
      </c>
      <c r="C754" s="116"/>
      <c r="D754" s="140"/>
      <c r="E754" s="207"/>
      <c r="F754" s="130"/>
      <c r="G754" s="117"/>
      <c r="H754" s="116"/>
      <c r="I754" s="206"/>
      <c r="J754" s="140"/>
      <c r="K754" s="206"/>
    </row>
    <row r="755" spans="1:11" ht="31.5">
      <c r="A755" s="113">
        <v>1808</v>
      </c>
      <c r="B755" s="170" t="s">
        <v>2553</v>
      </c>
      <c r="C755" s="170"/>
      <c r="D755" s="141">
        <v>480</v>
      </c>
      <c r="E755" s="127"/>
      <c r="F755" s="126">
        <f>D755-E755</f>
        <v>480</v>
      </c>
      <c r="G755" s="112"/>
      <c r="H755" s="111"/>
      <c r="I755" s="109">
        <f>D755/1.95583</f>
        <v>245.42010297418489</v>
      </c>
      <c r="J755" s="109"/>
      <c r="K755" s="109">
        <f>F755/1.95583</f>
        <v>245.42010297418489</v>
      </c>
    </row>
    <row r="756" spans="1:11">
      <c r="A756" s="113">
        <v>1809</v>
      </c>
      <c r="B756" s="170" t="s">
        <v>2554</v>
      </c>
      <c r="C756" s="170"/>
      <c r="D756" s="141">
        <v>990</v>
      </c>
      <c r="E756" s="127"/>
      <c r="F756" s="126">
        <f>D756-E756</f>
        <v>990</v>
      </c>
      <c r="G756" s="112"/>
      <c r="H756" s="111"/>
      <c r="I756" s="109">
        <f>D756/1.95583</f>
        <v>506.17896238425629</v>
      </c>
      <c r="J756" s="109"/>
      <c r="K756" s="109">
        <f>F756/1.95583</f>
        <v>506.17896238425629</v>
      </c>
    </row>
    <row r="757" spans="1:11">
      <c r="A757" s="119"/>
      <c r="B757" s="118" t="s">
        <v>2555</v>
      </c>
      <c r="C757" s="116"/>
      <c r="D757" s="140"/>
      <c r="E757" s="207"/>
      <c r="F757" s="130"/>
      <c r="G757" s="117"/>
      <c r="H757" s="116"/>
      <c r="I757" s="206"/>
      <c r="J757" s="140"/>
      <c r="K757" s="206"/>
    </row>
    <row r="758" spans="1:11">
      <c r="A758" s="113">
        <v>1810</v>
      </c>
      <c r="B758" s="170" t="s">
        <v>2556</v>
      </c>
      <c r="C758" s="170"/>
      <c r="D758" s="141">
        <v>30</v>
      </c>
      <c r="E758" s="127"/>
      <c r="F758" s="126">
        <f t="shared" ref="F758:F780" si="124">D758-E758</f>
        <v>30</v>
      </c>
      <c r="G758" s="112"/>
      <c r="H758" s="111"/>
      <c r="I758" s="109">
        <f t="shared" ref="I758:I780" si="125">D758/1.95583</f>
        <v>15.338756435886555</v>
      </c>
      <c r="J758" s="109"/>
      <c r="K758" s="109">
        <f t="shared" ref="K758:K780" si="126">F758/1.95583</f>
        <v>15.338756435886555</v>
      </c>
    </row>
    <row r="759" spans="1:11">
      <c r="A759" s="113">
        <v>1811</v>
      </c>
      <c r="B759" s="170" t="s">
        <v>2557</v>
      </c>
      <c r="C759" s="170"/>
      <c r="D759" s="141">
        <v>30</v>
      </c>
      <c r="E759" s="127"/>
      <c r="F759" s="126">
        <f t="shared" si="124"/>
        <v>30</v>
      </c>
      <c r="G759" s="112"/>
      <c r="H759" s="111"/>
      <c r="I759" s="109">
        <f t="shared" si="125"/>
        <v>15.338756435886555</v>
      </c>
      <c r="J759" s="109"/>
      <c r="K759" s="109">
        <f t="shared" si="126"/>
        <v>15.338756435886555</v>
      </c>
    </row>
    <row r="760" spans="1:11">
      <c r="A760" s="113">
        <v>1812</v>
      </c>
      <c r="B760" s="170" t="s">
        <v>2558</v>
      </c>
      <c r="C760" s="170"/>
      <c r="D760" s="141">
        <v>30</v>
      </c>
      <c r="E760" s="127"/>
      <c r="F760" s="126">
        <f t="shared" si="124"/>
        <v>30</v>
      </c>
      <c r="G760" s="112"/>
      <c r="H760" s="111"/>
      <c r="I760" s="109">
        <f t="shared" si="125"/>
        <v>15.338756435886555</v>
      </c>
      <c r="J760" s="109"/>
      <c r="K760" s="109">
        <f t="shared" si="126"/>
        <v>15.338756435886555</v>
      </c>
    </row>
    <row r="761" spans="1:11">
      <c r="A761" s="113">
        <v>1813</v>
      </c>
      <c r="B761" s="170" t="s">
        <v>2559</v>
      </c>
      <c r="C761" s="170"/>
      <c r="D761" s="141">
        <v>30</v>
      </c>
      <c r="E761" s="127"/>
      <c r="F761" s="126">
        <f t="shared" si="124"/>
        <v>30</v>
      </c>
      <c r="G761" s="112"/>
      <c r="H761" s="111"/>
      <c r="I761" s="109">
        <f t="shared" si="125"/>
        <v>15.338756435886555</v>
      </c>
      <c r="J761" s="109"/>
      <c r="K761" s="109">
        <f t="shared" si="126"/>
        <v>15.338756435886555</v>
      </c>
    </row>
    <row r="762" spans="1:11">
      <c r="A762" s="113">
        <v>1814</v>
      </c>
      <c r="B762" s="170" t="s">
        <v>2560</v>
      </c>
      <c r="C762" s="170"/>
      <c r="D762" s="141">
        <v>30</v>
      </c>
      <c r="E762" s="127"/>
      <c r="F762" s="126">
        <f t="shared" si="124"/>
        <v>30</v>
      </c>
      <c r="G762" s="112"/>
      <c r="H762" s="111"/>
      <c r="I762" s="109">
        <f t="shared" si="125"/>
        <v>15.338756435886555</v>
      </c>
      <c r="J762" s="109"/>
      <c r="K762" s="109">
        <f t="shared" si="126"/>
        <v>15.338756435886555</v>
      </c>
    </row>
    <row r="763" spans="1:11">
      <c r="A763" s="113">
        <v>1815</v>
      </c>
      <c r="B763" s="170" t="s">
        <v>2561</v>
      </c>
      <c r="C763" s="170"/>
      <c r="D763" s="141">
        <v>60</v>
      </c>
      <c r="E763" s="127"/>
      <c r="F763" s="126">
        <f t="shared" si="124"/>
        <v>60</v>
      </c>
      <c r="G763" s="112"/>
      <c r="H763" s="111"/>
      <c r="I763" s="109">
        <f t="shared" si="125"/>
        <v>30.677512871773111</v>
      </c>
      <c r="J763" s="109"/>
      <c r="K763" s="109">
        <f t="shared" si="126"/>
        <v>30.677512871773111</v>
      </c>
    </row>
    <row r="764" spans="1:11" ht="31.5">
      <c r="A764" s="113">
        <v>1816</v>
      </c>
      <c r="B764" s="170" t="s">
        <v>2562</v>
      </c>
      <c r="C764" s="170"/>
      <c r="D764" s="141">
        <v>60</v>
      </c>
      <c r="E764" s="127"/>
      <c r="F764" s="126">
        <f t="shared" si="124"/>
        <v>60</v>
      </c>
      <c r="G764" s="112"/>
      <c r="H764" s="111"/>
      <c r="I764" s="109">
        <f t="shared" si="125"/>
        <v>30.677512871773111</v>
      </c>
      <c r="J764" s="109"/>
      <c r="K764" s="109">
        <f t="shared" si="126"/>
        <v>30.677512871773111</v>
      </c>
    </row>
    <row r="765" spans="1:11">
      <c r="A765" s="113">
        <v>1817</v>
      </c>
      <c r="B765" s="170" t="s">
        <v>2563</v>
      </c>
      <c r="C765" s="170"/>
      <c r="D765" s="141">
        <v>60</v>
      </c>
      <c r="E765" s="127"/>
      <c r="F765" s="126">
        <f t="shared" si="124"/>
        <v>60</v>
      </c>
      <c r="G765" s="112"/>
      <c r="H765" s="111"/>
      <c r="I765" s="109">
        <f t="shared" si="125"/>
        <v>30.677512871773111</v>
      </c>
      <c r="J765" s="109"/>
      <c r="K765" s="109">
        <f t="shared" si="126"/>
        <v>30.677512871773111</v>
      </c>
    </row>
    <row r="766" spans="1:11">
      <c r="A766" s="113">
        <v>1818</v>
      </c>
      <c r="B766" s="170" t="s">
        <v>2564</v>
      </c>
      <c r="C766" s="170"/>
      <c r="D766" s="141">
        <v>60</v>
      </c>
      <c r="E766" s="127"/>
      <c r="F766" s="126">
        <f t="shared" si="124"/>
        <v>60</v>
      </c>
      <c r="G766" s="112"/>
      <c r="H766" s="111"/>
      <c r="I766" s="109">
        <f t="shared" si="125"/>
        <v>30.677512871773111</v>
      </c>
      <c r="J766" s="109"/>
      <c r="K766" s="109">
        <f t="shared" si="126"/>
        <v>30.677512871773111</v>
      </c>
    </row>
    <row r="767" spans="1:11" ht="47.25">
      <c r="A767" s="113">
        <v>1819</v>
      </c>
      <c r="B767" s="170" t="s">
        <v>2565</v>
      </c>
      <c r="C767" s="170"/>
      <c r="D767" s="141">
        <v>100</v>
      </c>
      <c r="E767" s="127"/>
      <c r="F767" s="126">
        <f t="shared" si="124"/>
        <v>100</v>
      </c>
      <c r="G767" s="112"/>
      <c r="H767" s="111"/>
      <c r="I767" s="109">
        <f t="shared" si="125"/>
        <v>51.129188119621851</v>
      </c>
      <c r="J767" s="109"/>
      <c r="K767" s="109">
        <f t="shared" si="126"/>
        <v>51.129188119621851</v>
      </c>
    </row>
    <row r="768" spans="1:11" ht="47.25">
      <c r="A768" s="113">
        <v>1820</v>
      </c>
      <c r="B768" s="170" t="s">
        <v>2566</v>
      </c>
      <c r="C768" s="170"/>
      <c r="D768" s="141">
        <v>100</v>
      </c>
      <c r="E768" s="127"/>
      <c r="F768" s="126">
        <f t="shared" si="124"/>
        <v>100</v>
      </c>
      <c r="G768" s="112"/>
      <c r="H768" s="111"/>
      <c r="I768" s="109">
        <f t="shared" si="125"/>
        <v>51.129188119621851</v>
      </c>
      <c r="J768" s="109"/>
      <c r="K768" s="109">
        <f t="shared" si="126"/>
        <v>51.129188119621851</v>
      </c>
    </row>
    <row r="769" spans="1:11" ht="47.25">
      <c r="A769" s="113">
        <v>1821</v>
      </c>
      <c r="B769" s="170" t="s">
        <v>2567</v>
      </c>
      <c r="C769" s="170"/>
      <c r="D769" s="141">
        <v>100</v>
      </c>
      <c r="E769" s="127"/>
      <c r="F769" s="126">
        <f t="shared" si="124"/>
        <v>100</v>
      </c>
      <c r="G769" s="112"/>
      <c r="H769" s="111"/>
      <c r="I769" s="109">
        <f t="shared" si="125"/>
        <v>51.129188119621851</v>
      </c>
      <c r="J769" s="109"/>
      <c r="K769" s="109">
        <f t="shared" si="126"/>
        <v>51.129188119621851</v>
      </c>
    </row>
    <row r="770" spans="1:11" ht="31.5">
      <c r="A770" s="113">
        <v>1822</v>
      </c>
      <c r="B770" s="170" t="s">
        <v>2568</v>
      </c>
      <c r="C770" s="170"/>
      <c r="D770" s="141">
        <v>250</v>
      </c>
      <c r="E770" s="127"/>
      <c r="F770" s="126">
        <f t="shared" si="124"/>
        <v>250</v>
      </c>
      <c r="G770" s="112"/>
      <c r="H770" s="111"/>
      <c r="I770" s="109">
        <f t="shared" si="125"/>
        <v>127.82297029905462</v>
      </c>
      <c r="J770" s="109"/>
      <c r="K770" s="109">
        <f t="shared" si="126"/>
        <v>127.82297029905462</v>
      </c>
    </row>
    <row r="771" spans="1:11" ht="31.5">
      <c r="A771" s="113">
        <v>1823</v>
      </c>
      <c r="B771" s="170" t="s">
        <v>2569</v>
      </c>
      <c r="C771" s="170"/>
      <c r="D771" s="141">
        <v>250</v>
      </c>
      <c r="E771" s="127"/>
      <c r="F771" s="126">
        <f t="shared" si="124"/>
        <v>250</v>
      </c>
      <c r="G771" s="112"/>
      <c r="H771" s="111"/>
      <c r="I771" s="109">
        <f t="shared" si="125"/>
        <v>127.82297029905462</v>
      </c>
      <c r="J771" s="109"/>
      <c r="K771" s="109">
        <f t="shared" si="126"/>
        <v>127.82297029905462</v>
      </c>
    </row>
    <row r="772" spans="1:11" ht="31.5">
      <c r="A772" s="113">
        <v>1824</v>
      </c>
      <c r="B772" s="170" t="s">
        <v>2570</v>
      </c>
      <c r="C772" s="170"/>
      <c r="D772" s="141">
        <v>250</v>
      </c>
      <c r="E772" s="127"/>
      <c r="F772" s="126">
        <f t="shared" si="124"/>
        <v>250</v>
      </c>
      <c r="G772" s="112"/>
      <c r="H772" s="111"/>
      <c r="I772" s="109">
        <f t="shared" si="125"/>
        <v>127.82297029905462</v>
      </c>
      <c r="J772" s="109"/>
      <c r="K772" s="109">
        <f t="shared" si="126"/>
        <v>127.82297029905462</v>
      </c>
    </row>
    <row r="773" spans="1:11">
      <c r="A773" s="113">
        <v>1825</v>
      </c>
      <c r="B773" s="170" t="s">
        <v>2571</v>
      </c>
      <c r="C773" s="170"/>
      <c r="D773" s="141">
        <v>200</v>
      </c>
      <c r="E773" s="127"/>
      <c r="F773" s="126">
        <f t="shared" si="124"/>
        <v>200</v>
      </c>
      <c r="G773" s="112"/>
      <c r="H773" s="111"/>
      <c r="I773" s="109">
        <f t="shared" si="125"/>
        <v>102.2583762392437</v>
      </c>
      <c r="J773" s="109"/>
      <c r="K773" s="109">
        <f t="shared" si="126"/>
        <v>102.2583762392437</v>
      </c>
    </row>
    <row r="774" spans="1:11">
      <c r="A774" s="113">
        <v>1826</v>
      </c>
      <c r="B774" s="170" t="s">
        <v>2572</v>
      </c>
      <c r="C774" s="170"/>
      <c r="D774" s="141">
        <v>200</v>
      </c>
      <c r="E774" s="127"/>
      <c r="F774" s="126">
        <f t="shared" si="124"/>
        <v>200</v>
      </c>
      <c r="G774" s="112"/>
      <c r="H774" s="111"/>
      <c r="I774" s="109">
        <f t="shared" si="125"/>
        <v>102.2583762392437</v>
      </c>
      <c r="J774" s="109"/>
      <c r="K774" s="109">
        <f t="shared" si="126"/>
        <v>102.2583762392437</v>
      </c>
    </row>
    <row r="775" spans="1:11">
      <c r="A775" s="113">
        <v>1827</v>
      </c>
      <c r="B775" s="170" t="s">
        <v>2573</v>
      </c>
      <c r="C775" s="170"/>
      <c r="D775" s="141">
        <v>200</v>
      </c>
      <c r="E775" s="127"/>
      <c r="F775" s="126">
        <f t="shared" si="124"/>
        <v>200</v>
      </c>
      <c r="G775" s="112"/>
      <c r="H775" s="111"/>
      <c r="I775" s="109">
        <f t="shared" si="125"/>
        <v>102.2583762392437</v>
      </c>
      <c r="J775" s="109"/>
      <c r="K775" s="109">
        <f t="shared" si="126"/>
        <v>102.2583762392437</v>
      </c>
    </row>
    <row r="776" spans="1:11">
      <c r="A776" s="113">
        <v>1828</v>
      </c>
      <c r="B776" s="170" t="s">
        <v>2574</v>
      </c>
      <c r="C776" s="170"/>
      <c r="D776" s="141">
        <v>200</v>
      </c>
      <c r="E776" s="127"/>
      <c r="F776" s="126">
        <f t="shared" si="124"/>
        <v>200</v>
      </c>
      <c r="G776" s="112"/>
      <c r="H776" s="111"/>
      <c r="I776" s="109">
        <f t="shared" si="125"/>
        <v>102.2583762392437</v>
      </c>
      <c r="J776" s="109"/>
      <c r="K776" s="109">
        <f t="shared" si="126"/>
        <v>102.2583762392437</v>
      </c>
    </row>
    <row r="777" spans="1:11" ht="31.5">
      <c r="A777" s="113">
        <v>1829</v>
      </c>
      <c r="B777" s="170" t="s">
        <v>2575</v>
      </c>
      <c r="C777" s="170"/>
      <c r="D777" s="141">
        <v>275</v>
      </c>
      <c r="E777" s="127"/>
      <c r="F777" s="126">
        <f t="shared" si="124"/>
        <v>275</v>
      </c>
      <c r="G777" s="112"/>
      <c r="H777" s="111"/>
      <c r="I777" s="109">
        <f t="shared" si="125"/>
        <v>140.60526732896008</v>
      </c>
      <c r="J777" s="109"/>
      <c r="K777" s="109">
        <f t="shared" si="126"/>
        <v>140.60526732896008</v>
      </c>
    </row>
    <row r="778" spans="1:11" ht="31.5">
      <c r="A778" s="113">
        <v>1830</v>
      </c>
      <c r="B778" s="170" t="s">
        <v>2576</v>
      </c>
      <c r="C778" s="170"/>
      <c r="D778" s="141">
        <v>275</v>
      </c>
      <c r="E778" s="127"/>
      <c r="F778" s="126">
        <f t="shared" si="124"/>
        <v>275</v>
      </c>
      <c r="G778" s="112"/>
      <c r="H778" s="111"/>
      <c r="I778" s="109">
        <f t="shared" si="125"/>
        <v>140.60526732896008</v>
      </c>
      <c r="J778" s="109"/>
      <c r="K778" s="109">
        <f t="shared" si="126"/>
        <v>140.60526732896008</v>
      </c>
    </row>
    <row r="779" spans="1:11" ht="31.5">
      <c r="A779" s="113">
        <v>1831</v>
      </c>
      <c r="B779" s="170" t="s">
        <v>2577</v>
      </c>
      <c r="C779" s="170"/>
      <c r="D779" s="141">
        <v>275</v>
      </c>
      <c r="E779" s="127"/>
      <c r="F779" s="126">
        <f t="shared" si="124"/>
        <v>275</v>
      </c>
      <c r="G779" s="112"/>
      <c r="H779" s="111"/>
      <c r="I779" s="109">
        <f t="shared" si="125"/>
        <v>140.60526732896008</v>
      </c>
      <c r="J779" s="109"/>
      <c r="K779" s="109">
        <f t="shared" si="126"/>
        <v>140.60526732896008</v>
      </c>
    </row>
    <row r="780" spans="1:11" ht="31.5">
      <c r="A780" s="113">
        <v>1832</v>
      </c>
      <c r="B780" s="170" t="s">
        <v>2578</v>
      </c>
      <c r="C780" s="170"/>
      <c r="D780" s="141">
        <v>350</v>
      </c>
      <c r="E780" s="127"/>
      <c r="F780" s="126">
        <f t="shared" si="124"/>
        <v>350</v>
      </c>
      <c r="G780" s="112"/>
      <c r="H780" s="111"/>
      <c r="I780" s="109">
        <f t="shared" si="125"/>
        <v>178.95215841867648</v>
      </c>
      <c r="J780" s="109"/>
      <c r="K780" s="109">
        <f t="shared" si="126"/>
        <v>178.95215841867648</v>
      </c>
    </row>
    <row r="781" spans="1:11">
      <c r="A781" s="119"/>
      <c r="B781" s="118" t="s">
        <v>2305</v>
      </c>
      <c r="C781" s="116"/>
      <c r="D781" s="140"/>
      <c r="E781" s="207"/>
      <c r="F781" s="130"/>
      <c r="G781" s="117"/>
      <c r="H781" s="116"/>
      <c r="I781" s="206"/>
      <c r="J781" s="140"/>
      <c r="K781" s="206"/>
    </row>
    <row r="782" spans="1:11" ht="47.25">
      <c r="A782" s="113">
        <v>1833</v>
      </c>
      <c r="B782" s="111" t="s">
        <v>2579</v>
      </c>
      <c r="C782" s="111"/>
      <c r="D782" s="166">
        <v>2080</v>
      </c>
      <c r="E782" s="127"/>
      <c r="F782" s="126">
        <f>D782-E782</f>
        <v>2080</v>
      </c>
      <c r="G782" s="112" t="s">
        <v>2580</v>
      </c>
      <c r="H782" s="111"/>
      <c r="I782" s="109">
        <f>D782/1.95583</f>
        <v>1063.4871128881346</v>
      </c>
      <c r="J782" s="141">
        <f>E782/1.95583</f>
        <v>0</v>
      </c>
      <c r="K782" s="109">
        <f>I782-J782</f>
        <v>1063.4871128881346</v>
      </c>
    </row>
    <row r="783" spans="1:11">
      <c r="A783" s="119"/>
      <c r="B783" s="116"/>
      <c r="C783" s="116"/>
      <c r="D783" s="140"/>
      <c r="E783" s="207"/>
      <c r="F783" s="130"/>
      <c r="G783" s="117"/>
      <c r="H783" s="116"/>
      <c r="I783" s="206"/>
      <c r="J783" s="140"/>
      <c r="K783" s="206"/>
    </row>
    <row r="784" spans="1:11" ht="141.75">
      <c r="A784" s="113">
        <v>1835</v>
      </c>
      <c r="B784" s="111" t="s">
        <v>2581</v>
      </c>
      <c r="C784" s="111" t="s">
        <v>2582</v>
      </c>
      <c r="D784" s="166">
        <v>34500</v>
      </c>
      <c r="E784" s="127">
        <v>32000</v>
      </c>
      <c r="F784" s="126">
        <f>D784-E784</f>
        <v>2500</v>
      </c>
      <c r="G784" s="112" t="s">
        <v>2583</v>
      </c>
      <c r="H784" s="111"/>
      <c r="I784" s="109">
        <f t="shared" ref="I784:J788" si="127">D784/1.95583</f>
        <v>17639.569901269537</v>
      </c>
      <c r="J784" s="109">
        <f t="shared" si="127"/>
        <v>16361.340198278991</v>
      </c>
      <c r="K784" s="109">
        <f>I784-J784</f>
        <v>1278.2297029905458</v>
      </c>
    </row>
    <row r="785" spans="1:11" ht="141.75">
      <c r="A785" s="113">
        <v>1836</v>
      </c>
      <c r="B785" s="111" t="s">
        <v>2584</v>
      </c>
      <c r="C785" s="111" t="s">
        <v>2582</v>
      </c>
      <c r="D785" s="166">
        <v>32000</v>
      </c>
      <c r="E785" s="127">
        <v>32000</v>
      </c>
      <c r="F785" s="126">
        <f>D785-E785</f>
        <v>0</v>
      </c>
      <c r="G785" s="112" t="s">
        <v>2585</v>
      </c>
      <c r="H785" s="111"/>
      <c r="I785" s="109">
        <f t="shared" si="127"/>
        <v>16361.340198278991</v>
      </c>
      <c r="J785" s="109">
        <f t="shared" si="127"/>
        <v>16361.340198278991</v>
      </c>
      <c r="K785" s="109">
        <f>I785-J785</f>
        <v>0</v>
      </c>
    </row>
    <row r="786" spans="1:11" ht="141.75">
      <c r="A786" s="113">
        <v>1837</v>
      </c>
      <c r="B786" s="111" t="s">
        <v>2586</v>
      </c>
      <c r="C786" s="111" t="s">
        <v>2582</v>
      </c>
      <c r="D786" s="166">
        <v>37000</v>
      </c>
      <c r="E786" s="127">
        <v>32000</v>
      </c>
      <c r="F786" s="126">
        <f>D786-E786</f>
        <v>5000</v>
      </c>
      <c r="G786" s="112" t="s">
        <v>2587</v>
      </c>
      <c r="H786" s="111"/>
      <c r="I786" s="109">
        <f t="shared" si="127"/>
        <v>18917.799604260083</v>
      </c>
      <c r="J786" s="109">
        <f t="shared" si="127"/>
        <v>16361.340198278991</v>
      </c>
      <c r="K786" s="109">
        <f>I786-J786</f>
        <v>2556.4594059810915</v>
      </c>
    </row>
    <row r="787" spans="1:11" ht="141.75">
      <c r="A787" s="113">
        <v>1838</v>
      </c>
      <c r="B787" s="111" t="s">
        <v>2588</v>
      </c>
      <c r="C787" s="111" t="s">
        <v>2582</v>
      </c>
      <c r="D787" s="166">
        <v>41900</v>
      </c>
      <c r="E787" s="127">
        <v>32000</v>
      </c>
      <c r="F787" s="126">
        <f>D787-E787</f>
        <v>9900</v>
      </c>
      <c r="G787" s="112" t="s">
        <v>2589</v>
      </c>
      <c r="H787" s="111"/>
      <c r="I787" s="109">
        <f t="shared" si="127"/>
        <v>21423.129822121555</v>
      </c>
      <c r="J787" s="109">
        <f t="shared" si="127"/>
        <v>16361.340198278991</v>
      </c>
      <c r="K787" s="109">
        <f>I787-J787</f>
        <v>5061.7896238425637</v>
      </c>
    </row>
    <row r="788" spans="1:11" ht="141.75">
      <c r="A788" s="113">
        <v>1839</v>
      </c>
      <c r="B788" s="111" t="s">
        <v>2590</v>
      </c>
      <c r="C788" s="111" t="s">
        <v>2582</v>
      </c>
      <c r="D788" s="166">
        <v>41900</v>
      </c>
      <c r="E788" s="127">
        <v>32000</v>
      </c>
      <c r="F788" s="126">
        <f>D788-E788</f>
        <v>9900</v>
      </c>
      <c r="G788" s="112" t="s">
        <v>2591</v>
      </c>
      <c r="H788" s="111"/>
      <c r="I788" s="109">
        <f t="shared" si="127"/>
        <v>21423.129822121555</v>
      </c>
      <c r="J788" s="109">
        <f t="shared" si="127"/>
        <v>16361.340198278991</v>
      </c>
      <c r="K788" s="109">
        <f>I788-J788</f>
        <v>5061.7896238425637</v>
      </c>
    </row>
    <row r="789" spans="1:11">
      <c r="A789" s="159"/>
      <c r="B789" s="154"/>
      <c r="C789" s="154"/>
      <c r="D789" s="152"/>
      <c r="E789" s="164"/>
      <c r="F789" s="156"/>
      <c r="G789" s="155"/>
      <c r="H789" s="154"/>
      <c r="I789" s="151"/>
      <c r="J789" s="152"/>
      <c r="K789" s="151"/>
    </row>
    <row r="790" spans="1:11">
      <c r="A790" s="113">
        <v>1840</v>
      </c>
      <c r="B790" s="111" t="s">
        <v>2592</v>
      </c>
      <c r="C790" s="111"/>
      <c r="D790" s="166">
        <v>3300</v>
      </c>
      <c r="E790" s="127">
        <v>3300</v>
      </c>
      <c r="F790" s="126">
        <f>D790-E790</f>
        <v>0</v>
      </c>
      <c r="G790" s="205" t="s">
        <v>2593</v>
      </c>
      <c r="H790" s="111"/>
      <c r="I790" s="109">
        <f>D790/1.95583</f>
        <v>1687.2632079475211</v>
      </c>
      <c r="J790" s="109">
        <f>E790/1.95583</f>
        <v>1687.2632079475211</v>
      </c>
      <c r="K790" s="109">
        <f>I790-J790</f>
        <v>0</v>
      </c>
    </row>
    <row r="791" spans="1:11">
      <c r="A791" s="113">
        <v>1841</v>
      </c>
      <c r="B791" s="111" t="s">
        <v>2594</v>
      </c>
      <c r="C791" s="111"/>
      <c r="D791" s="166">
        <v>1899.96</v>
      </c>
      <c r="E791" s="127">
        <v>1900</v>
      </c>
      <c r="F791" s="126">
        <f>D791-E791</f>
        <v>-3.999999999996362E-2</v>
      </c>
      <c r="G791" s="112" t="s">
        <v>2595</v>
      </c>
      <c r="H791" s="111"/>
      <c r="I791" s="109">
        <f>D791/1.95583</f>
        <v>971.43412259756735</v>
      </c>
      <c r="J791" s="109">
        <f>E791/1.95583</f>
        <v>971.45457427281519</v>
      </c>
      <c r="K791" s="109">
        <f>I791-J791</f>
        <v>-2.0451675247841195E-2</v>
      </c>
    </row>
    <row r="792" spans="1:11">
      <c r="A792" s="159"/>
      <c r="B792" s="173" t="s">
        <v>2362</v>
      </c>
      <c r="C792" s="154"/>
      <c r="D792" s="152"/>
      <c r="E792" s="164"/>
      <c r="F792" s="204"/>
      <c r="G792" s="155"/>
      <c r="H792" s="154"/>
      <c r="I792" s="151"/>
      <c r="J792" s="152"/>
      <c r="K792" s="203"/>
    </row>
    <row r="793" spans="1:11" ht="66" customHeight="1">
      <c r="A793" s="113">
        <v>1842</v>
      </c>
      <c r="B793" s="170" t="s">
        <v>2596</v>
      </c>
      <c r="C793" s="170"/>
      <c r="D793" s="141">
        <v>1980</v>
      </c>
      <c r="E793" s="127"/>
      <c r="F793" s="126">
        <f>D793-E793</f>
        <v>1980</v>
      </c>
      <c r="G793" s="112"/>
      <c r="H793" s="111"/>
      <c r="I793" s="109">
        <f>D793/1.95583</f>
        <v>1012.3579247685126</v>
      </c>
      <c r="J793" s="109"/>
      <c r="K793" s="109">
        <f>F793/1.95583</f>
        <v>1012.3579247685126</v>
      </c>
    </row>
    <row r="794" spans="1:11" ht="63">
      <c r="A794" s="113">
        <v>1843</v>
      </c>
      <c r="B794" s="170" t="s">
        <v>2597</v>
      </c>
      <c r="C794" s="170"/>
      <c r="D794" s="141">
        <v>1780</v>
      </c>
      <c r="E794" s="127"/>
      <c r="F794" s="126">
        <f>D794-E794</f>
        <v>1780</v>
      </c>
      <c r="G794" s="112"/>
      <c r="H794" s="111"/>
      <c r="I794" s="109">
        <f>D794/1.95583</f>
        <v>910.09954852926887</v>
      </c>
      <c r="J794" s="109"/>
      <c r="K794" s="109">
        <f>F794/1.95583</f>
        <v>910.09954852926887</v>
      </c>
    </row>
    <row r="795" spans="1:11" ht="63">
      <c r="A795" s="113">
        <v>1844</v>
      </c>
      <c r="B795" s="170" t="s">
        <v>2598</v>
      </c>
      <c r="C795" s="170"/>
      <c r="D795" s="141">
        <v>1780</v>
      </c>
      <c r="E795" s="127"/>
      <c r="F795" s="126">
        <f>D795-E795</f>
        <v>1780</v>
      </c>
      <c r="G795" s="112"/>
      <c r="H795" s="111"/>
      <c r="I795" s="109">
        <f>D795/1.95583</f>
        <v>910.09954852926887</v>
      </c>
      <c r="J795" s="109"/>
      <c r="K795" s="109">
        <f>F795/1.95583</f>
        <v>910.09954852926887</v>
      </c>
    </row>
    <row r="796" spans="1:11" ht="47.25">
      <c r="A796" s="113">
        <v>1845</v>
      </c>
      <c r="B796" s="170" t="s">
        <v>3245</v>
      </c>
      <c r="C796" s="170"/>
      <c r="D796" s="141">
        <v>1780</v>
      </c>
      <c r="E796" s="127"/>
      <c r="F796" s="126">
        <f>D796-E796</f>
        <v>1780</v>
      </c>
      <c r="G796" s="112"/>
      <c r="H796" s="111"/>
      <c r="I796" s="109">
        <f>D796/1.95583</f>
        <v>910.09954852926887</v>
      </c>
      <c r="J796" s="109"/>
      <c r="K796" s="109">
        <f>F796/1.95583</f>
        <v>910.09954852926887</v>
      </c>
    </row>
    <row r="797" spans="1:11" ht="78.75">
      <c r="A797" s="113">
        <v>1846</v>
      </c>
      <c r="B797" s="170" t="s">
        <v>3244</v>
      </c>
      <c r="C797" s="170" t="s">
        <v>2923</v>
      </c>
      <c r="D797" s="141">
        <v>1300</v>
      </c>
      <c r="E797" s="127"/>
      <c r="F797" s="126">
        <f>D797-E797</f>
        <v>1300</v>
      </c>
      <c r="G797" s="112"/>
      <c r="H797" s="111"/>
      <c r="I797" s="109">
        <f>D797/1.95583</f>
        <v>664.67944555508404</v>
      </c>
      <c r="J797" s="109"/>
      <c r="K797" s="109">
        <f>F797/1.95583</f>
        <v>664.67944555508404</v>
      </c>
    </row>
    <row r="798" spans="1:11">
      <c r="A798" s="159"/>
      <c r="B798" s="173" t="s">
        <v>2600</v>
      </c>
      <c r="C798" s="154"/>
      <c r="D798" s="152"/>
      <c r="E798" s="164"/>
      <c r="F798" s="156"/>
      <c r="G798" s="155"/>
      <c r="H798" s="154"/>
      <c r="I798" s="151"/>
      <c r="J798" s="152"/>
      <c r="K798" s="151"/>
    </row>
    <row r="799" spans="1:11">
      <c r="A799" s="113">
        <v>1847</v>
      </c>
      <c r="B799" s="111" t="s">
        <v>2601</v>
      </c>
      <c r="C799" s="111" t="s">
        <v>2602</v>
      </c>
      <c r="D799" s="166">
        <v>1000</v>
      </c>
      <c r="E799" s="127"/>
      <c r="F799" s="126">
        <f t="shared" ref="F799:F807" si="128">D799-E799</f>
        <v>1000</v>
      </c>
      <c r="G799" s="112"/>
      <c r="H799" s="111"/>
      <c r="I799" s="109">
        <f t="shared" ref="I799:I807" si="129">D799/1.95583</f>
        <v>511.29188119621847</v>
      </c>
      <c r="J799" s="109"/>
      <c r="K799" s="109">
        <f t="shared" ref="K799:K807" si="130">F799/1.95583</f>
        <v>511.29188119621847</v>
      </c>
    </row>
    <row r="800" spans="1:11" ht="31.5">
      <c r="A800" s="113">
        <v>1848</v>
      </c>
      <c r="B800" s="111" t="s">
        <v>2603</v>
      </c>
      <c r="C800" s="111" t="s">
        <v>2602</v>
      </c>
      <c r="D800" s="166">
        <v>1000</v>
      </c>
      <c r="E800" s="127"/>
      <c r="F800" s="126">
        <f t="shared" si="128"/>
        <v>1000</v>
      </c>
      <c r="G800" s="112"/>
      <c r="H800" s="111"/>
      <c r="I800" s="109">
        <f t="shared" si="129"/>
        <v>511.29188119621847</v>
      </c>
      <c r="J800" s="109"/>
      <c r="K800" s="109">
        <f t="shared" si="130"/>
        <v>511.29188119621847</v>
      </c>
    </row>
    <row r="801" spans="1:11">
      <c r="A801" s="113">
        <v>1849</v>
      </c>
      <c r="B801" s="111" t="s">
        <v>2604</v>
      </c>
      <c r="C801" s="111" t="s">
        <v>2602</v>
      </c>
      <c r="D801" s="166">
        <v>1000</v>
      </c>
      <c r="E801" s="127"/>
      <c r="F801" s="126">
        <f t="shared" si="128"/>
        <v>1000</v>
      </c>
      <c r="G801" s="112"/>
      <c r="H801" s="111"/>
      <c r="I801" s="109">
        <f t="shared" si="129"/>
        <v>511.29188119621847</v>
      </c>
      <c r="J801" s="109"/>
      <c r="K801" s="109">
        <f t="shared" si="130"/>
        <v>511.29188119621847</v>
      </c>
    </row>
    <row r="802" spans="1:11" ht="31.5">
      <c r="A802" s="113">
        <v>1850</v>
      </c>
      <c r="B802" s="111" t="s">
        <v>2605</v>
      </c>
      <c r="C802" s="111" t="s">
        <v>2602</v>
      </c>
      <c r="D802" s="166">
        <v>1000</v>
      </c>
      <c r="E802" s="127"/>
      <c r="F802" s="126">
        <f t="shared" si="128"/>
        <v>1000</v>
      </c>
      <c r="G802" s="112"/>
      <c r="H802" s="111"/>
      <c r="I802" s="109">
        <f t="shared" si="129"/>
        <v>511.29188119621847</v>
      </c>
      <c r="J802" s="109"/>
      <c r="K802" s="109">
        <f t="shared" si="130"/>
        <v>511.29188119621847</v>
      </c>
    </row>
    <row r="803" spans="1:11" ht="31.5">
      <c r="A803" s="113">
        <v>1851</v>
      </c>
      <c r="B803" s="111" t="s">
        <v>2606</v>
      </c>
      <c r="C803" s="111" t="s">
        <v>2602</v>
      </c>
      <c r="D803" s="166">
        <v>1000</v>
      </c>
      <c r="E803" s="127"/>
      <c r="F803" s="126">
        <f t="shared" si="128"/>
        <v>1000</v>
      </c>
      <c r="G803" s="112"/>
      <c r="H803" s="111"/>
      <c r="I803" s="109">
        <f t="shared" si="129"/>
        <v>511.29188119621847</v>
      </c>
      <c r="J803" s="109"/>
      <c r="K803" s="109">
        <f t="shared" si="130"/>
        <v>511.29188119621847</v>
      </c>
    </row>
    <row r="804" spans="1:11" ht="31.5">
      <c r="A804" s="113">
        <v>1852</v>
      </c>
      <c r="B804" s="111" t="s">
        <v>2607</v>
      </c>
      <c r="C804" s="111" t="s">
        <v>2602</v>
      </c>
      <c r="D804" s="166">
        <v>1000</v>
      </c>
      <c r="E804" s="127"/>
      <c r="F804" s="126">
        <f t="shared" si="128"/>
        <v>1000</v>
      </c>
      <c r="G804" s="112"/>
      <c r="H804" s="111"/>
      <c r="I804" s="109">
        <f t="shared" si="129"/>
        <v>511.29188119621847</v>
      </c>
      <c r="J804" s="109"/>
      <c r="K804" s="109">
        <f t="shared" si="130"/>
        <v>511.29188119621847</v>
      </c>
    </row>
    <row r="805" spans="1:11" ht="31.5">
      <c r="A805" s="113">
        <v>1853</v>
      </c>
      <c r="B805" s="111" t="s">
        <v>2608</v>
      </c>
      <c r="C805" s="111" t="s">
        <v>2602</v>
      </c>
      <c r="D805" s="166">
        <v>1000</v>
      </c>
      <c r="E805" s="127"/>
      <c r="F805" s="126">
        <f t="shared" si="128"/>
        <v>1000</v>
      </c>
      <c r="G805" s="112"/>
      <c r="H805" s="111"/>
      <c r="I805" s="109">
        <f t="shared" si="129"/>
        <v>511.29188119621847</v>
      </c>
      <c r="J805" s="109"/>
      <c r="K805" s="109">
        <f t="shared" si="130"/>
        <v>511.29188119621847</v>
      </c>
    </row>
    <row r="806" spans="1:11" ht="31.5">
      <c r="A806" s="113">
        <v>1854</v>
      </c>
      <c r="B806" s="111" t="s">
        <v>2609</v>
      </c>
      <c r="C806" s="111" t="s">
        <v>2602</v>
      </c>
      <c r="D806" s="166">
        <v>1000</v>
      </c>
      <c r="E806" s="127"/>
      <c r="F806" s="126">
        <f t="shared" si="128"/>
        <v>1000</v>
      </c>
      <c r="G806" s="112"/>
      <c r="H806" s="111"/>
      <c r="I806" s="109">
        <f t="shared" si="129"/>
        <v>511.29188119621847</v>
      </c>
      <c r="J806" s="109"/>
      <c r="K806" s="109">
        <f t="shared" si="130"/>
        <v>511.29188119621847</v>
      </c>
    </row>
    <row r="807" spans="1:11">
      <c r="A807" s="113">
        <v>1855</v>
      </c>
      <c r="B807" s="111" t="s">
        <v>2610</v>
      </c>
      <c r="C807" s="111" t="s">
        <v>2602</v>
      </c>
      <c r="D807" s="166">
        <v>1000</v>
      </c>
      <c r="E807" s="127"/>
      <c r="F807" s="126">
        <f t="shared" si="128"/>
        <v>1000</v>
      </c>
      <c r="G807" s="112"/>
      <c r="H807" s="111"/>
      <c r="I807" s="109">
        <f t="shared" si="129"/>
        <v>511.29188119621847</v>
      </c>
      <c r="J807" s="109"/>
      <c r="K807" s="109">
        <f t="shared" si="130"/>
        <v>511.29188119621847</v>
      </c>
    </row>
    <row r="808" spans="1:11">
      <c r="A808" s="159"/>
      <c r="B808" s="173" t="s">
        <v>2611</v>
      </c>
      <c r="C808" s="154"/>
      <c r="D808" s="152"/>
      <c r="E808" s="164"/>
      <c r="F808" s="156"/>
      <c r="G808" s="155"/>
      <c r="H808" s="154"/>
      <c r="I808" s="151"/>
      <c r="J808" s="152"/>
      <c r="K808" s="151"/>
    </row>
    <row r="809" spans="1:11">
      <c r="A809" s="113">
        <v>1856</v>
      </c>
      <c r="B809" s="111" t="s">
        <v>2612</v>
      </c>
      <c r="C809" s="111" t="s">
        <v>2613</v>
      </c>
      <c r="D809" s="166">
        <v>1800</v>
      </c>
      <c r="E809" s="127"/>
      <c r="F809" s="126">
        <f t="shared" ref="F809:F814" si="131">D809-E809</f>
        <v>1800</v>
      </c>
      <c r="G809" s="112"/>
      <c r="H809" s="111"/>
      <c r="I809" s="109">
        <f t="shared" ref="I809:I814" si="132">D809/1.95583</f>
        <v>920.32538615319334</v>
      </c>
      <c r="J809" s="109"/>
      <c r="K809" s="109">
        <f t="shared" ref="K809:K814" si="133">F809/1.95583</f>
        <v>920.32538615319334</v>
      </c>
    </row>
    <row r="810" spans="1:11" ht="31.5">
      <c r="A810" s="113">
        <v>1857</v>
      </c>
      <c r="B810" s="111" t="s">
        <v>2614</v>
      </c>
      <c r="C810" s="111" t="s">
        <v>2615</v>
      </c>
      <c r="D810" s="166">
        <v>1700</v>
      </c>
      <c r="E810" s="127"/>
      <c r="F810" s="126">
        <f t="shared" si="131"/>
        <v>1700</v>
      </c>
      <c r="G810" s="112"/>
      <c r="H810" s="111"/>
      <c r="I810" s="109">
        <f t="shared" si="132"/>
        <v>869.19619803357148</v>
      </c>
      <c r="J810" s="109"/>
      <c r="K810" s="109">
        <f t="shared" si="133"/>
        <v>869.19619803357148</v>
      </c>
    </row>
    <row r="811" spans="1:11" ht="31.5">
      <c r="A811" s="113">
        <v>1858</v>
      </c>
      <c r="B811" s="111" t="s">
        <v>2616</v>
      </c>
      <c r="C811" s="111" t="s">
        <v>2615</v>
      </c>
      <c r="D811" s="166">
        <v>1700</v>
      </c>
      <c r="E811" s="127"/>
      <c r="F811" s="126">
        <f t="shared" si="131"/>
        <v>1700</v>
      </c>
      <c r="G811" s="112"/>
      <c r="H811" s="111"/>
      <c r="I811" s="109">
        <f t="shared" si="132"/>
        <v>869.19619803357148</v>
      </c>
      <c r="J811" s="109"/>
      <c r="K811" s="109">
        <f t="shared" si="133"/>
        <v>869.19619803357148</v>
      </c>
    </row>
    <row r="812" spans="1:11" ht="31.5">
      <c r="A812" s="113">
        <v>1859</v>
      </c>
      <c r="B812" s="111" t="s">
        <v>2617</v>
      </c>
      <c r="C812" s="111" t="s">
        <v>2618</v>
      </c>
      <c r="D812" s="166">
        <v>1800</v>
      </c>
      <c r="E812" s="127"/>
      <c r="F812" s="126">
        <f t="shared" si="131"/>
        <v>1800</v>
      </c>
      <c r="G812" s="112"/>
      <c r="H812" s="111"/>
      <c r="I812" s="109">
        <f t="shared" si="132"/>
        <v>920.32538615319334</v>
      </c>
      <c r="J812" s="109"/>
      <c r="K812" s="109">
        <f t="shared" si="133"/>
        <v>920.32538615319334</v>
      </c>
    </row>
    <row r="813" spans="1:11" ht="31.5">
      <c r="A813" s="113">
        <v>1860</v>
      </c>
      <c r="B813" s="111" t="s">
        <v>2619</v>
      </c>
      <c r="C813" s="111" t="s">
        <v>2620</v>
      </c>
      <c r="D813" s="166">
        <v>1800</v>
      </c>
      <c r="E813" s="127"/>
      <c r="F813" s="126">
        <f t="shared" si="131"/>
        <v>1800</v>
      </c>
      <c r="G813" s="112"/>
      <c r="H813" s="111"/>
      <c r="I813" s="109">
        <f t="shared" si="132"/>
        <v>920.32538615319334</v>
      </c>
      <c r="J813" s="109"/>
      <c r="K813" s="109">
        <f t="shared" si="133"/>
        <v>920.32538615319334</v>
      </c>
    </row>
    <row r="814" spans="1:11" ht="31.5">
      <c r="A814" s="113">
        <v>1861</v>
      </c>
      <c r="B814" s="170" t="s">
        <v>2621</v>
      </c>
      <c r="C814" s="170" t="s">
        <v>2622</v>
      </c>
      <c r="D814" s="141">
        <v>1800</v>
      </c>
      <c r="E814" s="127"/>
      <c r="F814" s="126">
        <f t="shared" si="131"/>
        <v>1800</v>
      </c>
      <c r="G814" s="112"/>
      <c r="H814" s="111"/>
      <c r="I814" s="109">
        <f t="shared" si="132"/>
        <v>920.32538615319334</v>
      </c>
      <c r="J814" s="109"/>
      <c r="K814" s="109">
        <f t="shared" si="133"/>
        <v>920.32538615319334</v>
      </c>
    </row>
    <row r="815" spans="1:11">
      <c r="A815" s="159"/>
      <c r="B815" s="173" t="s">
        <v>2623</v>
      </c>
      <c r="C815" s="154"/>
      <c r="D815" s="152"/>
      <c r="E815" s="164"/>
      <c r="F815" s="156"/>
      <c r="G815" s="155"/>
      <c r="H815" s="154"/>
      <c r="I815" s="151"/>
      <c r="J815" s="152"/>
      <c r="K815" s="151"/>
    </row>
    <row r="816" spans="1:11" ht="31.5">
      <c r="A816" s="113">
        <v>1862</v>
      </c>
      <c r="B816" s="111" t="s">
        <v>2624</v>
      </c>
      <c r="C816" s="111" t="s">
        <v>2625</v>
      </c>
      <c r="D816" s="166">
        <v>1800</v>
      </c>
      <c r="E816" s="127"/>
      <c r="F816" s="126">
        <f t="shared" ref="F816:F823" si="134">D816-E816</f>
        <v>1800</v>
      </c>
      <c r="G816" s="112"/>
      <c r="H816" s="111"/>
      <c r="I816" s="109">
        <f t="shared" ref="I816:I823" si="135">D816/1.95583</f>
        <v>920.32538615319334</v>
      </c>
      <c r="J816" s="109"/>
      <c r="K816" s="109">
        <f t="shared" ref="K816:K823" si="136">F816/1.95583</f>
        <v>920.32538615319334</v>
      </c>
    </row>
    <row r="817" spans="1:11" ht="31.5">
      <c r="A817" s="113">
        <v>1863</v>
      </c>
      <c r="B817" s="111" t="s">
        <v>2626</v>
      </c>
      <c r="C817" s="111" t="s">
        <v>2627</v>
      </c>
      <c r="D817" s="166">
        <v>2160</v>
      </c>
      <c r="E817" s="127"/>
      <c r="F817" s="126">
        <f t="shared" si="134"/>
        <v>2160</v>
      </c>
      <c r="G817" s="112"/>
      <c r="H817" s="111"/>
      <c r="I817" s="109">
        <f t="shared" si="135"/>
        <v>1104.390463383832</v>
      </c>
      <c r="J817" s="109"/>
      <c r="K817" s="109">
        <f t="shared" si="136"/>
        <v>1104.390463383832</v>
      </c>
    </row>
    <row r="818" spans="1:11" ht="31.5">
      <c r="A818" s="113">
        <v>1864</v>
      </c>
      <c r="B818" s="111" t="s">
        <v>2628</v>
      </c>
      <c r="C818" s="111" t="s">
        <v>2629</v>
      </c>
      <c r="D818" s="166">
        <v>2160</v>
      </c>
      <c r="E818" s="127"/>
      <c r="F818" s="126">
        <f t="shared" si="134"/>
        <v>2160</v>
      </c>
      <c r="G818" s="112"/>
      <c r="H818" s="111"/>
      <c r="I818" s="109">
        <f t="shared" si="135"/>
        <v>1104.390463383832</v>
      </c>
      <c r="J818" s="109"/>
      <c r="K818" s="109">
        <f t="shared" si="136"/>
        <v>1104.390463383832</v>
      </c>
    </row>
    <row r="819" spans="1:11" ht="31.5">
      <c r="A819" s="113">
        <v>1865</v>
      </c>
      <c r="B819" s="111" t="s">
        <v>2630</v>
      </c>
      <c r="C819" s="111" t="s">
        <v>2631</v>
      </c>
      <c r="D819" s="166">
        <v>1800</v>
      </c>
      <c r="E819" s="127"/>
      <c r="F819" s="126">
        <f t="shared" si="134"/>
        <v>1800</v>
      </c>
      <c r="G819" s="112"/>
      <c r="H819" s="111"/>
      <c r="I819" s="109">
        <f t="shared" si="135"/>
        <v>920.32538615319334</v>
      </c>
      <c r="J819" s="109"/>
      <c r="K819" s="109">
        <f t="shared" si="136"/>
        <v>920.32538615319334</v>
      </c>
    </row>
    <row r="820" spans="1:11" ht="31.5">
      <c r="A820" s="113">
        <v>1866</v>
      </c>
      <c r="B820" s="111" t="s">
        <v>2632</v>
      </c>
      <c r="C820" s="111" t="s">
        <v>2633</v>
      </c>
      <c r="D820" s="166">
        <v>2160</v>
      </c>
      <c r="E820" s="127"/>
      <c r="F820" s="126">
        <f t="shared" si="134"/>
        <v>2160</v>
      </c>
      <c r="G820" s="112"/>
      <c r="H820" s="111"/>
      <c r="I820" s="109">
        <f t="shared" si="135"/>
        <v>1104.390463383832</v>
      </c>
      <c r="J820" s="109"/>
      <c r="K820" s="109">
        <f t="shared" si="136"/>
        <v>1104.390463383832</v>
      </c>
    </row>
    <row r="821" spans="1:11" ht="31.5">
      <c r="A821" s="113">
        <v>1867</v>
      </c>
      <c r="B821" s="111" t="s">
        <v>2634</v>
      </c>
      <c r="C821" s="111" t="s">
        <v>2635</v>
      </c>
      <c r="D821" s="166">
        <v>2160</v>
      </c>
      <c r="E821" s="127"/>
      <c r="F821" s="126">
        <f t="shared" si="134"/>
        <v>2160</v>
      </c>
      <c r="G821" s="112"/>
      <c r="H821" s="111"/>
      <c r="I821" s="109">
        <f t="shared" si="135"/>
        <v>1104.390463383832</v>
      </c>
      <c r="J821" s="109"/>
      <c r="K821" s="109">
        <f t="shared" si="136"/>
        <v>1104.390463383832</v>
      </c>
    </row>
    <row r="822" spans="1:11" ht="31.5">
      <c r="A822" s="113">
        <v>1868</v>
      </c>
      <c r="B822" s="111" t="s">
        <v>2924</v>
      </c>
      <c r="C822" s="111" t="s">
        <v>2636</v>
      </c>
      <c r="D822" s="166">
        <v>2160</v>
      </c>
      <c r="E822" s="127"/>
      <c r="F822" s="126">
        <f t="shared" si="134"/>
        <v>2160</v>
      </c>
      <c r="G822" s="112"/>
      <c r="H822" s="111"/>
      <c r="I822" s="109">
        <f t="shared" si="135"/>
        <v>1104.390463383832</v>
      </c>
      <c r="J822" s="109"/>
      <c r="K822" s="109">
        <f t="shared" si="136"/>
        <v>1104.390463383832</v>
      </c>
    </row>
    <row r="823" spans="1:11" ht="31.5">
      <c r="A823" s="113">
        <v>1869</v>
      </c>
      <c r="B823" s="111" t="s">
        <v>2925</v>
      </c>
      <c r="C823" s="111" t="s">
        <v>2637</v>
      </c>
      <c r="D823" s="166">
        <v>2160</v>
      </c>
      <c r="E823" s="127"/>
      <c r="F823" s="126">
        <f t="shared" si="134"/>
        <v>2160</v>
      </c>
      <c r="G823" s="112"/>
      <c r="H823" s="111"/>
      <c r="I823" s="109">
        <f t="shared" si="135"/>
        <v>1104.390463383832</v>
      </c>
      <c r="J823" s="109"/>
      <c r="K823" s="109">
        <f t="shared" si="136"/>
        <v>1104.390463383832</v>
      </c>
    </row>
    <row r="824" spans="1:11">
      <c r="A824" s="159"/>
      <c r="B824" s="173" t="s">
        <v>2638</v>
      </c>
      <c r="C824" s="154"/>
      <c r="D824" s="152"/>
      <c r="E824" s="164"/>
      <c r="F824" s="156"/>
      <c r="G824" s="155"/>
      <c r="H824" s="154"/>
      <c r="I824" s="151"/>
      <c r="J824" s="152"/>
      <c r="K824" s="151"/>
    </row>
    <row r="825" spans="1:11" ht="31.5">
      <c r="A825" s="113">
        <v>1870</v>
      </c>
      <c r="B825" s="111" t="s">
        <v>2639</v>
      </c>
      <c r="C825" s="111" t="s">
        <v>2640</v>
      </c>
      <c r="D825" s="166">
        <v>2200</v>
      </c>
      <c r="E825" s="127"/>
      <c r="F825" s="126">
        <f t="shared" ref="F825:F830" si="137">D825-E825</f>
        <v>2200</v>
      </c>
      <c r="G825" s="112"/>
      <c r="H825" s="111"/>
      <c r="I825" s="109">
        <f t="shared" ref="I825:I830" si="138">D825/1.95583</f>
        <v>1124.8421386316807</v>
      </c>
      <c r="J825" s="109"/>
      <c r="K825" s="109">
        <f t="shared" ref="K825:K830" si="139">F825/1.95583</f>
        <v>1124.8421386316807</v>
      </c>
    </row>
    <row r="826" spans="1:11" ht="31.5">
      <c r="A826" s="113">
        <v>1871</v>
      </c>
      <c r="B826" s="111" t="s">
        <v>2641</v>
      </c>
      <c r="C826" s="111" t="s">
        <v>2642</v>
      </c>
      <c r="D826" s="166">
        <v>2200</v>
      </c>
      <c r="E826" s="127"/>
      <c r="F826" s="126">
        <f t="shared" si="137"/>
        <v>2200</v>
      </c>
      <c r="G826" s="112"/>
      <c r="H826" s="111"/>
      <c r="I826" s="109">
        <f t="shared" si="138"/>
        <v>1124.8421386316807</v>
      </c>
      <c r="J826" s="109"/>
      <c r="K826" s="109">
        <f t="shared" si="139"/>
        <v>1124.8421386316807</v>
      </c>
    </row>
    <row r="827" spans="1:11" ht="47.25">
      <c r="A827" s="113">
        <v>1872</v>
      </c>
      <c r="B827" s="111" t="s">
        <v>2643</v>
      </c>
      <c r="C827" s="111" t="s">
        <v>2644</v>
      </c>
      <c r="D827" s="166">
        <v>2400</v>
      </c>
      <c r="E827" s="127"/>
      <c r="F827" s="126">
        <f t="shared" si="137"/>
        <v>2400</v>
      </c>
      <c r="G827" s="112"/>
      <c r="H827" s="111"/>
      <c r="I827" s="109">
        <f t="shared" si="138"/>
        <v>1227.1005148709244</v>
      </c>
      <c r="J827" s="109"/>
      <c r="K827" s="109">
        <f t="shared" si="139"/>
        <v>1227.1005148709244</v>
      </c>
    </row>
    <row r="828" spans="1:11" ht="47.25">
      <c r="A828" s="113">
        <v>1873</v>
      </c>
      <c r="B828" s="111" t="s">
        <v>2645</v>
      </c>
      <c r="C828" s="111" t="s">
        <v>2646</v>
      </c>
      <c r="D828" s="166">
        <v>2400</v>
      </c>
      <c r="E828" s="127"/>
      <c r="F828" s="126">
        <f t="shared" si="137"/>
        <v>2400</v>
      </c>
      <c r="G828" s="112"/>
      <c r="H828" s="111"/>
      <c r="I828" s="109">
        <f t="shared" si="138"/>
        <v>1227.1005148709244</v>
      </c>
      <c r="J828" s="109"/>
      <c r="K828" s="109">
        <f t="shared" si="139"/>
        <v>1227.1005148709244</v>
      </c>
    </row>
    <row r="829" spans="1:11">
      <c r="A829" s="113">
        <v>1874</v>
      </c>
      <c r="B829" s="111" t="s">
        <v>2647</v>
      </c>
      <c r="C829" s="202">
        <v>4542</v>
      </c>
      <c r="D829" s="166">
        <v>700</v>
      </c>
      <c r="E829" s="127"/>
      <c r="F829" s="126">
        <f t="shared" si="137"/>
        <v>700</v>
      </c>
      <c r="G829" s="112"/>
      <c r="H829" s="111"/>
      <c r="I829" s="109">
        <f t="shared" si="138"/>
        <v>357.90431683735295</v>
      </c>
      <c r="J829" s="109"/>
      <c r="K829" s="109">
        <f t="shared" si="139"/>
        <v>357.90431683735295</v>
      </c>
    </row>
    <row r="830" spans="1:11" ht="31.5">
      <c r="A830" s="113">
        <v>1875</v>
      </c>
      <c r="B830" s="111" t="s">
        <v>2648</v>
      </c>
      <c r="C830" s="202">
        <v>4542</v>
      </c>
      <c r="D830" s="166">
        <v>800</v>
      </c>
      <c r="E830" s="127"/>
      <c r="F830" s="126">
        <f t="shared" si="137"/>
        <v>800</v>
      </c>
      <c r="G830" s="112"/>
      <c r="H830" s="111"/>
      <c r="I830" s="109">
        <f t="shared" si="138"/>
        <v>409.03350495697481</v>
      </c>
      <c r="J830" s="109"/>
      <c r="K830" s="109">
        <f t="shared" si="139"/>
        <v>409.03350495697481</v>
      </c>
    </row>
    <row r="831" spans="1:11">
      <c r="A831" s="159"/>
      <c r="B831" s="173" t="s">
        <v>2649</v>
      </c>
      <c r="C831" s="201"/>
      <c r="D831" s="152"/>
      <c r="E831" s="164"/>
      <c r="F831" s="156"/>
      <c r="G831" s="155"/>
      <c r="H831" s="154"/>
      <c r="I831" s="151"/>
      <c r="J831" s="152"/>
      <c r="K831" s="151"/>
    </row>
    <row r="832" spans="1:11">
      <c r="A832" s="113">
        <v>1876</v>
      </c>
      <c r="B832" s="111" t="s">
        <v>2650</v>
      </c>
      <c r="C832" s="202">
        <v>7005</v>
      </c>
      <c r="D832" s="166">
        <v>1800</v>
      </c>
      <c r="E832" s="127"/>
      <c r="F832" s="126">
        <f>D832-E832</f>
        <v>1800</v>
      </c>
      <c r="G832" s="112"/>
      <c r="H832" s="111"/>
      <c r="I832" s="109">
        <f>D832/1.95583</f>
        <v>920.32538615319334</v>
      </c>
      <c r="J832" s="109"/>
      <c r="K832" s="109">
        <f>F832/1.95583</f>
        <v>920.32538615319334</v>
      </c>
    </row>
    <row r="833" spans="1:11">
      <c r="A833" s="113">
        <v>1877</v>
      </c>
      <c r="B833" s="111" t="s">
        <v>2651</v>
      </c>
      <c r="C833" s="202">
        <v>7006</v>
      </c>
      <c r="D833" s="166">
        <v>1800</v>
      </c>
      <c r="E833" s="127"/>
      <c r="F833" s="126">
        <f>D833-E833</f>
        <v>1800</v>
      </c>
      <c r="G833" s="112"/>
      <c r="H833" s="111"/>
      <c r="I833" s="109">
        <f>D833/1.95583</f>
        <v>920.32538615319334</v>
      </c>
      <c r="J833" s="109"/>
      <c r="K833" s="109">
        <f>F833/1.95583</f>
        <v>920.32538615319334</v>
      </c>
    </row>
    <row r="834" spans="1:11">
      <c r="A834" s="113">
        <v>1878</v>
      </c>
      <c r="B834" s="111" t="s">
        <v>2652</v>
      </c>
      <c r="C834" s="202">
        <v>7007</v>
      </c>
      <c r="D834" s="166">
        <v>2400</v>
      </c>
      <c r="E834" s="127"/>
      <c r="F834" s="126">
        <f>D834-E834</f>
        <v>2400</v>
      </c>
      <c r="G834" s="112"/>
      <c r="H834" s="111"/>
      <c r="I834" s="109">
        <f>D834/1.95583</f>
        <v>1227.1005148709244</v>
      </c>
      <c r="J834" s="109"/>
      <c r="K834" s="109">
        <f>F834/1.95583</f>
        <v>1227.1005148709244</v>
      </c>
    </row>
    <row r="835" spans="1:11">
      <c r="A835" s="113">
        <v>1879</v>
      </c>
      <c r="B835" s="111" t="s">
        <v>2653</v>
      </c>
      <c r="C835" s="202">
        <v>7008</v>
      </c>
      <c r="D835" s="166">
        <v>2600</v>
      </c>
      <c r="E835" s="127"/>
      <c r="F835" s="126">
        <f>D835-E835</f>
        <v>2600</v>
      </c>
      <c r="G835" s="112"/>
      <c r="H835" s="111"/>
      <c r="I835" s="109">
        <f>D835/1.95583</f>
        <v>1329.3588911101681</v>
      </c>
      <c r="J835" s="109"/>
      <c r="K835" s="109">
        <f>F835/1.95583</f>
        <v>1329.3588911101681</v>
      </c>
    </row>
    <row r="836" spans="1:11">
      <c r="A836" s="159"/>
      <c r="B836" s="173" t="s">
        <v>2926</v>
      </c>
      <c r="C836" s="201"/>
      <c r="D836" s="152"/>
      <c r="E836" s="164"/>
      <c r="F836" s="156"/>
      <c r="G836" s="155"/>
      <c r="H836" s="154"/>
      <c r="I836" s="151"/>
      <c r="J836" s="152"/>
      <c r="K836" s="151"/>
    </row>
    <row r="837" spans="1:11" ht="31.5">
      <c r="A837" s="113">
        <v>1880</v>
      </c>
      <c r="B837" s="111" t="s">
        <v>2654</v>
      </c>
      <c r="C837" s="111"/>
      <c r="D837" s="166">
        <v>6420</v>
      </c>
      <c r="E837" s="127">
        <v>1440</v>
      </c>
      <c r="F837" s="126">
        <f>D837-E837</f>
        <v>4980</v>
      </c>
      <c r="G837" s="112" t="s">
        <v>2927</v>
      </c>
      <c r="H837" s="111"/>
      <c r="I837" s="109">
        <v>3282.45</v>
      </c>
      <c r="J837" s="141">
        <f>E837/1.95583</f>
        <v>736.2603089225546</v>
      </c>
      <c r="K837" s="109">
        <f>I837-J837</f>
        <v>2546.1896910774453</v>
      </c>
    </row>
    <row r="838" spans="1:11">
      <c r="A838" s="159"/>
      <c r="B838" s="173" t="s">
        <v>2243</v>
      </c>
      <c r="C838" s="154"/>
      <c r="D838" s="152"/>
      <c r="E838" s="200"/>
      <c r="F838" s="156"/>
      <c r="G838" s="155"/>
      <c r="H838" s="154"/>
      <c r="I838" s="151"/>
      <c r="J838" s="152"/>
      <c r="K838" s="151"/>
    </row>
    <row r="839" spans="1:11" ht="31.5">
      <c r="A839" s="113">
        <v>1881</v>
      </c>
      <c r="B839" s="111" t="s">
        <v>3243</v>
      </c>
      <c r="C839" s="111"/>
      <c r="D839" s="166">
        <v>1900</v>
      </c>
      <c r="E839" s="127"/>
      <c r="F839" s="127">
        <f>D839-E839</f>
        <v>1900</v>
      </c>
      <c r="G839" s="112"/>
      <c r="H839" s="111"/>
      <c r="I839" s="109">
        <f>D839/1.95583</f>
        <v>971.45457427281519</v>
      </c>
      <c r="J839" s="141"/>
      <c r="K839" s="109">
        <f>F839/1.95583</f>
        <v>971.45457427281519</v>
      </c>
    </row>
    <row r="840" spans="1:11" ht="31.5">
      <c r="A840" s="113">
        <v>1882</v>
      </c>
      <c r="B840" s="111" t="s">
        <v>3242</v>
      </c>
      <c r="C840" s="111"/>
      <c r="D840" s="166">
        <v>1950</v>
      </c>
      <c r="E840" s="127"/>
      <c r="F840" s="127">
        <f>D840-E840</f>
        <v>1950</v>
      </c>
      <c r="G840" s="112"/>
      <c r="H840" s="111"/>
      <c r="I840" s="109">
        <f>D840/1.95583</f>
        <v>997.01916833262612</v>
      </c>
      <c r="J840" s="141"/>
      <c r="K840" s="109">
        <f>F840/1.95583</f>
        <v>997.01916833262612</v>
      </c>
    </row>
    <row r="841" spans="1:11" ht="31.5">
      <c r="A841" s="113">
        <v>1883</v>
      </c>
      <c r="B841" s="111" t="s">
        <v>3241</v>
      </c>
      <c r="C841" s="111"/>
      <c r="D841" s="166">
        <v>1990</v>
      </c>
      <c r="E841" s="127"/>
      <c r="F841" s="127">
        <f>D841-E841</f>
        <v>1990</v>
      </c>
      <c r="G841" s="112"/>
      <c r="H841" s="111"/>
      <c r="I841" s="109">
        <f>D841/1.95583</f>
        <v>1017.4708435804748</v>
      </c>
      <c r="J841" s="141"/>
      <c r="K841" s="109">
        <f>F841/1.95583</f>
        <v>1017.4708435804748</v>
      </c>
    </row>
    <row r="842" spans="1:11">
      <c r="A842" s="159"/>
      <c r="B842" s="173" t="s">
        <v>2655</v>
      </c>
      <c r="C842" s="154"/>
      <c r="D842" s="152"/>
      <c r="E842" s="164"/>
      <c r="F842" s="156"/>
      <c r="G842" s="155"/>
      <c r="H842" s="154"/>
      <c r="I842" s="151"/>
      <c r="J842" s="152"/>
      <c r="K842" s="151"/>
    </row>
    <row r="843" spans="1:11">
      <c r="A843" s="113">
        <v>1884</v>
      </c>
      <c r="B843" s="111" t="s">
        <v>2656</v>
      </c>
      <c r="C843" s="111"/>
      <c r="D843" s="166">
        <v>2350</v>
      </c>
      <c r="E843" s="127"/>
      <c r="F843" s="126">
        <f t="shared" ref="F843:F889" si="140">D843-E843</f>
        <v>2350</v>
      </c>
      <c r="G843" s="112"/>
      <c r="H843" s="111"/>
      <c r="I843" s="109">
        <f t="shared" ref="I843:I889" si="141">D843/1.95583</f>
        <v>1201.5359208111136</v>
      </c>
      <c r="J843" s="141"/>
      <c r="K843" s="109">
        <f t="shared" ref="K843:K889" si="142">F843/1.95583</f>
        <v>1201.5359208111136</v>
      </c>
    </row>
    <row r="844" spans="1:11">
      <c r="A844" s="113">
        <v>1885</v>
      </c>
      <c r="B844" s="111" t="s">
        <v>2657</v>
      </c>
      <c r="C844" s="111"/>
      <c r="D844" s="166">
        <v>2500</v>
      </c>
      <c r="E844" s="127"/>
      <c r="F844" s="126">
        <f t="shared" si="140"/>
        <v>2500</v>
      </c>
      <c r="G844" s="112"/>
      <c r="H844" s="111"/>
      <c r="I844" s="109">
        <f t="shared" si="141"/>
        <v>1278.2297029905462</v>
      </c>
      <c r="J844" s="141"/>
      <c r="K844" s="109">
        <f t="shared" si="142"/>
        <v>1278.2297029905462</v>
      </c>
    </row>
    <row r="845" spans="1:11" ht="31.5">
      <c r="A845" s="113">
        <v>1886</v>
      </c>
      <c r="B845" s="111" t="s">
        <v>2658</v>
      </c>
      <c r="C845" s="111"/>
      <c r="D845" s="166">
        <v>450</v>
      </c>
      <c r="E845" s="127"/>
      <c r="F845" s="126">
        <f t="shared" si="140"/>
        <v>450</v>
      </c>
      <c r="G845" s="112"/>
      <c r="H845" s="111"/>
      <c r="I845" s="109">
        <f t="shared" si="141"/>
        <v>230.08134653829833</v>
      </c>
      <c r="J845" s="141"/>
      <c r="K845" s="109">
        <f t="shared" si="142"/>
        <v>230.08134653829833</v>
      </c>
    </row>
    <row r="846" spans="1:11" ht="31.5">
      <c r="A846" s="113">
        <v>1887</v>
      </c>
      <c r="B846" s="111" t="s">
        <v>2659</v>
      </c>
      <c r="C846" s="111"/>
      <c r="D846" s="166">
        <v>150</v>
      </c>
      <c r="E846" s="127"/>
      <c r="F846" s="126">
        <f t="shared" si="140"/>
        <v>150</v>
      </c>
      <c r="G846" s="112"/>
      <c r="H846" s="111"/>
      <c r="I846" s="109">
        <f t="shared" si="141"/>
        <v>76.693782179432773</v>
      </c>
      <c r="J846" s="141"/>
      <c r="K846" s="109">
        <f t="shared" si="142"/>
        <v>76.693782179432773</v>
      </c>
    </row>
    <row r="847" spans="1:11" ht="31.5">
      <c r="A847" s="113">
        <v>1888</v>
      </c>
      <c r="B847" s="111" t="s">
        <v>2660</v>
      </c>
      <c r="C847" s="111"/>
      <c r="D847" s="166">
        <v>100</v>
      </c>
      <c r="E847" s="127"/>
      <c r="F847" s="126">
        <f t="shared" si="140"/>
        <v>100</v>
      </c>
      <c r="G847" s="112"/>
      <c r="H847" s="111"/>
      <c r="I847" s="109">
        <f t="shared" si="141"/>
        <v>51.129188119621851</v>
      </c>
      <c r="J847" s="141"/>
      <c r="K847" s="109">
        <f t="shared" si="142"/>
        <v>51.129188119621851</v>
      </c>
    </row>
    <row r="848" spans="1:11" ht="31.5">
      <c r="A848" s="113">
        <v>1889</v>
      </c>
      <c r="B848" s="111" t="s">
        <v>2661</v>
      </c>
      <c r="C848" s="111"/>
      <c r="D848" s="166">
        <v>100</v>
      </c>
      <c r="E848" s="127"/>
      <c r="F848" s="126">
        <f t="shared" si="140"/>
        <v>100</v>
      </c>
      <c r="G848" s="112"/>
      <c r="H848" s="111"/>
      <c r="I848" s="109">
        <f t="shared" si="141"/>
        <v>51.129188119621851</v>
      </c>
      <c r="J848" s="141"/>
      <c r="K848" s="109">
        <f t="shared" si="142"/>
        <v>51.129188119621851</v>
      </c>
    </row>
    <row r="849" spans="1:11">
      <c r="A849" s="113">
        <v>1890</v>
      </c>
      <c r="B849" s="111" t="s">
        <v>2662</v>
      </c>
      <c r="C849" s="111"/>
      <c r="D849" s="166">
        <v>100</v>
      </c>
      <c r="E849" s="127"/>
      <c r="F849" s="126">
        <f t="shared" si="140"/>
        <v>100</v>
      </c>
      <c r="G849" s="112"/>
      <c r="H849" s="111"/>
      <c r="I849" s="109">
        <f t="shared" si="141"/>
        <v>51.129188119621851</v>
      </c>
      <c r="J849" s="141"/>
      <c r="K849" s="109">
        <f t="shared" si="142"/>
        <v>51.129188119621851</v>
      </c>
    </row>
    <row r="850" spans="1:11" ht="31.5">
      <c r="A850" s="113">
        <v>1891</v>
      </c>
      <c r="B850" s="111" t="s">
        <v>2663</v>
      </c>
      <c r="C850" s="111"/>
      <c r="D850" s="166">
        <v>100</v>
      </c>
      <c r="E850" s="127"/>
      <c r="F850" s="126">
        <f t="shared" si="140"/>
        <v>100</v>
      </c>
      <c r="G850" s="112"/>
      <c r="H850" s="111"/>
      <c r="I850" s="109">
        <f t="shared" si="141"/>
        <v>51.129188119621851</v>
      </c>
      <c r="J850" s="141"/>
      <c r="K850" s="109">
        <f t="shared" si="142"/>
        <v>51.129188119621851</v>
      </c>
    </row>
    <row r="851" spans="1:11" ht="47.25">
      <c r="A851" s="113">
        <v>1892</v>
      </c>
      <c r="B851" s="111" t="s">
        <v>2664</v>
      </c>
      <c r="C851" s="111"/>
      <c r="D851" s="166">
        <v>2100</v>
      </c>
      <c r="E851" s="127"/>
      <c r="F851" s="126">
        <f t="shared" si="140"/>
        <v>2100</v>
      </c>
      <c r="G851" s="112"/>
      <c r="H851" s="111"/>
      <c r="I851" s="109">
        <f t="shared" si="141"/>
        <v>1073.7129505120588</v>
      </c>
      <c r="J851" s="141"/>
      <c r="K851" s="109">
        <f t="shared" si="142"/>
        <v>1073.7129505120588</v>
      </c>
    </row>
    <row r="852" spans="1:11" ht="31.5">
      <c r="A852" s="113">
        <v>1893</v>
      </c>
      <c r="B852" s="111" t="s">
        <v>2665</v>
      </c>
      <c r="C852" s="111"/>
      <c r="D852" s="166">
        <v>100</v>
      </c>
      <c r="E852" s="127"/>
      <c r="F852" s="126">
        <f t="shared" si="140"/>
        <v>100</v>
      </c>
      <c r="G852" s="112"/>
      <c r="H852" s="111"/>
      <c r="I852" s="109">
        <f t="shared" si="141"/>
        <v>51.129188119621851</v>
      </c>
      <c r="J852" s="141"/>
      <c r="K852" s="109">
        <f t="shared" si="142"/>
        <v>51.129188119621851</v>
      </c>
    </row>
    <row r="853" spans="1:11" ht="24.75" customHeight="1">
      <c r="A853" s="113">
        <v>1894</v>
      </c>
      <c r="B853" s="111" t="s">
        <v>2666</v>
      </c>
      <c r="C853" s="111"/>
      <c r="D853" s="166">
        <v>100</v>
      </c>
      <c r="E853" s="127"/>
      <c r="F853" s="126">
        <f t="shared" si="140"/>
        <v>100</v>
      </c>
      <c r="G853" s="112"/>
      <c r="H853" s="111"/>
      <c r="I853" s="109">
        <f t="shared" si="141"/>
        <v>51.129188119621851</v>
      </c>
      <c r="J853" s="141"/>
      <c r="K853" s="109">
        <f t="shared" si="142"/>
        <v>51.129188119621851</v>
      </c>
    </row>
    <row r="854" spans="1:11" ht="47.25">
      <c r="A854" s="113">
        <v>1895</v>
      </c>
      <c r="B854" s="111" t="s">
        <v>2667</v>
      </c>
      <c r="C854" s="111"/>
      <c r="D854" s="166">
        <v>1950</v>
      </c>
      <c r="E854" s="127"/>
      <c r="F854" s="126">
        <f t="shared" si="140"/>
        <v>1950</v>
      </c>
      <c r="G854" s="112"/>
      <c r="H854" s="111"/>
      <c r="I854" s="109">
        <f t="shared" si="141"/>
        <v>997.01916833262612</v>
      </c>
      <c r="J854" s="141"/>
      <c r="K854" s="109">
        <f t="shared" si="142"/>
        <v>997.01916833262612</v>
      </c>
    </row>
    <row r="855" spans="1:11" ht="47.25">
      <c r="A855" s="113">
        <v>1896</v>
      </c>
      <c r="B855" s="111" t="s">
        <v>2668</v>
      </c>
      <c r="C855" s="111"/>
      <c r="D855" s="166">
        <v>100</v>
      </c>
      <c r="E855" s="127"/>
      <c r="F855" s="126">
        <f t="shared" si="140"/>
        <v>100</v>
      </c>
      <c r="G855" s="112"/>
      <c r="H855" s="111"/>
      <c r="I855" s="109">
        <f t="shared" si="141"/>
        <v>51.129188119621851</v>
      </c>
      <c r="J855" s="141"/>
      <c r="K855" s="109">
        <f t="shared" si="142"/>
        <v>51.129188119621851</v>
      </c>
    </row>
    <row r="856" spans="1:11" ht="31.5">
      <c r="A856" s="113">
        <v>1897</v>
      </c>
      <c r="B856" s="111" t="s">
        <v>2669</v>
      </c>
      <c r="C856" s="111"/>
      <c r="D856" s="166">
        <v>100</v>
      </c>
      <c r="E856" s="127"/>
      <c r="F856" s="126">
        <f t="shared" si="140"/>
        <v>100</v>
      </c>
      <c r="G856" s="112"/>
      <c r="H856" s="111"/>
      <c r="I856" s="109">
        <f t="shared" si="141"/>
        <v>51.129188119621851</v>
      </c>
      <c r="J856" s="141"/>
      <c r="K856" s="109">
        <f t="shared" si="142"/>
        <v>51.129188119621851</v>
      </c>
    </row>
    <row r="857" spans="1:11" ht="47.25">
      <c r="A857" s="113">
        <v>1898</v>
      </c>
      <c r="B857" s="111" t="s">
        <v>2670</v>
      </c>
      <c r="C857" s="111"/>
      <c r="D857" s="166">
        <v>2100</v>
      </c>
      <c r="E857" s="127"/>
      <c r="F857" s="126">
        <f t="shared" si="140"/>
        <v>2100</v>
      </c>
      <c r="G857" s="112"/>
      <c r="H857" s="111"/>
      <c r="I857" s="109">
        <f t="shared" si="141"/>
        <v>1073.7129505120588</v>
      </c>
      <c r="J857" s="141"/>
      <c r="K857" s="109">
        <f t="shared" si="142"/>
        <v>1073.7129505120588</v>
      </c>
    </row>
    <row r="858" spans="1:11" ht="47.25">
      <c r="A858" s="113">
        <v>1899</v>
      </c>
      <c r="B858" s="170" t="s">
        <v>3240</v>
      </c>
      <c r="C858" s="170"/>
      <c r="D858" s="141">
        <v>100</v>
      </c>
      <c r="E858" s="127"/>
      <c r="F858" s="126">
        <f t="shared" si="140"/>
        <v>100</v>
      </c>
      <c r="G858" s="112"/>
      <c r="H858" s="111"/>
      <c r="I858" s="109">
        <f t="shared" si="141"/>
        <v>51.129188119621851</v>
      </c>
      <c r="J858" s="141"/>
      <c r="K858" s="109">
        <f t="shared" si="142"/>
        <v>51.129188119621851</v>
      </c>
    </row>
    <row r="859" spans="1:11" ht="31.5">
      <c r="A859" s="113">
        <v>1900</v>
      </c>
      <c r="B859" s="111" t="s">
        <v>2671</v>
      </c>
      <c r="C859" s="111"/>
      <c r="D859" s="166">
        <v>100</v>
      </c>
      <c r="E859" s="127"/>
      <c r="F859" s="126">
        <f t="shared" si="140"/>
        <v>100</v>
      </c>
      <c r="G859" s="112"/>
      <c r="H859" s="111"/>
      <c r="I859" s="109">
        <f t="shared" si="141"/>
        <v>51.129188119621851</v>
      </c>
      <c r="J859" s="141"/>
      <c r="K859" s="109">
        <f t="shared" si="142"/>
        <v>51.129188119621851</v>
      </c>
    </row>
    <row r="860" spans="1:11" ht="31.5">
      <c r="A860" s="113">
        <v>1901</v>
      </c>
      <c r="B860" s="111" t="s">
        <v>2672</v>
      </c>
      <c r="C860" s="111"/>
      <c r="D860" s="166">
        <v>1600</v>
      </c>
      <c r="E860" s="127"/>
      <c r="F860" s="126">
        <f t="shared" si="140"/>
        <v>1600</v>
      </c>
      <c r="G860" s="112"/>
      <c r="H860" s="111"/>
      <c r="I860" s="109">
        <f t="shared" si="141"/>
        <v>818.06700991394962</v>
      </c>
      <c r="J860" s="141"/>
      <c r="K860" s="109">
        <f t="shared" si="142"/>
        <v>818.06700991394962</v>
      </c>
    </row>
    <row r="861" spans="1:11" ht="47.25">
      <c r="A861" s="113">
        <v>1902</v>
      </c>
      <c r="B861" s="111" t="s">
        <v>2673</v>
      </c>
      <c r="C861" s="111"/>
      <c r="D861" s="166">
        <v>100</v>
      </c>
      <c r="E861" s="127"/>
      <c r="F861" s="126">
        <f t="shared" si="140"/>
        <v>100</v>
      </c>
      <c r="G861" s="112"/>
      <c r="H861" s="111"/>
      <c r="I861" s="109">
        <f t="shared" si="141"/>
        <v>51.129188119621851</v>
      </c>
      <c r="J861" s="141"/>
      <c r="K861" s="109">
        <f t="shared" si="142"/>
        <v>51.129188119621851</v>
      </c>
    </row>
    <row r="862" spans="1:11" ht="47.25">
      <c r="A862" s="113">
        <v>1903</v>
      </c>
      <c r="B862" s="111" t="s">
        <v>2674</v>
      </c>
      <c r="C862" s="111"/>
      <c r="D862" s="166">
        <v>100</v>
      </c>
      <c r="E862" s="127"/>
      <c r="F862" s="126">
        <f t="shared" si="140"/>
        <v>100</v>
      </c>
      <c r="G862" s="112"/>
      <c r="H862" s="111"/>
      <c r="I862" s="109">
        <f t="shared" si="141"/>
        <v>51.129188119621851</v>
      </c>
      <c r="J862" s="141"/>
      <c r="K862" s="109">
        <f t="shared" si="142"/>
        <v>51.129188119621851</v>
      </c>
    </row>
    <row r="863" spans="1:11" ht="47.25">
      <c r="A863" s="113">
        <v>1904</v>
      </c>
      <c r="B863" s="111" t="s">
        <v>2675</v>
      </c>
      <c r="C863" s="111"/>
      <c r="D863" s="166">
        <v>100</v>
      </c>
      <c r="E863" s="127"/>
      <c r="F863" s="126">
        <f t="shared" si="140"/>
        <v>100</v>
      </c>
      <c r="G863" s="112"/>
      <c r="H863" s="111"/>
      <c r="I863" s="109">
        <f t="shared" si="141"/>
        <v>51.129188119621851</v>
      </c>
      <c r="J863" s="141"/>
      <c r="K863" s="109">
        <f t="shared" si="142"/>
        <v>51.129188119621851</v>
      </c>
    </row>
    <row r="864" spans="1:11" ht="31.5">
      <c r="A864" s="113">
        <v>1905</v>
      </c>
      <c r="B864" s="111" t="s">
        <v>2676</v>
      </c>
      <c r="C864" s="111"/>
      <c r="D864" s="166">
        <v>100</v>
      </c>
      <c r="E864" s="127"/>
      <c r="F864" s="126">
        <f t="shared" si="140"/>
        <v>100</v>
      </c>
      <c r="G864" s="112"/>
      <c r="H864" s="111"/>
      <c r="I864" s="109">
        <f t="shared" si="141"/>
        <v>51.129188119621851</v>
      </c>
      <c r="J864" s="141"/>
      <c r="K864" s="109">
        <f t="shared" si="142"/>
        <v>51.129188119621851</v>
      </c>
    </row>
    <row r="865" spans="1:11" ht="31.5">
      <c r="A865" s="113">
        <v>1906</v>
      </c>
      <c r="B865" s="111" t="s">
        <v>2677</v>
      </c>
      <c r="C865" s="111"/>
      <c r="D865" s="166">
        <v>100</v>
      </c>
      <c r="E865" s="127"/>
      <c r="F865" s="126">
        <f t="shared" si="140"/>
        <v>100</v>
      </c>
      <c r="G865" s="112"/>
      <c r="H865" s="111"/>
      <c r="I865" s="109">
        <f t="shared" si="141"/>
        <v>51.129188119621851</v>
      </c>
      <c r="J865" s="141"/>
      <c r="K865" s="109">
        <f t="shared" si="142"/>
        <v>51.129188119621851</v>
      </c>
    </row>
    <row r="866" spans="1:11" ht="31.5">
      <c r="A866" s="113">
        <v>1907</v>
      </c>
      <c r="B866" s="111" t="s">
        <v>2678</v>
      </c>
      <c r="C866" s="111"/>
      <c r="D866" s="166">
        <v>100</v>
      </c>
      <c r="E866" s="127"/>
      <c r="F866" s="126">
        <f t="shared" si="140"/>
        <v>100</v>
      </c>
      <c r="G866" s="112"/>
      <c r="H866" s="111"/>
      <c r="I866" s="109">
        <f t="shared" si="141"/>
        <v>51.129188119621851</v>
      </c>
      <c r="J866" s="141"/>
      <c r="K866" s="109">
        <f t="shared" si="142"/>
        <v>51.129188119621851</v>
      </c>
    </row>
    <row r="867" spans="1:11" ht="31.5">
      <c r="A867" s="113">
        <v>1908</v>
      </c>
      <c r="B867" s="111" t="s">
        <v>2679</v>
      </c>
      <c r="C867" s="111"/>
      <c r="D867" s="166">
        <v>100</v>
      </c>
      <c r="E867" s="127"/>
      <c r="F867" s="126">
        <f t="shared" si="140"/>
        <v>100</v>
      </c>
      <c r="G867" s="112"/>
      <c r="H867" s="111"/>
      <c r="I867" s="109">
        <f t="shared" si="141"/>
        <v>51.129188119621851</v>
      </c>
      <c r="J867" s="141"/>
      <c r="K867" s="109">
        <f t="shared" si="142"/>
        <v>51.129188119621851</v>
      </c>
    </row>
    <row r="868" spans="1:11" ht="47.25">
      <c r="A868" s="113">
        <v>1909</v>
      </c>
      <c r="B868" s="111" t="s">
        <v>2680</v>
      </c>
      <c r="C868" s="111"/>
      <c r="D868" s="166">
        <v>2400</v>
      </c>
      <c r="E868" s="127"/>
      <c r="F868" s="126">
        <f t="shared" si="140"/>
        <v>2400</v>
      </c>
      <c r="G868" s="112"/>
      <c r="H868" s="111"/>
      <c r="I868" s="109">
        <f t="shared" si="141"/>
        <v>1227.1005148709244</v>
      </c>
      <c r="J868" s="141"/>
      <c r="K868" s="109">
        <f t="shared" si="142"/>
        <v>1227.1005148709244</v>
      </c>
    </row>
    <row r="869" spans="1:11" ht="31.5">
      <c r="A869" s="113">
        <v>1910</v>
      </c>
      <c r="B869" s="111" t="s">
        <v>2681</v>
      </c>
      <c r="C869" s="111"/>
      <c r="D869" s="166">
        <v>100</v>
      </c>
      <c r="E869" s="127"/>
      <c r="F869" s="126">
        <f t="shared" si="140"/>
        <v>100</v>
      </c>
      <c r="G869" s="112"/>
      <c r="H869" s="111"/>
      <c r="I869" s="109">
        <f t="shared" si="141"/>
        <v>51.129188119621851</v>
      </c>
      <c r="J869" s="141"/>
      <c r="K869" s="109">
        <f t="shared" si="142"/>
        <v>51.129188119621851</v>
      </c>
    </row>
    <row r="870" spans="1:11" ht="31.5">
      <c r="A870" s="113">
        <v>1911</v>
      </c>
      <c r="B870" s="111" t="s">
        <v>2682</v>
      </c>
      <c r="C870" s="111"/>
      <c r="D870" s="166">
        <v>100</v>
      </c>
      <c r="E870" s="127"/>
      <c r="F870" s="126">
        <f t="shared" si="140"/>
        <v>100</v>
      </c>
      <c r="G870" s="112"/>
      <c r="H870" s="111"/>
      <c r="I870" s="109">
        <f t="shared" si="141"/>
        <v>51.129188119621851</v>
      </c>
      <c r="J870" s="141"/>
      <c r="K870" s="109">
        <f t="shared" si="142"/>
        <v>51.129188119621851</v>
      </c>
    </row>
    <row r="871" spans="1:11" ht="47.25">
      <c r="A871" s="113">
        <v>1912</v>
      </c>
      <c r="B871" s="111" t="s">
        <v>2683</v>
      </c>
      <c r="C871" s="111"/>
      <c r="D871" s="166">
        <v>850</v>
      </c>
      <c r="E871" s="127"/>
      <c r="F871" s="126">
        <f t="shared" si="140"/>
        <v>850</v>
      </c>
      <c r="G871" s="112"/>
      <c r="H871" s="111"/>
      <c r="I871" s="109">
        <f t="shared" si="141"/>
        <v>434.59809901678574</v>
      </c>
      <c r="J871" s="141"/>
      <c r="K871" s="109">
        <f t="shared" si="142"/>
        <v>434.59809901678574</v>
      </c>
    </row>
    <row r="872" spans="1:11">
      <c r="A872" s="113">
        <v>1913</v>
      </c>
      <c r="B872" s="111" t="s">
        <v>2684</v>
      </c>
      <c r="C872" s="111"/>
      <c r="D872" s="166">
        <v>100</v>
      </c>
      <c r="E872" s="127"/>
      <c r="F872" s="126">
        <f t="shared" si="140"/>
        <v>100</v>
      </c>
      <c r="G872" s="112"/>
      <c r="H872" s="111"/>
      <c r="I872" s="109">
        <f t="shared" si="141"/>
        <v>51.129188119621851</v>
      </c>
      <c r="J872" s="141"/>
      <c r="K872" s="109">
        <f t="shared" si="142"/>
        <v>51.129188119621851</v>
      </c>
    </row>
    <row r="873" spans="1:11">
      <c r="A873" s="113">
        <v>1914</v>
      </c>
      <c r="B873" s="111" t="s">
        <v>2685</v>
      </c>
      <c r="C873" s="111"/>
      <c r="D873" s="166">
        <v>2700</v>
      </c>
      <c r="E873" s="127"/>
      <c r="F873" s="126">
        <f t="shared" si="140"/>
        <v>2700</v>
      </c>
      <c r="G873" s="112"/>
      <c r="H873" s="111"/>
      <c r="I873" s="109">
        <f t="shared" si="141"/>
        <v>1380.4880792297899</v>
      </c>
      <c r="J873" s="141"/>
      <c r="K873" s="109">
        <f t="shared" si="142"/>
        <v>1380.4880792297899</v>
      </c>
    </row>
    <row r="874" spans="1:11" ht="31.5">
      <c r="A874" s="113">
        <v>1915</v>
      </c>
      <c r="B874" s="111" t="s">
        <v>2686</v>
      </c>
      <c r="C874" s="111"/>
      <c r="D874" s="166">
        <v>2700</v>
      </c>
      <c r="E874" s="127"/>
      <c r="F874" s="126">
        <f t="shared" si="140"/>
        <v>2700</v>
      </c>
      <c r="G874" s="112"/>
      <c r="H874" s="111"/>
      <c r="I874" s="109">
        <f t="shared" si="141"/>
        <v>1380.4880792297899</v>
      </c>
      <c r="J874" s="141"/>
      <c r="K874" s="109">
        <f t="shared" si="142"/>
        <v>1380.4880792297899</v>
      </c>
    </row>
    <row r="875" spans="1:11" ht="47.25">
      <c r="A875" s="113">
        <v>1916</v>
      </c>
      <c r="B875" s="111" t="s">
        <v>2687</v>
      </c>
      <c r="C875" s="111"/>
      <c r="D875" s="166">
        <v>150</v>
      </c>
      <c r="E875" s="127"/>
      <c r="F875" s="126">
        <f t="shared" si="140"/>
        <v>150</v>
      </c>
      <c r="G875" s="112"/>
      <c r="H875" s="111"/>
      <c r="I875" s="109">
        <f t="shared" si="141"/>
        <v>76.693782179432773</v>
      </c>
      <c r="J875" s="141"/>
      <c r="K875" s="109">
        <f t="shared" si="142"/>
        <v>76.693782179432773</v>
      </c>
    </row>
    <row r="876" spans="1:11" ht="47.25">
      <c r="A876" s="113">
        <v>1917</v>
      </c>
      <c r="B876" s="111" t="s">
        <v>2688</v>
      </c>
      <c r="C876" s="111"/>
      <c r="D876" s="166">
        <v>150</v>
      </c>
      <c r="E876" s="127"/>
      <c r="F876" s="126">
        <f t="shared" si="140"/>
        <v>150</v>
      </c>
      <c r="G876" s="112"/>
      <c r="H876" s="111"/>
      <c r="I876" s="109">
        <f t="shared" si="141"/>
        <v>76.693782179432773</v>
      </c>
      <c r="J876" s="141"/>
      <c r="K876" s="109">
        <f t="shared" si="142"/>
        <v>76.693782179432773</v>
      </c>
    </row>
    <row r="877" spans="1:11" ht="47.25">
      <c r="A877" s="113">
        <v>1918</v>
      </c>
      <c r="B877" s="111" t="s">
        <v>2689</v>
      </c>
      <c r="C877" s="111"/>
      <c r="D877" s="166">
        <v>150</v>
      </c>
      <c r="E877" s="127"/>
      <c r="F877" s="126">
        <f t="shared" si="140"/>
        <v>150</v>
      </c>
      <c r="G877" s="112"/>
      <c r="H877" s="111"/>
      <c r="I877" s="109">
        <f t="shared" si="141"/>
        <v>76.693782179432773</v>
      </c>
      <c r="J877" s="141"/>
      <c r="K877" s="109">
        <f t="shared" si="142"/>
        <v>76.693782179432773</v>
      </c>
    </row>
    <row r="878" spans="1:11" ht="31.5">
      <c r="A878" s="113">
        <v>1919</v>
      </c>
      <c r="B878" s="111" t="s">
        <v>2690</v>
      </c>
      <c r="C878" s="111"/>
      <c r="D878" s="166">
        <v>100</v>
      </c>
      <c r="E878" s="127"/>
      <c r="F878" s="126">
        <f t="shared" si="140"/>
        <v>100</v>
      </c>
      <c r="G878" s="112"/>
      <c r="H878" s="111"/>
      <c r="I878" s="109">
        <f t="shared" si="141"/>
        <v>51.129188119621851</v>
      </c>
      <c r="J878" s="141"/>
      <c r="K878" s="109">
        <f t="shared" si="142"/>
        <v>51.129188119621851</v>
      </c>
    </row>
    <row r="879" spans="1:11" ht="31.5">
      <c r="A879" s="113">
        <v>1920</v>
      </c>
      <c r="B879" s="111" t="s">
        <v>2691</v>
      </c>
      <c r="C879" s="111"/>
      <c r="D879" s="166">
        <v>100</v>
      </c>
      <c r="E879" s="127"/>
      <c r="F879" s="126">
        <f t="shared" si="140"/>
        <v>100</v>
      </c>
      <c r="G879" s="112"/>
      <c r="H879" s="111"/>
      <c r="I879" s="109">
        <f t="shared" si="141"/>
        <v>51.129188119621851</v>
      </c>
      <c r="J879" s="141"/>
      <c r="K879" s="109">
        <f t="shared" si="142"/>
        <v>51.129188119621851</v>
      </c>
    </row>
    <row r="880" spans="1:11" ht="47.25">
      <c r="A880" s="113">
        <v>1921</v>
      </c>
      <c r="B880" s="111" t="s">
        <v>2692</v>
      </c>
      <c r="C880" s="111"/>
      <c r="D880" s="166">
        <v>680</v>
      </c>
      <c r="E880" s="127"/>
      <c r="F880" s="126">
        <f t="shared" si="140"/>
        <v>680</v>
      </c>
      <c r="G880" s="112"/>
      <c r="H880" s="111"/>
      <c r="I880" s="109">
        <f t="shared" si="141"/>
        <v>347.6784792134286</v>
      </c>
      <c r="J880" s="141"/>
      <c r="K880" s="109">
        <f t="shared" si="142"/>
        <v>347.6784792134286</v>
      </c>
    </row>
    <row r="881" spans="1:11" ht="47.25">
      <c r="A881" s="113">
        <v>1922</v>
      </c>
      <c r="B881" s="111" t="s">
        <v>2693</v>
      </c>
      <c r="C881" s="111"/>
      <c r="D881" s="166">
        <v>680</v>
      </c>
      <c r="E881" s="127"/>
      <c r="F881" s="126">
        <f t="shared" si="140"/>
        <v>680</v>
      </c>
      <c r="G881" s="112"/>
      <c r="H881" s="111"/>
      <c r="I881" s="109">
        <f t="shared" si="141"/>
        <v>347.6784792134286</v>
      </c>
      <c r="J881" s="141"/>
      <c r="K881" s="109">
        <f t="shared" si="142"/>
        <v>347.6784792134286</v>
      </c>
    </row>
    <row r="882" spans="1:11" ht="31.5">
      <c r="A882" s="113">
        <v>1923</v>
      </c>
      <c r="B882" s="111" t="s">
        <v>2694</v>
      </c>
      <c r="C882" s="111"/>
      <c r="D882" s="166">
        <v>680</v>
      </c>
      <c r="E882" s="127"/>
      <c r="F882" s="126">
        <f t="shared" si="140"/>
        <v>680</v>
      </c>
      <c r="G882" s="112"/>
      <c r="H882" s="111"/>
      <c r="I882" s="109">
        <f t="shared" si="141"/>
        <v>347.6784792134286</v>
      </c>
      <c r="J882" s="141"/>
      <c r="K882" s="109">
        <f t="shared" si="142"/>
        <v>347.6784792134286</v>
      </c>
    </row>
    <row r="883" spans="1:11" ht="31.5">
      <c r="A883" s="113">
        <v>1924</v>
      </c>
      <c r="B883" s="111" t="s">
        <v>2695</v>
      </c>
      <c r="C883" s="111"/>
      <c r="D883" s="166">
        <v>680</v>
      </c>
      <c r="E883" s="127"/>
      <c r="F883" s="126">
        <f t="shared" si="140"/>
        <v>680</v>
      </c>
      <c r="G883" s="112"/>
      <c r="H883" s="111"/>
      <c r="I883" s="109">
        <f t="shared" si="141"/>
        <v>347.6784792134286</v>
      </c>
      <c r="J883" s="141"/>
      <c r="K883" s="109">
        <f t="shared" si="142"/>
        <v>347.6784792134286</v>
      </c>
    </row>
    <row r="884" spans="1:11" ht="47.25">
      <c r="A884" s="113">
        <v>1925</v>
      </c>
      <c r="B884" s="111" t="s">
        <v>2696</v>
      </c>
      <c r="C884" s="111"/>
      <c r="D884" s="166">
        <v>680</v>
      </c>
      <c r="E884" s="127"/>
      <c r="F884" s="126">
        <f t="shared" si="140"/>
        <v>680</v>
      </c>
      <c r="G884" s="112"/>
      <c r="H884" s="111"/>
      <c r="I884" s="109">
        <f t="shared" si="141"/>
        <v>347.6784792134286</v>
      </c>
      <c r="J884" s="141"/>
      <c r="K884" s="109">
        <f t="shared" si="142"/>
        <v>347.6784792134286</v>
      </c>
    </row>
    <row r="885" spans="1:11" ht="63">
      <c r="A885" s="113">
        <v>1926</v>
      </c>
      <c r="B885" s="111" t="s">
        <v>2697</v>
      </c>
      <c r="C885" s="111"/>
      <c r="D885" s="166">
        <v>680</v>
      </c>
      <c r="E885" s="127"/>
      <c r="F885" s="126">
        <f t="shared" si="140"/>
        <v>680</v>
      </c>
      <c r="G885" s="112"/>
      <c r="H885" s="111"/>
      <c r="I885" s="109">
        <f t="shared" si="141"/>
        <v>347.6784792134286</v>
      </c>
      <c r="J885" s="141"/>
      <c r="K885" s="109">
        <f t="shared" si="142"/>
        <v>347.6784792134286</v>
      </c>
    </row>
    <row r="886" spans="1:11" ht="47.25">
      <c r="A886" s="113">
        <v>1927</v>
      </c>
      <c r="B886" s="111" t="s">
        <v>2698</v>
      </c>
      <c r="C886" s="111"/>
      <c r="D886" s="166">
        <v>680</v>
      </c>
      <c r="E886" s="127"/>
      <c r="F886" s="126">
        <f t="shared" si="140"/>
        <v>680</v>
      </c>
      <c r="G886" s="112"/>
      <c r="H886" s="111"/>
      <c r="I886" s="109">
        <f t="shared" si="141"/>
        <v>347.6784792134286</v>
      </c>
      <c r="J886" s="141"/>
      <c r="K886" s="109">
        <f t="shared" si="142"/>
        <v>347.6784792134286</v>
      </c>
    </row>
    <row r="887" spans="1:11" ht="31.5">
      <c r="A887" s="113">
        <v>1928</v>
      </c>
      <c r="B887" s="111" t="s">
        <v>2699</v>
      </c>
      <c r="C887" s="111"/>
      <c r="D887" s="166">
        <v>2800</v>
      </c>
      <c r="E887" s="127"/>
      <c r="F887" s="126">
        <f t="shared" si="140"/>
        <v>2800</v>
      </c>
      <c r="G887" s="112"/>
      <c r="H887" s="111"/>
      <c r="I887" s="109">
        <f t="shared" si="141"/>
        <v>1431.6172673494118</v>
      </c>
      <c r="J887" s="141"/>
      <c r="K887" s="109">
        <f t="shared" si="142"/>
        <v>1431.6172673494118</v>
      </c>
    </row>
    <row r="888" spans="1:11" ht="31.5">
      <c r="A888" s="113">
        <v>1929</v>
      </c>
      <c r="B888" s="111" t="s">
        <v>2663</v>
      </c>
      <c r="C888" s="111"/>
      <c r="D888" s="166">
        <v>150</v>
      </c>
      <c r="E888" s="127"/>
      <c r="F888" s="126">
        <f t="shared" si="140"/>
        <v>150</v>
      </c>
      <c r="G888" s="112"/>
      <c r="H888" s="111"/>
      <c r="I888" s="109">
        <f t="shared" si="141"/>
        <v>76.693782179432773</v>
      </c>
      <c r="J888" s="141"/>
      <c r="K888" s="109">
        <f t="shared" si="142"/>
        <v>76.693782179432773</v>
      </c>
    </row>
    <row r="889" spans="1:11" ht="31.5">
      <c r="A889" s="113">
        <v>1930</v>
      </c>
      <c r="B889" s="111" t="s">
        <v>2700</v>
      </c>
      <c r="C889" s="111"/>
      <c r="D889" s="166">
        <v>150</v>
      </c>
      <c r="E889" s="127"/>
      <c r="F889" s="126">
        <f t="shared" si="140"/>
        <v>150</v>
      </c>
      <c r="G889" s="112"/>
      <c r="H889" s="111"/>
      <c r="I889" s="109">
        <f t="shared" si="141"/>
        <v>76.693782179432773</v>
      </c>
      <c r="J889" s="141"/>
      <c r="K889" s="109">
        <f t="shared" si="142"/>
        <v>76.693782179432773</v>
      </c>
    </row>
    <row r="890" spans="1:11">
      <c r="A890" s="159"/>
      <c r="B890" s="173" t="s">
        <v>2701</v>
      </c>
      <c r="C890" s="154"/>
      <c r="D890" s="152"/>
      <c r="E890" s="164"/>
      <c r="F890" s="156"/>
      <c r="G890" s="155"/>
      <c r="H890" s="154"/>
      <c r="I890" s="151"/>
      <c r="J890" s="152"/>
      <c r="K890" s="151"/>
    </row>
    <row r="891" spans="1:11" s="197" customFormat="1" ht="47.25">
      <c r="A891" s="199">
        <v>1931</v>
      </c>
      <c r="B891" s="170" t="s">
        <v>2702</v>
      </c>
      <c r="C891" s="170"/>
      <c r="D891" s="141">
        <v>1998</v>
      </c>
      <c r="E891" s="127"/>
      <c r="F891" s="127">
        <f t="shared" ref="F891:F907" si="143">D891-E891</f>
        <v>1998</v>
      </c>
      <c r="G891" s="198"/>
      <c r="H891" s="170"/>
      <c r="I891" s="109">
        <f t="shared" ref="I891:I907" si="144">D891/1.95583</f>
        <v>1021.5611786300445</v>
      </c>
      <c r="J891" s="141"/>
      <c r="K891" s="109">
        <f t="shared" ref="K891:K907" si="145">F891/1.95583</f>
        <v>1021.5611786300445</v>
      </c>
    </row>
    <row r="892" spans="1:11" s="197" customFormat="1" ht="47.25">
      <c r="A892" s="199">
        <v>1932</v>
      </c>
      <c r="B892" s="170" t="s">
        <v>2703</v>
      </c>
      <c r="C892" s="170"/>
      <c r="D892" s="141">
        <v>2220</v>
      </c>
      <c r="E892" s="127"/>
      <c r="F892" s="127">
        <f t="shared" si="143"/>
        <v>2220</v>
      </c>
      <c r="G892" s="198"/>
      <c r="H892" s="170"/>
      <c r="I892" s="109">
        <f t="shared" si="144"/>
        <v>1135.0679762556051</v>
      </c>
      <c r="J892" s="141"/>
      <c r="K892" s="109">
        <f t="shared" si="145"/>
        <v>1135.0679762556051</v>
      </c>
    </row>
    <row r="893" spans="1:11" s="197" customFormat="1" ht="47.25">
      <c r="A893" s="199">
        <v>1933</v>
      </c>
      <c r="B893" s="170" t="s">
        <v>2704</v>
      </c>
      <c r="C893" s="170"/>
      <c r="D893" s="141">
        <v>2220</v>
      </c>
      <c r="E893" s="127"/>
      <c r="F893" s="127">
        <f t="shared" si="143"/>
        <v>2220</v>
      </c>
      <c r="G893" s="198"/>
      <c r="H893" s="170"/>
      <c r="I893" s="109">
        <f t="shared" si="144"/>
        <v>1135.0679762556051</v>
      </c>
      <c r="J893" s="141"/>
      <c r="K893" s="109">
        <f t="shared" si="145"/>
        <v>1135.0679762556051</v>
      </c>
    </row>
    <row r="894" spans="1:11" s="197" customFormat="1" ht="47.25">
      <c r="A894" s="199">
        <v>1934</v>
      </c>
      <c r="B894" s="170" t="s">
        <v>2705</v>
      </c>
      <c r="C894" s="170"/>
      <c r="D894" s="141">
        <v>2400</v>
      </c>
      <c r="E894" s="127"/>
      <c r="F894" s="127">
        <f t="shared" si="143"/>
        <v>2400</v>
      </c>
      <c r="G894" s="198"/>
      <c r="H894" s="170"/>
      <c r="I894" s="109">
        <f t="shared" si="144"/>
        <v>1227.1005148709244</v>
      </c>
      <c r="J894" s="141"/>
      <c r="K894" s="109">
        <f t="shared" si="145"/>
        <v>1227.1005148709244</v>
      </c>
    </row>
    <row r="895" spans="1:11" s="197" customFormat="1" ht="47.25">
      <c r="A895" s="199">
        <v>1935</v>
      </c>
      <c r="B895" s="170" t="s">
        <v>2706</v>
      </c>
      <c r="C895" s="170"/>
      <c r="D895" s="141">
        <v>1998</v>
      </c>
      <c r="E895" s="127"/>
      <c r="F895" s="127">
        <f t="shared" si="143"/>
        <v>1998</v>
      </c>
      <c r="G895" s="198"/>
      <c r="H895" s="170"/>
      <c r="I895" s="109">
        <f t="shared" si="144"/>
        <v>1021.5611786300445</v>
      </c>
      <c r="J895" s="141"/>
      <c r="K895" s="109">
        <f t="shared" si="145"/>
        <v>1021.5611786300445</v>
      </c>
    </row>
    <row r="896" spans="1:11" s="197" customFormat="1" ht="63">
      <c r="A896" s="199">
        <v>1936</v>
      </c>
      <c r="B896" s="170" t="s">
        <v>2707</v>
      </c>
      <c r="C896" s="170"/>
      <c r="D896" s="141">
        <v>2520</v>
      </c>
      <c r="E896" s="127"/>
      <c r="F896" s="127">
        <f t="shared" si="143"/>
        <v>2520</v>
      </c>
      <c r="G896" s="198"/>
      <c r="H896" s="170"/>
      <c r="I896" s="109">
        <f t="shared" si="144"/>
        <v>1288.4555406144707</v>
      </c>
      <c r="J896" s="141"/>
      <c r="K896" s="109">
        <f t="shared" si="145"/>
        <v>1288.4555406144707</v>
      </c>
    </row>
    <row r="897" spans="1:11" s="197" customFormat="1" ht="63">
      <c r="A897" s="199">
        <v>1937</v>
      </c>
      <c r="B897" s="170" t="s">
        <v>2708</v>
      </c>
      <c r="C897" s="170"/>
      <c r="D897" s="141">
        <v>2520</v>
      </c>
      <c r="E897" s="127"/>
      <c r="F897" s="127">
        <f t="shared" si="143"/>
        <v>2520</v>
      </c>
      <c r="G897" s="198"/>
      <c r="H897" s="170"/>
      <c r="I897" s="109">
        <f t="shared" si="144"/>
        <v>1288.4555406144707</v>
      </c>
      <c r="J897" s="141"/>
      <c r="K897" s="109">
        <f t="shared" si="145"/>
        <v>1288.4555406144707</v>
      </c>
    </row>
    <row r="898" spans="1:11" s="197" customFormat="1" ht="47.25">
      <c r="A898" s="199">
        <v>1938</v>
      </c>
      <c r="B898" s="170" t="s">
        <v>2709</v>
      </c>
      <c r="C898" s="170"/>
      <c r="D898" s="141">
        <v>2520</v>
      </c>
      <c r="E898" s="127"/>
      <c r="F898" s="127">
        <f t="shared" si="143"/>
        <v>2520</v>
      </c>
      <c r="G898" s="198"/>
      <c r="H898" s="170"/>
      <c r="I898" s="109">
        <f t="shared" si="144"/>
        <v>1288.4555406144707</v>
      </c>
      <c r="J898" s="141"/>
      <c r="K898" s="109">
        <f t="shared" si="145"/>
        <v>1288.4555406144707</v>
      </c>
    </row>
    <row r="899" spans="1:11" s="197" customFormat="1" ht="31.5">
      <c r="A899" s="199">
        <v>1939</v>
      </c>
      <c r="B899" s="170" t="s">
        <v>2974</v>
      </c>
      <c r="C899" s="170"/>
      <c r="D899" s="141">
        <v>2400</v>
      </c>
      <c r="E899" s="127"/>
      <c r="F899" s="127">
        <f t="shared" si="143"/>
        <v>2400</v>
      </c>
      <c r="G899" s="198"/>
      <c r="H899" s="170"/>
      <c r="I899" s="109">
        <f t="shared" si="144"/>
        <v>1227.1005148709244</v>
      </c>
      <c r="J899" s="141"/>
      <c r="K899" s="109">
        <f t="shared" si="145"/>
        <v>1227.1005148709244</v>
      </c>
    </row>
    <row r="900" spans="1:11" s="197" customFormat="1" ht="47.25">
      <c r="A900" s="199">
        <v>1940</v>
      </c>
      <c r="B900" s="170" t="s">
        <v>2710</v>
      </c>
      <c r="C900" s="170"/>
      <c r="D900" s="141">
        <v>2640</v>
      </c>
      <c r="E900" s="127"/>
      <c r="F900" s="127">
        <f t="shared" si="143"/>
        <v>2640</v>
      </c>
      <c r="G900" s="198"/>
      <c r="H900" s="170"/>
      <c r="I900" s="109">
        <f t="shared" si="144"/>
        <v>1349.8105663580168</v>
      </c>
      <c r="J900" s="141"/>
      <c r="K900" s="109">
        <f t="shared" si="145"/>
        <v>1349.8105663580168</v>
      </c>
    </row>
    <row r="901" spans="1:11" s="197" customFormat="1" ht="63">
      <c r="A901" s="199">
        <v>1941</v>
      </c>
      <c r="B901" s="170" t="s">
        <v>2711</v>
      </c>
      <c r="C901" s="170"/>
      <c r="D901" s="141">
        <v>2520</v>
      </c>
      <c r="E901" s="127"/>
      <c r="F901" s="127">
        <f t="shared" si="143"/>
        <v>2520</v>
      </c>
      <c r="G901" s="198"/>
      <c r="H901" s="170"/>
      <c r="I901" s="109">
        <f t="shared" si="144"/>
        <v>1288.4555406144707</v>
      </c>
      <c r="J901" s="141"/>
      <c r="K901" s="109">
        <f t="shared" si="145"/>
        <v>1288.4555406144707</v>
      </c>
    </row>
    <row r="902" spans="1:11" s="197" customFormat="1" ht="63">
      <c r="A902" s="199">
        <v>1942</v>
      </c>
      <c r="B902" s="170" t="s">
        <v>2712</v>
      </c>
      <c r="C902" s="170"/>
      <c r="D902" s="141">
        <v>2520</v>
      </c>
      <c r="E902" s="127"/>
      <c r="F902" s="127">
        <f t="shared" si="143"/>
        <v>2520</v>
      </c>
      <c r="G902" s="198"/>
      <c r="H902" s="170"/>
      <c r="I902" s="109">
        <f t="shared" si="144"/>
        <v>1288.4555406144707</v>
      </c>
      <c r="J902" s="141"/>
      <c r="K902" s="109">
        <f t="shared" si="145"/>
        <v>1288.4555406144707</v>
      </c>
    </row>
    <row r="903" spans="1:11" s="197" customFormat="1" ht="47.25">
      <c r="A903" s="199">
        <v>1943</v>
      </c>
      <c r="B903" s="170" t="s">
        <v>2713</v>
      </c>
      <c r="C903" s="170"/>
      <c r="D903" s="141">
        <v>2520</v>
      </c>
      <c r="E903" s="127"/>
      <c r="F903" s="127">
        <f t="shared" si="143"/>
        <v>2520</v>
      </c>
      <c r="G903" s="198"/>
      <c r="H903" s="170"/>
      <c r="I903" s="109">
        <f t="shared" si="144"/>
        <v>1288.4555406144707</v>
      </c>
      <c r="J903" s="141"/>
      <c r="K903" s="109">
        <f t="shared" si="145"/>
        <v>1288.4555406144707</v>
      </c>
    </row>
    <row r="904" spans="1:11" s="197" customFormat="1" ht="63">
      <c r="A904" s="199">
        <v>1944</v>
      </c>
      <c r="B904" s="170" t="s">
        <v>2714</v>
      </c>
      <c r="C904" s="170"/>
      <c r="D904" s="141">
        <v>2520</v>
      </c>
      <c r="E904" s="127"/>
      <c r="F904" s="127">
        <f t="shared" si="143"/>
        <v>2520</v>
      </c>
      <c r="G904" s="198"/>
      <c r="H904" s="170"/>
      <c r="I904" s="109">
        <f t="shared" si="144"/>
        <v>1288.4555406144707</v>
      </c>
      <c r="J904" s="141"/>
      <c r="K904" s="109">
        <f t="shared" si="145"/>
        <v>1288.4555406144707</v>
      </c>
    </row>
    <row r="905" spans="1:11" s="197" customFormat="1" ht="63">
      <c r="A905" s="199">
        <v>1945</v>
      </c>
      <c r="B905" s="170" t="s">
        <v>2715</v>
      </c>
      <c r="C905" s="170"/>
      <c r="D905" s="141">
        <v>2520</v>
      </c>
      <c r="E905" s="127"/>
      <c r="F905" s="127">
        <f t="shared" si="143"/>
        <v>2520</v>
      </c>
      <c r="G905" s="198"/>
      <c r="H905" s="170"/>
      <c r="I905" s="109">
        <f t="shared" si="144"/>
        <v>1288.4555406144707</v>
      </c>
      <c r="J905" s="141"/>
      <c r="K905" s="109">
        <f t="shared" si="145"/>
        <v>1288.4555406144707</v>
      </c>
    </row>
    <row r="906" spans="1:11" s="197" customFormat="1" ht="47.25">
      <c r="A906" s="199">
        <v>1946</v>
      </c>
      <c r="B906" s="170" t="s">
        <v>2716</v>
      </c>
      <c r="C906" s="170"/>
      <c r="D906" s="141">
        <v>1998</v>
      </c>
      <c r="E906" s="127"/>
      <c r="F906" s="127">
        <f t="shared" si="143"/>
        <v>1998</v>
      </c>
      <c r="G906" s="198"/>
      <c r="H906" s="170"/>
      <c r="I906" s="109">
        <f t="shared" si="144"/>
        <v>1021.5611786300445</v>
      </c>
      <c r="J906" s="141"/>
      <c r="K906" s="109">
        <f t="shared" si="145"/>
        <v>1021.5611786300445</v>
      </c>
    </row>
    <row r="907" spans="1:11" s="197" customFormat="1" ht="47.25">
      <c r="A907" s="199">
        <v>1947</v>
      </c>
      <c r="B907" s="170" t="s">
        <v>2975</v>
      </c>
      <c r="C907" s="170"/>
      <c r="D907" s="141">
        <v>2520</v>
      </c>
      <c r="E907" s="127"/>
      <c r="F907" s="127">
        <f t="shared" si="143"/>
        <v>2520</v>
      </c>
      <c r="G907" s="198"/>
      <c r="H907" s="170"/>
      <c r="I907" s="109">
        <f t="shared" si="144"/>
        <v>1288.4555406144707</v>
      </c>
      <c r="J907" s="141"/>
      <c r="K907" s="109">
        <f t="shared" si="145"/>
        <v>1288.4555406144707</v>
      </c>
    </row>
    <row r="908" spans="1:11">
      <c r="A908" s="159"/>
      <c r="B908" s="173" t="s">
        <v>2243</v>
      </c>
      <c r="C908" s="154"/>
      <c r="D908" s="152"/>
      <c r="E908" s="196"/>
      <c r="F908" s="156"/>
      <c r="G908" s="155"/>
      <c r="H908" s="154"/>
      <c r="I908" s="195"/>
      <c r="J908" s="152"/>
      <c r="K908" s="151"/>
    </row>
    <row r="909" spans="1:11" ht="31.5">
      <c r="A909" s="113">
        <v>1996</v>
      </c>
      <c r="B909" s="111" t="s">
        <v>2736</v>
      </c>
      <c r="C909" s="111" t="s">
        <v>2737</v>
      </c>
      <c r="D909" s="166">
        <v>4620</v>
      </c>
      <c r="E909" s="127"/>
      <c r="F909" s="126">
        <f>D909-E909</f>
        <v>4620</v>
      </c>
      <c r="G909" s="112"/>
      <c r="H909" s="111"/>
      <c r="I909" s="109">
        <f>D909/1.95583</f>
        <v>2362.1684911265293</v>
      </c>
      <c r="J909" s="141"/>
      <c r="K909" s="109">
        <f>F909/1.95583</f>
        <v>2362.1684911265293</v>
      </c>
    </row>
    <row r="910" spans="1:11" ht="31.5">
      <c r="A910" s="113">
        <v>1997</v>
      </c>
      <c r="B910" s="111" t="s">
        <v>2738</v>
      </c>
      <c r="C910" s="111"/>
      <c r="D910" s="166">
        <v>2400</v>
      </c>
      <c r="E910" s="127"/>
      <c r="F910" s="126">
        <f>D910-E910</f>
        <v>2400</v>
      </c>
      <c r="G910" s="112"/>
      <c r="H910" s="111"/>
      <c r="I910" s="109">
        <f>D910/1.95583</f>
        <v>1227.1005148709244</v>
      </c>
      <c r="J910" s="141"/>
      <c r="K910" s="109">
        <f>F910/1.95583</f>
        <v>1227.1005148709244</v>
      </c>
    </row>
    <row r="911" spans="1:11">
      <c r="A911" s="139"/>
      <c r="B911" s="179" t="s">
        <v>2172</v>
      </c>
      <c r="C911" s="134"/>
      <c r="D911" s="175"/>
      <c r="E911" s="176"/>
      <c r="F911" s="136"/>
      <c r="G911" s="135"/>
      <c r="H911" s="134"/>
      <c r="I911" s="174"/>
      <c r="J911" s="175"/>
      <c r="K911" s="174"/>
    </row>
    <row r="912" spans="1:11" ht="63">
      <c r="A912" s="113">
        <v>2049</v>
      </c>
      <c r="B912" s="111" t="s">
        <v>3239</v>
      </c>
      <c r="C912" s="111" t="s">
        <v>1384</v>
      </c>
      <c r="D912" s="166">
        <v>4770</v>
      </c>
      <c r="E912" s="127">
        <v>1080</v>
      </c>
      <c r="F912" s="126">
        <f t="shared" ref="F912:F922" si="146">D912-E912</f>
        <v>3690</v>
      </c>
      <c r="G912" s="112" t="s">
        <v>2740</v>
      </c>
      <c r="H912" s="111"/>
      <c r="I912" s="109">
        <f t="shared" ref="I912:I922" si="147">D912/1.95583</f>
        <v>2438.8622733059624</v>
      </c>
      <c r="J912" s="109">
        <f t="shared" ref="J912:J922" si="148">E912/1.95583</f>
        <v>552.19523169191598</v>
      </c>
      <c r="K912" s="109">
        <f t="shared" ref="K912:K922" si="149">F912/1.95583</f>
        <v>1886.6670416140462</v>
      </c>
    </row>
    <row r="913" spans="1:11" ht="63">
      <c r="A913" s="113">
        <v>2050</v>
      </c>
      <c r="B913" s="111" t="s">
        <v>3238</v>
      </c>
      <c r="C913" s="111" t="s">
        <v>1384</v>
      </c>
      <c r="D913" s="166">
        <v>5154</v>
      </c>
      <c r="E913" s="127">
        <v>1080</v>
      </c>
      <c r="F913" s="126">
        <f t="shared" si="146"/>
        <v>4074</v>
      </c>
      <c r="G913" s="112" t="s">
        <v>2740</v>
      </c>
      <c r="H913" s="111"/>
      <c r="I913" s="109">
        <f t="shared" si="147"/>
        <v>2635.1983556853102</v>
      </c>
      <c r="J913" s="109">
        <f t="shared" si="148"/>
        <v>552.19523169191598</v>
      </c>
      <c r="K913" s="109">
        <f t="shared" si="149"/>
        <v>2083.0031239933942</v>
      </c>
    </row>
    <row r="914" spans="1:11" ht="78.75">
      <c r="A914" s="113">
        <v>2051</v>
      </c>
      <c r="B914" s="111" t="s">
        <v>3237</v>
      </c>
      <c r="C914" s="111" t="s">
        <v>1384</v>
      </c>
      <c r="D914" s="166">
        <v>4524</v>
      </c>
      <c r="E914" s="127">
        <v>1080</v>
      </c>
      <c r="F914" s="126">
        <f t="shared" si="146"/>
        <v>3444</v>
      </c>
      <c r="G914" s="112" t="s">
        <v>2741</v>
      </c>
      <c r="H914" s="111"/>
      <c r="I914" s="109">
        <f t="shared" si="147"/>
        <v>2313.0844705316927</v>
      </c>
      <c r="J914" s="109">
        <f t="shared" si="148"/>
        <v>552.19523169191598</v>
      </c>
      <c r="K914" s="109">
        <f t="shared" si="149"/>
        <v>1760.8892388397765</v>
      </c>
    </row>
    <row r="915" spans="1:11" ht="78.75">
      <c r="A915" s="113">
        <v>2052</v>
      </c>
      <c r="B915" s="111" t="s">
        <v>3236</v>
      </c>
      <c r="C915" s="111" t="s">
        <v>1384</v>
      </c>
      <c r="D915" s="166">
        <v>4758</v>
      </c>
      <c r="E915" s="127">
        <v>1080</v>
      </c>
      <c r="F915" s="126">
        <f t="shared" si="146"/>
        <v>3678</v>
      </c>
      <c r="G915" s="112" t="s">
        <v>2741</v>
      </c>
      <c r="H915" s="111"/>
      <c r="I915" s="109">
        <f t="shared" si="147"/>
        <v>2432.7267707316078</v>
      </c>
      <c r="J915" s="109">
        <f t="shared" si="148"/>
        <v>552.19523169191598</v>
      </c>
      <c r="K915" s="109">
        <f t="shared" si="149"/>
        <v>1880.5315390396916</v>
      </c>
    </row>
    <row r="916" spans="1:11" ht="63">
      <c r="A916" s="113">
        <v>2053</v>
      </c>
      <c r="B916" s="111" t="s">
        <v>3235</v>
      </c>
      <c r="C916" s="111" t="s">
        <v>1384</v>
      </c>
      <c r="D916" s="166">
        <v>5616</v>
      </c>
      <c r="E916" s="127">
        <v>1080</v>
      </c>
      <c r="F916" s="126">
        <f t="shared" si="146"/>
        <v>4536</v>
      </c>
      <c r="G916" s="112" t="s">
        <v>2742</v>
      </c>
      <c r="H916" s="111"/>
      <c r="I916" s="109">
        <f t="shared" si="147"/>
        <v>2871.4152047979633</v>
      </c>
      <c r="J916" s="109">
        <f t="shared" si="148"/>
        <v>552.19523169191598</v>
      </c>
      <c r="K916" s="109">
        <f t="shared" si="149"/>
        <v>2319.2199731060473</v>
      </c>
    </row>
    <row r="917" spans="1:11" ht="63">
      <c r="A917" s="113">
        <v>2054</v>
      </c>
      <c r="B917" s="111" t="s">
        <v>3234</v>
      </c>
      <c r="C917" s="111" t="s">
        <v>1384</v>
      </c>
      <c r="D917" s="166">
        <v>5964</v>
      </c>
      <c r="E917" s="127">
        <v>1080</v>
      </c>
      <c r="F917" s="126">
        <f t="shared" si="146"/>
        <v>4884</v>
      </c>
      <c r="G917" s="112" t="s">
        <v>2742</v>
      </c>
      <c r="H917" s="111"/>
      <c r="I917" s="109">
        <f t="shared" si="147"/>
        <v>3049.3447794542471</v>
      </c>
      <c r="J917" s="109">
        <f t="shared" si="148"/>
        <v>552.19523169191598</v>
      </c>
      <c r="K917" s="109">
        <f t="shared" si="149"/>
        <v>2497.1495477623312</v>
      </c>
    </row>
    <row r="918" spans="1:11" ht="78.75">
      <c r="A918" s="113">
        <v>2055</v>
      </c>
      <c r="B918" s="111" t="s">
        <v>2743</v>
      </c>
      <c r="C918" s="111" t="s">
        <v>1384</v>
      </c>
      <c r="D918" s="166">
        <v>5424</v>
      </c>
      <c r="E918" s="127">
        <v>1080</v>
      </c>
      <c r="F918" s="126">
        <f t="shared" si="146"/>
        <v>4344</v>
      </c>
      <c r="G918" s="112" t="s">
        <v>2744</v>
      </c>
      <c r="H918" s="111"/>
      <c r="I918" s="109">
        <f t="shared" si="147"/>
        <v>2773.2471636082892</v>
      </c>
      <c r="J918" s="109">
        <f t="shared" si="148"/>
        <v>552.19523169191598</v>
      </c>
      <c r="K918" s="109">
        <f t="shared" si="149"/>
        <v>2221.0519319163732</v>
      </c>
    </row>
    <row r="919" spans="1:11" ht="47.25">
      <c r="A919" s="113">
        <v>2056</v>
      </c>
      <c r="B919" s="111" t="s">
        <v>2745</v>
      </c>
      <c r="C919" s="111" t="s">
        <v>1384</v>
      </c>
      <c r="D919" s="166">
        <v>4536</v>
      </c>
      <c r="E919" s="127">
        <v>2700</v>
      </c>
      <c r="F919" s="126">
        <f t="shared" si="146"/>
        <v>1836</v>
      </c>
      <c r="G919" s="112" t="s">
        <v>2746</v>
      </c>
      <c r="H919" s="111"/>
      <c r="I919" s="109">
        <f t="shared" si="147"/>
        <v>2319.2199731060473</v>
      </c>
      <c r="J919" s="109">
        <f t="shared" si="148"/>
        <v>1380.4880792297899</v>
      </c>
      <c r="K919" s="109">
        <f t="shared" si="149"/>
        <v>938.73189387625712</v>
      </c>
    </row>
    <row r="920" spans="1:11" ht="47.25">
      <c r="A920" s="113">
        <v>2057</v>
      </c>
      <c r="B920" s="111" t="s">
        <v>2747</v>
      </c>
      <c r="C920" s="111" t="s">
        <v>1384</v>
      </c>
      <c r="D920" s="166">
        <v>4944</v>
      </c>
      <c r="E920" s="127">
        <v>2700</v>
      </c>
      <c r="F920" s="126">
        <f t="shared" si="146"/>
        <v>2244</v>
      </c>
      <c r="G920" s="112" t="s">
        <v>2748</v>
      </c>
      <c r="H920" s="111"/>
      <c r="I920" s="109">
        <f t="shared" si="147"/>
        <v>2527.8270606341043</v>
      </c>
      <c r="J920" s="109">
        <f t="shared" si="148"/>
        <v>1380.4880792297899</v>
      </c>
      <c r="K920" s="109">
        <f t="shared" si="149"/>
        <v>1147.3389814043144</v>
      </c>
    </row>
    <row r="921" spans="1:11">
      <c r="A921" s="113">
        <v>2058</v>
      </c>
      <c r="B921" s="111" t="s">
        <v>2749</v>
      </c>
      <c r="C921" s="111" t="s">
        <v>584</v>
      </c>
      <c r="D921" s="166">
        <v>3462</v>
      </c>
      <c r="E921" s="127">
        <v>1080</v>
      </c>
      <c r="F921" s="126">
        <f t="shared" si="146"/>
        <v>2382</v>
      </c>
      <c r="G921" s="112" t="s">
        <v>2750</v>
      </c>
      <c r="H921" s="111"/>
      <c r="I921" s="109">
        <f t="shared" si="147"/>
        <v>1770.0924927013084</v>
      </c>
      <c r="J921" s="109">
        <f t="shared" si="148"/>
        <v>552.19523169191598</v>
      </c>
      <c r="K921" s="109">
        <f t="shared" si="149"/>
        <v>1217.8972610093924</v>
      </c>
    </row>
    <row r="922" spans="1:11">
      <c r="A922" s="113">
        <v>2059</v>
      </c>
      <c r="B922" s="111" t="s">
        <v>2751</v>
      </c>
      <c r="C922" s="111" t="s">
        <v>584</v>
      </c>
      <c r="D922" s="166">
        <v>3462</v>
      </c>
      <c r="E922" s="127">
        <v>2700</v>
      </c>
      <c r="F922" s="126">
        <f t="shared" si="146"/>
        <v>762</v>
      </c>
      <c r="G922" s="112" t="s">
        <v>2752</v>
      </c>
      <c r="H922" s="111"/>
      <c r="I922" s="109">
        <f t="shared" si="147"/>
        <v>1770.0924927013084</v>
      </c>
      <c r="J922" s="109">
        <f t="shared" si="148"/>
        <v>1380.4880792297899</v>
      </c>
      <c r="K922" s="109">
        <f t="shared" si="149"/>
        <v>389.60441347151851</v>
      </c>
    </row>
    <row r="923" spans="1:11">
      <c r="A923" s="139"/>
      <c r="B923" s="179" t="s">
        <v>2753</v>
      </c>
      <c r="C923" s="134"/>
      <c r="D923" s="175"/>
      <c r="E923" s="176"/>
      <c r="F923" s="136"/>
      <c r="G923" s="135"/>
      <c r="H923" s="134"/>
      <c r="I923" s="174"/>
      <c r="J923" s="175"/>
      <c r="K923" s="174"/>
    </row>
    <row r="924" spans="1:11" ht="47.25">
      <c r="A924" s="113">
        <v>2060</v>
      </c>
      <c r="B924" s="111" t="s">
        <v>2754</v>
      </c>
      <c r="C924" s="111" t="s">
        <v>584</v>
      </c>
      <c r="D924" s="166">
        <v>4920</v>
      </c>
      <c r="E924" s="127">
        <v>1440</v>
      </c>
      <c r="F924" s="126">
        <f>D924-E924</f>
        <v>3480</v>
      </c>
      <c r="G924" s="112" t="s">
        <v>2755</v>
      </c>
      <c r="H924" s="111"/>
      <c r="I924" s="109">
        <f t="shared" ref="I924:K926" si="150">D924/1.95583</f>
        <v>2515.5560554853951</v>
      </c>
      <c r="J924" s="109">
        <f t="shared" si="150"/>
        <v>736.2603089225546</v>
      </c>
      <c r="K924" s="109">
        <f t="shared" si="150"/>
        <v>1779.2957465628403</v>
      </c>
    </row>
    <row r="925" spans="1:11" ht="47.25">
      <c r="A925" s="113">
        <v>2061</v>
      </c>
      <c r="B925" s="111" t="s">
        <v>2756</v>
      </c>
      <c r="C925" s="111" t="s">
        <v>584</v>
      </c>
      <c r="D925" s="166">
        <v>5280</v>
      </c>
      <c r="E925" s="127">
        <v>1440</v>
      </c>
      <c r="F925" s="126">
        <f>D925-E925</f>
        <v>3840</v>
      </c>
      <c r="G925" s="112" t="s">
        <v>2757</v>
      </c>
      <c r="H925" s="111"/>
      <c r="I925" s="109">
        <f t="shared" si="150"/>
        <v>2699.6211327160336</v>
      </c>
      <c r="J925" s="109">
        <f t="shared" si="150"/>
        <v>736.2603089225546</v>
      </c>
      <c r="K925" s="109">
        <f t="shared" si="150"/>
        <v>1963.3608237934791</v>
      </c>
    </row>
    <row r="926" spans="1:11" ht="31.5">
      <c r="A926" s="113">
        <v>2062</v>
      </c>
      <c r="B926" s="111" t="s">
        <v>2758</v>
      </c>
      <c r="C926" s="111" t="s">
        <v>584</v>
      </c>
      <c r="D926" s="166">
        <v>6240</v>
      </c>
      <c r="E926" s="127">
        <v>1440</v>
      </c>
      <c r="F926" s="126">
        <f>D926-E926</f>
        <v>4800</v>
      </c>
      <c r="G926" s="112" t="s">
        <v>2759</v>
      </c>
      <c r="H926" s="111"/>
      <c r="I926" s="109">
        <f t="shared" si="150"/>
        <v>3190.4613386644032</v>
      </c>
      <c r="J926" s="109">
        <f t="shared" si="150"/>
        <v>736.2603089225546</v>
      </c>
      <c r="K926" s="109">
        <f t="shared" si="150"/>
        <v>2454.2010297418487</v>
      </c>
    </row>
    <row r="927" spans="1:11">
      <c r="A927" s="139"/>
      <c r="B927" s="179" t="s">
        <v>2760</v>
      </c>
      <c r="C927" s="134"/>
      <c r="D927" s="175"/>
      <c r="E927" s="176"/>
      <c r="F927" s="136"/>
      <c r="G927" s="135"/>
      <c r="H927" s="134"/>
      <c r="I927" s="174"/>
      <c r="J927" s="175"/>
      <c r="K927" s="174"/>
    </row>
    <row r="928" spans="1:11" ht="31.5">
      <c r="A928" s="113">
        <v>2063</v>
      </c>
      <c r="B928" s="111" t="s">
        <v>2761</v>
      </c>
      <c r="C928" s="111" t="s">
        <v>1384</v>
      </c>
      <c r="D928" s="194">
        <v>4980</v>
      </c>
      <c r="E928" s="127">
        <v>1440</v>
      </c>
      <c r="F928" s="126">
        <f>D928-E928</f>
        <v>3540</v>
      </c>
      <c r="G928" s="112" t="s">
        <v>2762</v>
      </c>
      <c r="H928" s="111"/>
      <c r="I928" s="193">
        <f>D928/1.95583</f>
        <v>2546.2335683571682</v>
      </c>
      <c r="J928" s="109">
        <f>E928/1.95583</f>
        <v>736.2603089225546</v>
      </c>
      <c r="K928" s="109">
        <f>I928-J928</f>
        <v>1809.9732594346137</v>
      </c>
    </row>
    <row r="929" spans="1:11" ht="47.25">
      <c r="A929" s="113">
        <v>2064</v>
      </c>
      <c r="B929" s="111" t="s">
        <v>2763</v>
      </c>
      <c r="C929" s="111" t="s">
        <v>1384</v>
      </c>
      <c r="D929" s="194">
        <v>5940</v>
      </c>
      <c r="E929" s="127">
        <v>1440</v>
      </c>
      <c r="F929" s="126">
        <f>D929-E929</f>
        <v>4500</v>
      </c>
      <c r="G929" s="112" t="s">
        <v>3233</v>
      </c>
      <c r="H929" s="111"/>
      <c r="I929" s="193">
        <v>3037.07</v>
      </c>
      <c r="J929" s="109">
        <f>E929/1.95583</f>
        <v>736.2603089225546</v>
      </c>
      <c r="K929" s="109">
        <f>I929-J929</f>
        <v>2300.8096910774457</v>
      </c>
    </row>
    <row r="930" spans="1:11">
      <c r="A930" s="139"/>
      <c r="B930" s="179" t="s">
        <v>2764</v>
      </c>
      <c r="C930" s="134"/>
      <c r="D930" s="192"/>
      <c r="E930" s="191"/>
      <c r="F930" s="136"/>
      <c r="G930" s="190"/>
      <c r="H930" s="134"/>
      <c r="I930" s="189"/>
      <c r="J930" s="175"/>
      <c r="K930" s="174"/>
    </row>
    <row r="931" spans="1:11" ht="31.5">
      <c r="A931" s="113">
        <v>2065</v>
      </c>
      <c r="B931" s="111" t="s">
        <v>2765</v>
      </c>
      <c r="C931" s="111" t="s">
        <v>1384</v>
      </c>
      <c r="D931" s="166">
        <v>5280</v>
      </c>
      <c r="E931" s="127">
        <v>2700</v>
      </c>
      <c r="F931" s="126">
        <f>D931-E931</f>
        <v>2580</v>
      </c>
      <c r="G931" s="112" t="s">
        <v>2766</v>
      </c>
      <c r="H931" s="111"/>
      <c r="I931" s="109">
        <v>2699.63</v>
      </c>
      <c r="J931" s="141">
        <f>E931/1.95583</f>
        <v>1380.4880792297899</v>
      </c>
      <c r="K931" s="109">
        <f>I931-J931</f>
        <v>1319.1419207702102</v>
      </c>
    </row>
    <row r="932" spans="1:11" ht="31.5">
      <c r="A932" s="113">
        <v>2066</v>
      </c>
      <c r="B932" s="188" t="s">
        <v>2767</v>
      </c>
      <c r="C932" s="111" t="s">
        <v>1384</v>
      </c>
      <c r="D932" s="166">
        <v>5760</v>
      </c>
      <c r="E932" s="127">
        <v>2700</v>
      </c>
      <c r="F932" s="126">
        <f>D932-E932</f>
        <v>3060</v>
      </c>
      <c r="G932" s="112" t="s">
        <v>2768</v>
      </c>
      <c r="H932" s="111"/>
      <c r="I932" s="109">
        <v>2945.05</v>
      </c>
      <c r="J932" s="141">
        <f>E932/1.95583</f>
        <v>1380.4880792297899</v>
      </c>
      <c r="K932" s="109">
        <f>I932-J932</f>
        <v>1564.5619207702102</v>
      </c>
    </row>
    <row r="933" spans="1:11">
      <c r="A933" s="139"/>
      <c r="B933" s="187" t="s">
        <v>2359</v>
      </c>
      <c r="C933" s="134"/>
      <c r="D933" s="175"/>
      <c r="E933" s="176"/>
      <c r="F933" s="136"/>
      <c r="G933" s="135"/>
      <c r="H933" s="134"/>
      <c r="I933" s="174"/>
      <c r="J933" s="175"/>
      <c r="K933" s="174"/>
    </row>
    <row r="934" spans="1:11" ht="47.25">
      <c r="A934" s="113">
        <v>2067</v>
      </c>
      <c r="B934" s="111" t="s">
        <v>2769</v>
      </c>
      <c r="C934" s="111" t="s">
        <v>1384</v>
      </c>
      <c r="D934" s="166">
        <v>4800</v>
      </c>
      <c r="E934" s="127">
        <v>1435</v>
      </c>
      <c r="F934" s="126">
        <f t="shared" ref="F934:F940" si="151">D934-E934</f>
        <v>3365</v>
      </c>
      <c r="G934" s="112" t="s">
        <v>2770</v>
      </c>
      <c r="H934" s="111"/>
      <c r="I934" s="109">
        <f>D934/1.95583</f>
        <v>2454.2010297418487</v>
      </c>
      <c r="J934" s="109">
        <f>E934/1.95583</f>
        <v>733.70384951657354</v>
      </c>
      <c r="K934" s="109">
        <f t="shared" ref="K934:K940" si="152">I934-J934</f>
        <v>1720.4971802252753</v>
      </c>
    </row>
    <row r="935" spans="1:11" ht="47.25">
      <c r="A935" s="113">
        <v>2068</v>
      </c>
      <c r="B935" s="111" t="s">
        <v>2771</v>
      </c>
      <c r="C935" s="111" t="s">
        <v>1384</v>
      </c>
      <c r="D935" s="166">
        <v>5040</v>
      </c>
      <c r="E935" s="127">
        <v>1435</v>
      </c>
      <c r="F935" s="126">
        <f t="shared" si="151"/>
        <v>3605</v>
      </c>
      <c r="G935" s="112" t="s">
        <v>2772</v>
      </c>
      <c r="H935" s="111"/>
      <c r="I935" s="109">
        <v>2576.92</v>
      </c>
      <c r="J935" s="109">
        <f t="shared" ref="J935:J940" si="153">E935/1.95583</f>
        <v>733.70384951657354</v>
      </c>
      <c r="K935" s="109">
        <f t="shared" si="152"/>
        <v>1843.2161504834266</v>
      </c>
    </row>
    <row r="936" spans="1:11" ht="47.25">
      <c r="A936" s="113">
        <v>2069</v>
      </c>
      <c r="B936" s="111" t="s">
        <v>2773</v>
      </c>
      <c r="C936" s="111" t="s">
        <v>1384</v>
      </c>
      <c r="D936" s="166">
        <v>5340</v>
      </c>
      <c r="E936" s="127">
        <v>970</v>
      </c>
      <c r="F936" s="126">
        <f t="shared" si="151"/>
        <v>4370</v>
      </c>
      <c r="G936" s="112" t="s">
        <v>2774</v>
      </c>
      <c r="H936" s="111"/>
      <c r="I936" s="109">
        <f>D936/1.95583</f>
        <v>2730.2986455878067</v>
      </c>
      <c r="J936" s="109">
        <f t="shared" si="153"/>
        <v>495.95312476033195</v>
      </c>
      <c r="K936" s="109">
        <f t="shared" si="152"/>
        <v>2234.345520827475</v>
      </c>
    </row>
    <row r="937" spans="1:11" ht="47.25">
      <c r="A937" s="113">
        <v>2070</v>
      </c>
      <c r="B937" s="111" t="s">
        <v>2775</v>
      </c>
      <c r="C937" s="111" t="s">
        <v>1384</v>
      </c>
      <c r="D937" s="166">
        <v>5580</v>
      </c>
      <c r="E937" s="127">
        <v>1080</v>
      </c>
      <c r="F937" s="126">
        <f t="shared" si="151"/>
        <v>4500</v>
      </c>
      <c r="G937" s="112" t="s">
        <v>2776</v>
      </c>
      <c r="H937" s="111"/>
      <c r="I937" s="109">
        <f>D937/1.95583</f>
        <v>2853.0086970748994</v>
      </c>
      <c r="J937" s="109">
        <f t="shared" si="153"/>
        <v>552.19523169191598</v>
      </c>
      <c r="K937" s="109">
        <f t="shared" si="152"/>
        <v>2300.8134653829834</v>
      </c>
    </row>
    <row r="938" spans="1:11" ht="47.25">
      <c r="A938" s="113">
        <v>2071</v>
      </c>
      <c r="B938" s="111" t="s">
        <v>2777</v>
      </c>
      <c r="C938" s="111" t="s">
        <v>1384</v>
      </c>
      <c r="D938" s="166">
        <v>5340</v>
      </c>
      <c r="E938" s="127">
        <v>1080</v>
      </c>
      <c r="F938" s="126">
        <f t="shared" si="151"/>
        <v>4260</v>
      </c>
      <c r="G938" s="186" t="s">
        <v>2778</v>
      </c>
      <c r="H938" s="111"/>
      <c r="I938" s="109">
        <f>D938/1.95583</f>
        <v>2730.2986455878067</v>
      </c>
      <c r="J938" s="109">
        <f t="shared" si="153"/>
        <v>552.19523169191598</v>
      </c>
      <c r="K938" s="109">
        <f t="shared" si="152"/>
        <v>2178.1034138958908</v>
      </c>
    </row>
    <row r="939" spans="1:11" ht="47.25">
      <c r="A939" s="113">
        <v>2072</v>
      </c>
      <c r="B939" s="111" t="s">
        <v>2779</v>
      </c>
      <c r="C939" s="111" t="s">
        <v>1384</v>
      </c>
      <c r="D939" s="166">
        <v>5580</v>
      </c>
      <c r="E939" s="127">
        <v>1080</v>
      </c>
      <c r="F939" s="126">
        <f t="shared" si="151"/>
        <v>4500</v>
      </c>
      <c r="G939" s="112" t="s">
        <v>2780</v>
      </c>
      <c r="H939" s="111"/>
      <c r="I939" s="109">
        <f>D939/1.95583</f>
        <v>2853.0086970748994</v>
      </c>
      <c r="J939" s="109">
        <f t="shared" si="153"/>
        <v>552.19523169191598</v>
      </c>
      <c r="K939" s="109">
        <f t="shared" si="152"/>
        <v>2300.8134653829834</v>
      </c>
    </row>
    <row r="940" spans="1:11" ht="47.25">
      <c r="A940" s="113">
        <v>2073</v>
      </c>
      <c r="B940" s="111" t="s">
        <v>2781</v>
      </c>
      <c r="C940" s="111" t="s">
        <v>1384</v>
      </c>
      <c r="D940" s="166">
        <v>6180</v>
      </c>
      <c r="E940" s="127">
        <v>1080</v>
      </c>
      <c r="F940" s="126">
        <f t="shared" si="151"/>
        <v>5100</v>
      </c>
      <c r="G940" s="112" t="s">
        <v>2782</v>
      </c>
      <c r="H940" s="111"/>
      <c r="I940" s="109">
        <v>3159.79</v>
      </c>
      <c r="J940" s="109">
        <f t="shared" si="153"/>
        <v>552.19523169191598</v>
      </c>
      <c r="K940" s="109">
        <f t="shared" si="152"/>
        <v>2607.594768308084</v>
      </c>
    </row>
    <row r="941" spans="1:11">
      <c r="A941" s="139"/>
      <c r="B941" s="179" t="s">
        <v>2783</v>
      </c>
      <c r="C941" s="134"/>
      <c r="D941" s="175"/>
      <c r="E941" s="176"/>
      <c r="F941" s="136"/>
      <c r="G941" s="135"/>
      <c r="H941" s="134"/>
      <c r="I941" s="174"/>
      <c r="J941" s="175"/>
      <c r="K941" s="174"/>
    </row>
    <row r="942" spans="1:11" ht="47.25">
      <c r="A942" s="113">
        <v>2074</v>
      </c>
      <c r="B942" s="111" t="s">
        <v>2784</v>
      </c>
      <c r="C942" s="111" t="s">
        <v>1384</v>
      </c>
      <c r="D942" s="185">
        <v>5640</v>
      </c>
      <c r="E942" s="127">
        <v>1435</v>
      </c>
      <c r="F942" s="126">
        <f t="shared" ref="F942:F947" si="154">D942-E942</f>
        <v>4205</v>
      </c>
      <c r="G942" s="112" t="s">
        <v>2785</v>
      </c>
      <c r="H942" s="111"/>
      <c r="I942" s="109">
        <f>D942/1.95583</f>
        <v>2883.6862099466725</v>
      </c>
      <c r="J942" s="109">
        <f>E942/1.95583</f>
        <v>733.70384951657354</v>
      </c>
      <c r="K942" s="109">
        <f t="shared" ref="K942:K947" si="155">I942-J942</f>
        <v>2149.9823604300991</v>
      </c>
    </row>
    <row r="943" spans="1:11" ht="47.25">
      <c r="A943" s="113">
        <v>2075</v>
      </c>
      <c r="B943" s="111" t="s">
        <v>2786</v>
      </c>
      <c r="C943" s="111" t="s">
        <v>1384</v>
      </c>
      <c r="D943" s="166">
        <v>6840</v>
      </c>
      <c r="E943" s="127">
        <v>1080</v>
      </c>
      <c r="F943" s="126">
        <f t="shared" si="154"/>
        <v>5760</v>
      </c>
      <c r="G943" s="112" t="s">
        <v>2787</v>
      </c>
      <c r="H943" s="111"/>
      <c r="I943" s="109">
        <v>3497.25</v>
      </c>
      <c r="J943" s="109">
        <f>E943/1.95583</f>
        <v>552.19523169191598</v>
      </c>
      <c r="K943" s="109">
        <f t="shared" si="155"/>
        <v>2945.054768308084</v>
      </c>
    </row>
    <row r="944" spans="1:11" ht="31.5">
      <c r="A944" s="113">
        <v>2076</v>
      </c>
      <c r="B944" s="111" t="s">
        <v>2788</v>
      </c>
      <c r="C944" s="111" t="s">
        <v>1384</v>
      </c>
      <c r="D944" s="166">
        <v>7680</v>
      </c>
      <c r="E944" s="127">
        <v>1080</v>
      </c>
      <c r="F944" s="126">
        <f t="shared" si="154"/>
        <v>6600</v>
      </c>
      <c r="G944" s="112" t="s">
        <v>2789</v>
      </c>
      <c r="H944" s="111"/>
      <c r="I944" s="109">
        <v>3926.73</v>
      </c>
      <c r="J944" s="109">
        <f>E944/1.95583</f>
        <v>552.19523169191598</v>
      </c>
      <c r="K944" s="109">
        <f t="shared" si="155"/>
        <v>3374.534768308084</v>
      </c>
    </row>
    <row r="945" spans="1:11" ht="47.25">
      <c r="A945" s="113">
        <v>2077</v>
      </c>
      <c r="B945" s="111" t="s">
        <v>2790</v>
      </c>
      <c r="C945" s="111" t="s">
        <v>1384</v>
      </c>
      <c r="D945" s="184">
        <v>7380</v>
      </c>
      <c r="E945" s="127">
        <v>1080</v>
      </c>
      <c r="F945" s="126">
        <f t="shared" si="154"/>
        <v>6300</v>
      </c>
      <c r="G945" s="112" t="s">
        <v>2791</v>
      </c>
      <c r="H945" s="111"/>
      <c r="I945" s="109">
        <v>3773.34</v>
      </c>
      <c r="J945" s="109">
        <f>E945/1.95583</f>
        <v>552.19523169191598</v>
      </c>
      <c r="K945" s="109">
        <f t="shared" si="155"/>
        <v>3221.1447683080842</v>
      </c>
    </row>
    <row r="946" spans="1:11" ht="47.25">
      <c r="A946" s="113">
        <v>2078</v>
      </c>
      <c r="B946" s="111" t="s">
        <v>2792</v>
      </c>
      <c r="C946" s="111" t="s">
        <v>1384</v>
      </c>
      <c r="D946" s="184">
        <v>8220</v>
      </c>
      <c r="E946" s="127">
        <v>1080</v>
      </c>
      <c r="F946" s="126">
        <f t="shared" si="154"/>
        <v>7140</v>
      </c>
      <c r="G946" s="112" t="s">
        <v>2793</v>
      </c>
      <c r="H946" s="111"/>
      <c r="I946" s="109">
        <f>D946/1.95583</f>
        <v>4202.8192634329162</v>
      </c>
      <c r="J946" s="109">
        <f>E946/1.95583</f>
        <v>552.19523169191598</v>
      </c>
      <c r="K946" s="109">
        <f t="shared" si="155"/>
        <v>3650.6240317410002</v>
      </c>
    </row>
    <row r="947" spans="1:11" ht="47.25">
      <c r="A947" s="113">
        <v>2079</v>
      </c>
      <c r="B947" s="111" t="s">
        <v>3232</v>
      </c>
      <c r="C947" s="111" t="s">
        <v>1384</v>
      </c>
      <c r="D947" s="184">
        <v>6180</v>
      </c>
      <c r="E947" s="127">
        <v>1080</v>
      </c>
      <c r="F947" s="126">
        <f t="shared" si="154"/>
        <v>5100</v>
      </c>
      <c r="G947" s="112" t="s">
        <v>3031</v>
      </c>
      <c r="H947" s="111"/>
      <c r="I947" s="109">
        <v>3159.79</v>
      </c>
      <c r="J947" s="109">
        <f>E947/1.95583</f>
        <v>552.19523169191598</v>
      </c>
      <c r="K947" s="109">
        <f t="shared" si="155"/>
        <v>2607.594768308084</v>
      </c>
    </row>
    <row r="948" spans="1:11">
      <c r="A948" s="139"/>
      <c r="B948" s="179" t="s">
        <v>2794</v>
      </c>
      <c r="C948" s="134"/>
      <c r="D948" s="183"/>
      <c r="E948" s="182"/>
      <c r="F948" s="136"/>
      <c r="G948" s="135"/>
      <c r="H948" s="134"/>
      <c r="I948" s="181"/>
      <c r="J948" s="175"/>
      <c r="K948" s="174"/>
    </row>
    <row r="949" spans="1:11">
      <c r="A949" s="113">
        <v>2081</v>
      </c>
      <c r="B949" s="111" t="s">
        <v>2795</v>
      </c>
      <c r="C949" s="111"/>
      <c r="D949" s="166">
        <v>1400</v>
      </c>
      <c r="E949" s="127">
        <v>1400</v>
      </c>
      <c r="F949" s="126">
        <f>D949-E949</f>
        <v>0</v>
      </c>
      <c r="G949" s="112" t="s">
        <v>2796</v>
      </c>
      <c r="H949" s="111"/>
      <c r="I949" s="109">
        <f>D949/1.95583</f>
        <v>715.8086336747059</v>
      </c>
      <c r="J949" s="109">
        <f>E949/1.95583</f>
        <v>715.8086336747059</v>
      </c>
      <c r="K949" s="180"/>
    </row>
    <row r="950" spans="1:11" ht="31.5">
      <c r="A950" s="139"/>
      <c r="B950" s="138" t="s">
        <v>2797</v>
      </c>
      <c r="C950" s="134"/>
      <c r="D950" s="175"/>
      <c r="E950" s="176"/>
      <c r="F950" s="136"/>
      <c r="G950" s="135"/>
      <c r="H950" s="134"/>
      <c r="I950" s="174"/>
      <c r="J950" s="175"/>
      <c r="K950" s="174"/>
    </row>
    <row r="951" spans="1:11" ht="31.5">
      <c r="A951" s="113">
        <v>2082</v>
      </c>
      <c r="B951" s="111" t="s">
        <v>2798</v>
      </c>
      <c r="C951" s="111" t="s">
        <v>1384</v>
      </c>
      <c r="D951" s="166">
        <v>5100</v>
      </c>
      <c r="E951" s="127">
        <v>1080</v>
      </c>
      <c r="F951" s="126">
        <f t="shared" ref="F951:F962" si="156">D951-E951</f>
        <v>4020</v>
      </c>
      <c r="G951" s="112" t="s">
        <v>3231</v>
      </c>
      <c r="H951" s="111"/>
      <c r="I951" s="109">
        <f t="shared" ref="I951:J954" si="157">D951/1.95583</f>
        <v>2607.5885941007145</v>
      </c>
      <c r="J951" s="109">
        <f t="shared" si="157"/>
        <v>552.19523169191598</v>
      </c>
      <c r="K951" s="109">
        <f t="shared" ref="K951:K962" si="158">I951-J951</f>
        <v>2055.3933624087986</v>
      </c>
    </row>
    <row r="952" spans="1:11" ht="47.25">
      <c r="A952" s="113">
        <v>2083</v>
      </c>
      <c r="B952" s="111" t="s">
        <v>2799</v>
      </c>
      <c r="C952" s="111" t="s">
        <v>1384</v>
      </c>
      <c r="D952" s="166">
        <v>5100</v>
      </c>
      <c r="E952" s="127">
        <v>1080</v>
      </c>
      <c r="F952" s="126">
        <f t="shared" si="156"/>
        <v>4020</v>
      </c>
      <c r="G952" s="112" t="s">
        <v>3231</v>
      </c>
      <c r="H952" s="111"/>
      <c r="I952" s="109">
        <f t="shared" si="157"/>
        <v>2607.5885941007145</v>
      </c>
      <c r="J952" s="109">
        <f t="shared" si="157"/>
        <v>552.19523169191598</v>
      </c>
      <c r="K952" s="109">
        <f t="shared" si="158"/>
        <v>2055.3933624087986</v>
      </c>
    </row>
    <row r="953" spans="1:11" ht="47.25">
      <c r="A953" s="113">
        <v>2084</v>
      </c>
      <c r="B953" s="111" t="s">
        <v>2800</v>
      </c>
      <c r="C953" s="111"/>
      <c r="D953" s="166">
        <v>4460</v>
      </c>
      <c r="E953" s="127">
        <v>1358</v>
      </c>
      <c r="F953" s="126">
        <f t="shared" si="156"/>
        <v>3102</v>
      </c>
      <c r="G953" s="112" t="s">
        <v>3230</v>
      </c>
      <c r="H953" s="111"/>
      <c r="I953" s="109">
        <f t="shared" si="157"/>
        <v>2280.3617901351345</v>
      </c>
      <c r="J953" s="109">
        <f t="shared" si="157"/>
        <v>694.33437466446469</v>
      </c>
      <c r="K953" s="109">
        <f t="shared" si="158"/>
        <v>1586.0274154706699</v>
      </c>
    </row>
    <row r="954" spans="1:11" ht="47.25">
      <c r="A954" s="113">
        <v>2085</v>
      </c>
      <c r="B954" s="111" t="s">
        <v>2801</v>
      </c>
      <c r="C954" s="111"/>
      <c r="D954" s="166">
        <v>4460</v>
      </c>
      <c r="E954" s="127">
        <v>1358</v>
      </c>
      <c r="F954" s="126">
        <f t="shared" si="156"/>
        <v>3102</v>
      </c>
      <c r="G954" s="112" t="s">
        <v>3230</v>
      </c>
      <c r="H954" s="111"/>
      <c r="I954" s="109">
        <f t="shared" si="157"/>
        <v>2280.3617901351345</v>
      </c>
      <c r="J954" s="109">
        <f t="shared" si="157"/>
        <v>694.33437466446469</v>
      </c>
      <c r="K954" s="109">
        <f t="shared" si="158"/>
        <v>1586.0274154706699</v>
      </c>
    </row>
    <row r="955" spans="1:11" ht="47.25">
      <c r="A955" s="113">
        <v>2086</v>
      </c>
      <c r="B955" s="111" t="s">
        <v>2802</v>
      </c>
      <c r="C955" s="111"/>
      <c r="D955" s="166">
        <v>4060</v>
      </c>
      <c r="E955" s="127">
        <v>1435</v>
      </c>
      <c r="F955" s="126">
        <f t="shared" si="156"/>
        <v>2625</v>
      </c>
      <c r="G955" s="112" t="s">
        <v>3229</v>
      </c>
      <c r="H955" s="111"/>
      <c r="I955" s="109">
        <v>2075.85</v>
      </c>
      <c r="J955" s="109">
        <f t="shared" ref="J955:J962" si="159">E955/1.95583</f>
        <v>733.70384951657354</v>
      </c>
      <c r="K955" s="109">
        <f t="shared" si="158"/>
        <v>1342.1461504834265</v>
      </c>
    </row>
    <row r="956" spans="1:11" ht="47.25">
      <c r="A956" s="113">
        <v>2087</v>
      </c>
      <c r="B956" s="111" t="s">
        <v>2803</v>
      </c>
      <c r="C956" s="111"/>
      <c r="D956" s="166">
        <v>4060</v>
      </c>
      <c r="E956" s="127">
        <v>1435</v>
      </c>
      <c r="F956" s="126">
        <f t="shared" si="156"/>
        <v>2625</v>
      </c>
      <c r="G956" s="112" t="s">
        <v>3229</v>
      </c>
      <c r="H956" s="111"/>
      <c r="I956" s="109">
        <v>2075.85</v>
      </c>
      <c r="J956" s="109">
        <f t="shared" si="159"/>
        <v>733.70384951657354</v>
      </c>
      <c r="K956" s="109">
        <f t="shared" si="158"/>
        <v>1342.1461504834265</v>
      </c>
    </row>
    <row r="957" spans="1:11" ht="63">
      <c r="A957" s="113">
        <v>2088</v>
      </c>
      <c r="B957" s="111" t="s">
        <v>2804</v>
      </c>
      <c r="C957" s="111"/>
      <c r="D957" s="166">
        <v>5300.1</v>
      </c>
      <c r="E957" s="127">
        <v>1080</v>
      </c>
      <c r="F957" s="126">
        <f t="shared" si="156"/>
        <v>4220.1000000000004</v>
      </c>
      <c r="G957" s="112" t="s">
        <v>3228</v>
      </c>
      <c r="H957" s="111"/>
      <c r="I957" s="109">
        <f t="shared" ref="I957:I962" si="160">D957/1.95583</f>
        <v>2709.8980995280776</v>
      </c>
      <c r="J957" s="109">
        <f t="shared" si="159"/>
        <v>552.19523169191598</v>
      </c>
      <c r="K957" s="109">
        <f t="shared" si="158"/>
        <v>2157.7028678361617</v>
      </c>
    </row>
    <row r="958" spans="1:11" ht="63">
      <c r="A958" s="113">
        <v>2089</v>
      </c>
      <c r="B958" s="111" t="s">
        <v>2805</v>
      </c>
      <c r="C958" s="111"/>
      <c r="D958" s="166">
        <v>5300.1</v>
      </c>
      <c r="E958" s="127">
        <v>1080</v>
      </c>
      <c r="F958" s="126">
        <f t="shared" si="156"/>
        <v>4220.1000000000004</v>
      </c>
      <c r="G958" s="112" t="s">
        <v>3228</v>
      </c>
      <c r="H958" s="111"/>
      <c r="I958" s="109">
        <f t="shared" si="160"/>
        <v>2709.8980995280776</v>
      </c>
      <c r="J958" s="109">
        <f t="shared" si="159"/>
        <v>552.19523169191598</v>
      </c>
      <c r="K958" s="109">
        <f t="shared" si="158"/>
        <v>2157.7028678361617</v>
      </c>
    </row>
    <row r="959" spans="1:11" ht="63">
      <c r="A959" s="113">
        <v>2090</v>
      </c>
      <c r="B959" s="111" t="s">
        <v>2806</v>
      </c>
      <c r="C959" s="111"/>
      <c r="D959" s="166">
        <v>6300.1</v>
      </c>
      <c r="E959" s="127">
        <v>1080</v>
      </c>
      <c r="F959" s="126">
        <f t="shared" si="156"/>
        <v>5220.1000000000004</v>
      </c>
      <c r="G959" s="112" t="s">
        <v>3227</v>
      </c>
      <c r="H959" s="111"/>
      <c r="I959" s="109">
        <f t="shared" si="160"/>
        <v>3221.1899807242962</v>
      </c>
      <c r="J959" s="109">
        <f t="shared" si="159"/>
        <v>552.19523169191598</v>
      </c>
      <c r="K959" s="109">
        <f t="shared" si="158"/>
        <v>2668.9947490323802</v>
      </c>
    </row>
    <row r="960" spans="1:11" ht="63">
      <c r="A960" s="113">
        <v>2091</v>
      </c>
      <c r="B960" s="111" t="s">
        <v>2807</v>
      </c>
      <c r="C960" s="111"/>
      <c r="D960" s="166">
        <v>6300.1</v>
      </c>
      <c r="E960" s="127">
        <v>1080</v>
      </c>
      <c r="F960" s="126">
        <f t="shared" si="156"/>
        <v>5220.1000000000004</v>
      </c>
      <c r="G960" s="112" t="s">
        <v>3227</v>
      </c>
      <c r="H960" s="111"/>
      <c r="I960" s="109">
        <f t="shared" si="160"/>
        <v>3221.1899807242962</v>
      </c>
      <c r="J960" s="109">
        <f t="shared" si="159"/>
        <v>552.19523169191598</v>
      </c>
      <c r="K960" s="109">
        <f t="shared" si="158"/>
        <v>2668.9947490323802</v>
      </c>
    </row>
    <row r="961" spans="1:11" ht="23.25" customHeight="1">
      <c r="A961" s="113">
        <v>2092</v>
      </c>
      <c r="B961" s="111" t="s">
        <v>2808</v>
      </c>
      <c r="C961" s="111"/>
      <c r="D961" s="166">
        <v>5500</v>
      </c>
      <c r="E961" s="127">
        <v>2700</v>
      </c>
      <c r="F961" s="126">
        <f t="shared" si="156"/>
        <v>2800</v>
      </c>
      <c r="G961" s="112" t="s">
        <v>3226</v>
      </c>
      <c r="H961" s="111"/>
      <c r="I961" s="109">
        <f t="shared" si="160"/>
        <v>2812.1053465792015</v>
      </c>
      <c r="J961" s="109">
        <f t="shared" si="159"/>
        <v>1380.4880792297899</v>
      </c>
      <c r="K961" s="109">
        <f t="shared" si="158"/>
        <v>1431.6172673494116</v>
      </c>
    </row>
    <row r="962" spans="1:11" ht="31.5">
      <c r="A962" s="113">
        <v>2093</v>
      </c>
      <c r="B962" s="111" t="s">
        <v>2809</v>
      </c>
      <c r="C962" s="111"/>
      <c r="D962" s="166">
        <v>6500</v>
      </c>
      <c r="E962" s="127">
        <v>2700</v>
      </c>
      <c r="F962" s="126">
        <f t="shared" si="156"/>
        <v>3800</v>
      </c>
      <c r="G962" s="112" t="s">
        <v>3225</v>
      </c>
      <c r="H962" s="111"/>
      <c r="I962" s="109">
        <f t="shared" si="160"/>
        <v>3323.3972277754201</v>
      </c>
      <c r="J962" s="109">
        <f t="shared" si="159"/>
        <v>1380.4880792297899</v>
      </c>
      <c r="K962" s="109">
        <f t="shared" si="158"/>
        <v>1942.9091485456302</v>
      </c>
    </row>
    <row r="963" spans="1:11">
      <c r="A963" s="139"/>
      <c r="B963" s="134"/>
      <c r="C963" s="134"/>
      <c r="D963" s="175"/>
      <c r="E963" s="176"/>
      <c r="F963" s="136"/>
      <c r="G963" s="135"/>
      <c r="H963" s="134"/>
      <c r="I963" s="174"/>
      <c r="J963" s="175"/>
      <c r="K963" s="174"/>
    </row>
    <row r="964" spans="1:11" ht="47.25">
      <c r="A964" s="113">
        <v>2094</v>
      </c>
      <c r="B964" s="111" t="s">
        <v>3224</v>
      </c>
      <c r="C964" s="111"/>
      <c r="D964" s="166">
        <v>1200</v>
      </c>
      <c r="E964" s="127"/>
      <c r="F964" s="126">
        <f>D964-E964</f>
        <v>1200</v>
      </c>
      <c r="G964" s="112"/>
      <c r="H964" s="111"/>
      <c r="I964" s="109">
        <f>D964/1.95583</f>
        <v>613.55025743546219</v>
      </c>
      <c r="J964" s="141"/>
      <c r="K964" s="109">
        <f>F964/1.95583</f>
        <v>613.55025743546219</v>
      </c>
    </row>
    <row r="965" spans="1:11">
      <c r="A965" s="139"/>
      <c r="B965" s="179" t="s">
        <v>2810</v>
      </c>
      <c r="C965" s="134"/>
      <c r="D965" s="175"/>
      <c r="E965" s="176"/>
      <c r="F965" s="136"/>
      <c r="G965" s="135"/>
      <c r="H965" s="134"/>
      <c r="I965" s="174"/>
      <c r="J965" s="175"/>
      <c r="K965" s="174"/>
    </row>
    <row r="966" spans="1:11" ht="157.5">
      <c r="A966" s="113">
        <v>2095</v>
      </c>
      <c r="B966" s="111" t="s">
        <v>3223</v>
      </c>
      <c r="C966" s="111"/>
      <c r="D966" s="166">
        <v>448</v>
      </c>
      <c r="E966" s="178"/>
      <c r="F966" s="126">
        <f>D966-E966</f>
        <v>448</v>
      </c>
      <c r="G966" s="112" t="s">
        <v>3222</v>
      </c>
      <c r="H966" s="111"/>
      <c r="I966" s="109">
        <f>D966/1.95583</f>
        <v>229.05876277590588</v>
      </c>
      <c r="J966" s="177"/>
      <c r="K966" s="109">
        <f>F966/1.95583</f>
        <v>229.05876277590588</v>
      </c>
    </row>
    <row r="967" spans="1:11" ht="157.5">
      <c r="A967" s="113">
        <v>2096</v>
      </c>
      <c r="B967" s="111" t="s">
        <v>2811</v>
      </c>
      <c r="C967" s="111"/>
      <c r="D967" s="166">
        <v>670</v>
      </c>
      <c r="E967" s="178"/>
      <c r="F967" s="126">
        <f>D967-E967</f>
        <v>670</v>
      </c>
      <c r="G967" s="112" t="s">
        <v>3221</v>
      </c>
      <c r="H967" s="111"/>
      <c r="I967" s="109">
        <f>D967/1.95583</f>
        <v>342.56556040146637</v>
      </c>
      <c r="J967" s="177"/>
      <c r="K967" s="109">
        <f>F967/1.95583</f>
        <v>342.56556040146637</v>
      </c>
    </row>
    <row r="968" spans="1:11" ht="63">
      <c r="A968" s="113">
        <v>2097</v>
      </c>
      <c r="B968" s="111" t="s">
        <v>2812</v>
      </c>
      <c r="C968" s="111"/>
      <c r="D968" s="166">
        <v>1270.8</v>
      </c>
      <c r="E968" s="127">
        <v>1047</v>
      </c>
      <c r="F968" s="126">
        <f>D968-E968</f>
        <v>223.79999999999995</v>
      </c>
      <c r="G968" s="112" t="s">
        <v>2813</v>
      </c>
      <c r="H968" s="111"/>
      <c r="I968" s="109">
        <f>D968/1.95583</f>
        <v>649.7497226241544</v>
      </c>
      <c r="J968" s="109">
        <v>535.32000000000005</v>
      </c>
      <c r="K968" s="109">
        <f>I968-J968</f>
        <v>114.42972262415435</v>
      </c>
    </row>
    <row r="969" spans="1:11" ht="31.5">
      <c r="A969" s="139"/>
      <c r="B969" s="138" t="s">
        <v>2814</v>
      </c>
      <c r="C969" s="134"/>
      <c r="D969" s="175"/>
      <c r="E969" s="176"/>
      <c r="F969" s="136"/>
      <c r="G969" s="135"/>
      <c r="H969" s="134"/>
      <c r="I969" s="174"/>
      <c r="J969" s="175"/>
      <c r="K969" s="174"/>
    </row>
    <row r="970" spans="1:11" ht="31.5">
      <c r="A970" s="113">
        <v>2098</v>
      </c>
      <c r="B970" s="111" t="s">
        <v>2815</v>
      </c>
      <c r="C970" s="111"/>
      <c r="D970" s="166">
        <v>360</v>
      </c>
      <c r="E970" s="127"/>
      <c r="F970" s="126">
        <f t="shared" ref="F970:F975" si="161">D970-E970</f>
        <v>360</v>
      </c>
      <c r="G970" s="112"/>
      <c r="H970" s="111"/>
      <c r="I970" s="109">
        <f t="shared" ref="I970:I975" si="162">D970/1.95583</f>
        <v>184.06507723063865</v>
      </c>
      <c r="J970" s="109"/>
      <c r="K970" s="109">
        <f t="shared" ref="K970:K975" si="163">F970/1.95583</f>
        <v>184.06507723063865</v>
      </c>
    </row>
    <row r="971" spans="1:11" ht="31.5">
      <c r="A971" s="113">
        <v>2099</v>
      </c>
      <c r="B971" s="111" t="s">
        <v>2816</v>
      </c>
      <c r="C971" s="111"/>
      <c r="D971" s="166">
        <v>360</v>
      </c>
      <c r="E971" s="127"/>
      <c r="F971" s="126">
        <f t="shared" si="161"/>
        <v>360</v>
      </c>
      <c r="G971" s="112"/>
      <c r="H971" s="111"/>
      <c r="I971" s="109">
        <f t="shared" si="162"/>
        <v>184.06507723063865</v>
      </c>
      <c r="J971" s="109"/>
      <c r="K971" s="109">
        <f t="shared" si="163"/>
        <v>184.06507723063865</v>
      </c>
    </row>
    <row r="972" spans="1:11">
      <c r="A972" s="113">
        <v>2100</v>
      </c>
      <c r="B972" s="111" t="s">
        <v>2817</v>
      </c>
      <c r="C972" s="111"/>
      <c r="D972" s="166">
        <v>80</v>
      </c>
      <c r="E972" s="127"/>
      <c r="F972" s="126">
        <f t="shared" si="161"/>
        <v>80</v>
      </c>
      <c r="G972" s="112"/>
      <c r="H972" s="111"/>
      <c r="I972" s="109">
        <f t="shared" si="162"/>
        <v>40.903350495697481</v>
      </c>
      <c r="J972" s="109"/>
      <c r="K972" s="109">
        <f t="shared" si="163"/>
        <v>40.903350495697481</v>
      </c>
    </row>
    <row r="973" spans="1:11">
      <c r="A973" s="113">
        <v>2101</v>
      </c>
      <c r="B973" s="111" t="s">
        <v>2818</v>
      </c>
      <c r="C973" s="111"/>
      <c r="D973" s="166">
        <v>230</v>
      </c>
      <c r="E973" s="127"/>
      <c r="F973" s="126">
        <f t="shared" si="161"/>
        <v>230</v>
      </c>
      <c r="G973" s="112"/>
      <c r="H973" s="111"/>
      <c r="I973" s="109">
        <f t="shared" si="162"/>
        <v>117.59713267513025</v>
      </c>
      <c r="J973" s="109"/>
      <c r="K973" s="109">
        <f t="shared" si="163"/>
        <v>117.59713267513025</v>
      </c>
    </row>
    <row r="974" spans="1:11">
      <c r="A974" s="113">
        <v>2102</v>
      </c>
      <c r="B974" s="111" t="s">
        <v>2819</v>
      </c>
      <c r="C974" s="111"/>
      <c r="D974" s="166">
        <v>1200</v>
      </c>
      <c r="E974" s="127"/>
      <c r="F974" s="126">
        <f t="shared" si="161"/>
        <v>1200</v>
      </c>
      <c r="G974" s="112"/>
      <c r="H974" s="111"/>
      <c r="I974" s="109">
        <f t="shared" si="162"/>
        <v>613.55025743546219</v>
      </c>
      <c r="J974" s="109"/>
      <c r="K974" s="109">
        <f t="shared" si="163"/>
        <v>613.55025743546219</v>
      </c>
    </row>
    <row r="975" spans="1:11">
      <c r="A975" s="113">
        <v>2103</v>
      </c>
      <c r="B975" s="111" t="s">
        <v>2820</v>
      </c>
      <c r="C975" s="111"/>
      <c r="D975" s="166">
        <v>1700</v>
      </c>
      <c r="E975" s="127"/>
      <c r="F975" s="126">
        <f t="shared" si="161"/>
        <v>1700</v>
      </c>
      <c r="G975" s="112"/>
      <c r="H975" s="111"/>
      <c r="I975" s="109">
        <f t="shared" si="162"/>
        <v>869.19619803357148</v>
      </c>
      <c r="J975" s="109"/>
      <c r="K975" s="109">
        <f t="shared" si="163"/>
        <v>869.19619803357148</v>
      </c>
    </row>
    <row r="976" spans="1:11">
      <c r="A976" s="159"/>
      <c r="B976" s="173" t="s">
        <v>2821</v>
      </c>
      <c r="C976" s="154"/>
      <c r="D976" s="152"/>
      <c r="E976" s="164"/>
      <c r="F976" s="156"/>
      <c r="G976" s="155"/>
      <c r="H976" s="154"/>
      <c r="I976" s="151"/>
      <c r="J976" s="152"/>
      <c r="K976" s="151"/>
    </row>
    <row r="977" spans="1:11" ht="47.25">
      <c r="A977" s="113">
        <v>2104</v>
      </c>
      <c r="B977" s="111" t="s">
        <v>3220</v>
      </c>
      <c r="C977" s="111"/>
      <c r="D977" s="166">
        <v>980</v>
      </c>
      <c r="E977" s="127"/>
      <c r="F977" s="127">
        <f t="shared" ref="F977:F992" si="164">D977-E977</f>
        <v>980</v>
      </c>
      <c r="G977" s="112"/>
      <c r="H977" s="111"/>
      <c r="I977" s="109">
        <v>501.06</v>
      </c>
      <c r="J977" s="141"/>
      <c r="K977" s="109">
        <f t="shared" ref="K977:K992" si="165">I977</f>
        <v>501.06</v>
      </c>
    </row>
    <row r="978" spans="1:11" ht="31.5">
      <c r="A978" s="113">
        <v>2105</v>
      </c>
      <c r="B978" s="111" t="s">
        <v>2822</v>
      </c>
      <c r="C978" s="111"/>
      <c r="D978" s="166">
        <v>1000</v>
      </c>
      <c r="E978" s="127"/>
      <c r="F978" s="127">
        <f t="shared" si="164"/>
        <v>1000</v>
      </c>
      <c r="G978" s="112"/>
      <c r="H978" s="111"/>
      <c r="I978" s="109">
        <f>D978/1.95583</f>
        <v>511.29188119621847</v>
      </c>
      <c r="J978" s="141"/>
      <c r="K978" s="109">
        <f t="shared" si="165"/>
        <v>511.29188119621847</v>
      </c>
    </row>
    <row r="979" spans="1:11" ht="31.5">
      <c r="A979" s="113">
        <v>2106</v>
      </c>
      <c r="B979" s="111" t="s">
        <v>3219</v>
      </c>
      <c r="C979" s="111"/>
      <c r="D979" s="166">
        <v>980</v>
      </c>
      <c r="E979" s="127"/>
      <c r="F979" s="127">
        <f t="shared" si="164"/>
        <v>980</v>
      </c>
      <c r="G979" s="112"/>
      <c r="H979" s="111"/>
      <c r="I979" s="109">
        <v>501.06</v>
      </c>
      <c r="J979" s="141"/>
      <c r="K979" s="109">
        <f t="shared" si="165"/>
        <v>501.06</v>
      </c>
    </row>
    <row r="980" spans="1:11" ht="31.5">
      <c r="A980" s="113">
        <v>2107</v>
      </c>
      <c r="B980" s="111" t="s">
        <v>2823</v>
      </c>
      <c r="C980" s="111"/>
      <c r="D980" s="166">
        <v>980</v>
      </c>
      <c r="E980" s="127"/>
      <c r="F980" s="127">
        <f t="shared" si="164"/>
        <v>980</v>
      </c>
      <c r="G980" s="112"/>
      <c r="H980" s="111"/>
      <c r="I980" s="109">
        <v>501.06</v>
      </c>
      <c r="J980" s="141"/>
      <c r="K980" s="109">
        <f t="shared" si="165"/>
        <v>501.06</v>
      </c>
    </row>
    <row r="981" spans="1:11" ht="31.5">
      <c r="A981" s="113">
        <v>2108</v>
      </c>
      <c r="B981" s="111" t="s">
        <v>2824</v>
      </c>
      <c r="C981" s="111"/>
      <c r="D981" s="166">
        <v>80</v>
      </c>
      <c r="E981" s="127"/>
      <c r="F981" s="127">
        <f t="shared" si="164"/>
        <v>80</v>
      </c>
      <c r="G981" s="112"/>
      <c r="H981" s="111"/>
      <c r="I981" s="109">
        <f>D981/1.95583</f>
        <v>40.903350495697481</v>
      </c>
      <c r="J981" s="141"/>
      <c r="K981" s="109">
        <f t="shared" si="165"/>
        <v>40.903350495697481</v>
      </c>
    </row>
    <row r="982" spans="1:11" ht="31.5">
      <c r="A982" s="113">
        <v>2109</v>
      </c>
      <c r="B982" s="111" t="s">
        <v>2825</v>
      </c>
      <c r="C982" s="111"/>
      <c r="D982" s="166">
        <v>310</v>
      </c>
      <c r="E982" s="127"/>
      <c r="F982" s="127">
        <f t="shared" si="164"/>
        <v>310</v>
      </c>
      <c r="G982" s="112"/>
      <c r="H982" s="111"/>
      <c r="I982" s="109">
        <f>D982/1.95583</f>
        <v>158.50048317082772</v>
      </c>
      <c r="J982" s="141"/>
      <c r="K982" s="109">
        <f t="shared" si="165"/>
        <v>158.50048317082772</v>
      </c>
    </row>
    <row r="983" spans="1:11" ht="47.25">
      <c r="A983" s="113">
        <v>2110</v>
      </c>
      <c r="B983" s="111" t="s">
        <v>2826</v>
      </c>
      <c r="C983" s="111"/>
      <c r="D983" s="166">
        <v>920</v>
      </c>
      <c r="E983" s="127"/>
      <c r="F983" s="127">
        <f t="shared" si="164"/>
        <v>920</v>
      </c>
      <c r="G983" s="112"/>
      <c r="H983" s="111"/>
      <c r="I983" s="109">
        <v>470.38</v>
      </c>
      <c r="J983" s="141"/>
      <c r="K983" s="109">
        <f t="shared" si="165"/>
        <v>470.38</v>
      </c>
    </row>
    <row r="984" spans="1:11" ht="47.25">
      <c r="A984" s="113">
        <v>2111</v>
      </c>
      <c r="B984" s="111" t="s">
        <v>2827</v>
      </c>
      <c r="C984" s="111"/>
      <c r="D984" s="166">
        <v>960</v>
      </c>
      <c r="E984" s="127"/>
      <c r="F984" s="127">
        <f t="shared" si="164"/>
        <v>960</v>
      </c>
      <c r="G984" s="112"/>
      <c r="H984" s="111"/>
      <c r="I984" s="109">
        <f>D984/1.95583</f>
        <v>490.84020594836977</v>
      </c>
      <c r="J984" s="141"/>
      <c r="K984" s="109">
        <f t="shared" si="165"/>
        <v>490.84020594836977</v>
      </c>
    </row>
    <row r="985" spans="1:11" ht="47.25">
      <c r="A985" s="113">
        <v>2112</v>
      </c>
      <c r="B985" s="111" t="s">
        <v>2828</v>
      </c>
      <c r="C985" s="111"/>
      <c r="D985" s="166">
        <v>1000</v>
      </c>
      <c r="E985" s="127"/>
      <c r="F985" s="127">
        <f t="shared" si="164"/>
        <v>1000</v>
      </c>
      <c r="G985" s="112"/>
      <c r="H985" s="111"/>
      <c r="I985" s="109">
        <f>D985/1.95583</f>
        <v>511.29188119621847</v>
      </c>
      <c r="J985" s="141"/>
      <c r="K985" s="109">
        <f t="shared" si="165"/>
        <v>511.29188119621847</v>
      </c>
    </row>
    <row r="986" spans="1:11" ht="47.25">
      <c r="A986" s="113">
        <v>2113</v>
      </c>
      <c r="B986" s="111" t="s">
        <v>2829</v>
      </c>
      <c r="C986" s="111"/>
      <c r="D986" s="166">
        <v>920</v>
      </c>
      <c r="E986" s="127"/>
      <c r="F986" s="127">
        <f t="shared" si="164"/>
        <v>920</v>
      </c>
      <c r="G986" s="112"/>
      <c r="H986" s="111"/>
      <c r="I986" s="109">
        <v>470.38</v>
      </c>
      <c r="J986" s="141"/>
      <c r="K986" s="109">
        <f t="shared" si="165"/>
        <v>470.38</v>
      </c>
    </row>
    <row r="987" spans="1:11" ht="47.25">
      <c r="A987" s="113">
        <v>2114</v>
      </c>
      <c r="B987" s="111" t="s">
        <v>2830</v>
      </c>
      <c r="C987" s="111"/>
      <c r="D987" s="166">
        <v>960</v>
      </c>
      <c r="E987" s="127"/>
      <c r="F987" s="127">
        <f t="shared" si="164"/>
        <v>960</v>
      </c>
      <c r="G987" s="112"/>
      <c r="H987" s="111"/>
      <c r="I987" s="109">
        <f>D987/1.95583</f>
        <v>490.84020594836977</v>
      </c>
      <c r="J987" s="141"/>
      <c r="K987" s="109">
        <f t="shared" si="165"/>
        <v>490.84020594836977</v>
      </c>
    </row>
    <row r="988" spans="1:11" ht="31.5">
      <c r="A988" s="113">
        <v>2115</v>
      </c>
      <c r="B988" s="111" t="s">
        <v>2831</v>
      </c>
      <c r="C988" s="111"/>
      <c r="D988" s="166">
        <v>1000</v>
      </c>
      <c r="E988" s="127"/>
      <c r="F988" s="127">
        <f t="shared" si="164"/>
        <v>1000</v>
      </c>
      <c r="G988" s="112"/>
      <c r="H988" s="111"/>
      <c r="I988" s="109">
        <f>D988/1.95583</f>
        <v>511.29188119621847</v>
      </c>
      <c r="J988" s="141"/>
      <c r="K988" s="109">
        <f t="shared" si="165"/>
        <v>511.29188119621847</v>
      </c>
    </row>
    <row r="989" spans="1:11" ht="47.25">
      <c r="A989" s="113">
        <v>2116</v>
      </c>
      <c r="B989" s="111" t="s">
        <v>2832</v>
      </c>
      <c r="C989" s="111"/>
      <c r="D989" s="166">
        <v>2090</v>
      </c>
      <c r="E989" s="127"/>
      <c r="F989" s="127">
        <f t="shared" si="164"/>
        <v>2090</v>
      </c>
      <c r="G989" s="112"/>
      <c r="H989" s="111"/>
      <c r="I989" s="109">
        <f>D989/1.95583</f>
        <v>1068.6000317000967</v>
      </c>
      <c r="J989" s="141"/>
      <c r="K989" s="109">
        <f t="shared" si="165"/>
        <v>1068.6000317000967</v>
      </c>
    </row>
    <row r="990" spans="1:11" ht="47.25">
      <c r="A990" s="113">
        <v>2117</v>
      </c>
      <c r="B990" s="111" t="s">
        <v>2833</v>
      </c>
      <c r="C990" s="111"/>
      <c r="D990" s="166">
        <v>2280</v>
      </c>
      <c r="E990" s="127"/>
      <c r="F990" s="127">
        <f t="shared" si="164"/>
        <v>2280</v>
      </c>
      <c r="G990" s="112"/>
      <c r="H990" s="111"/>
      <c r="I990" s="109">
        <v>1165.74</v>
      </c>
      <c r="J990" s="141"/>
      <c r="K990" s="109">
        <f t="shared" si="165"/>
        <v>1165.74</v>
      </c>
    </row>
    <row r="991" spans="1:11" ht="47.25">
      <c r="A991" s="113">
        <v>2118</v>
      </c>
      <c r="B991" s="111" t="s">
        <v>2834</v>
      </c>
      <c r="C991" s="111"/>
      <c r="D991" s="166">
        <v>2512</v>
      </c>
      <c r="E991" s="127"/>
      <c r="F991" s="127">
        <f t="shared" si="164"/>
        <v>2512</v>
      </c>
      <c r="G991" s="112"/>
      <c r="H991" s="111"/>
      <c r="I991" s="109">
        <v>1284.3599999999999</v>
      </c>
      <c r="J991" s="141"/>
      <c r="K991" s="109">
        <f t="shared" si="165"/>
        <v>1284.3599999999999</v>
      </c>
    </row>
    <row r="992" spans="1:11">
      <c r="A992" s="113">
        <v>2119</v>
      </c>
      <c r="B992" s="111" t="s">
        <v>2835</v>
      </c>
      <c r="C992" s="111"/>
      <c r="D992" s="166">
        <v>300</v>
      </c>
      <c r="E992" s="127"/>
      <c r="F992" s="127">
        <f t="shared" si="164"/>
        <v>300</v>
      </c>
      <c r="G992" s="112"/>
      <c r="H992" s="111"/>
      <c r="I992" s="109">
        <v>153.38</v>
      </c>
      <c r="J992" s="141"/>
      <c r="K992" s="109">
        <f t="shared" si="165"/>
        <v>153.38</v>
      </c>
    </row>
    <row r="993" spans="1:11">
      <c r="A993" s="159"/>
      <c r="B993" s="165" t="s">
        <v>2836</v>
      </c>
      <c r="C993" s="154"/>
      <c r="D993" s="152"/>
      <c r="E993" s="164"/>
      <c r="F993" s="156"/>
      <c r="G993" s="155"/>
      <c r="H993" s="154"/>
      <c r="I993" s="151"/>
      <c r="J993" s="152"/>
      <c r="K993" s="151"/>
    </row>
    <row r="994" spans="1:11">
      <c r="A994" s="113">
        <v>2120</v>
      </c>
      <c r="B994" s="111" t="s">
        <v>2837</v>
      </c>
      <c r="C994" s="111"/>
      <c r="D994" s="166">
        <v>24</v>
      </c>
      <c r="E994" s="127"/>
      <c r="F994" s="126">
        <f t="shared" ref="F994:F1001" si="166">D994-E994</f>
        <v>24</v>
      </c>
      <c r="G994" s="112"/>
      <c r="H994" s="111"/>
      <c r="I994" s="109">
        <v>12.28</v>
      </c>
      <c r="J994" s="141"/>
      <c r="K994" s="109">
        <v>12.28</v>
      </c>
    </row>
    <row r="995" spans="1:11">
      <c r="A995" s="113">
        <v>2121</v>
      </c>
      <c r="B995" s="111" t="s">
        <v>2838</v>
      </c>
      <c r="C995" s="111"/>
      <c r="D995" s="166">
        <v>36</v>
      </c>
      <c r="E995" s="127"/>
      <c r="F995" s="126">
        <f t="shared" si="166"/>
        <v>36</v>
      </c>
      <c r="G995" s="112"/>
      <c r="H995" s="111"/>
      <c r="I995" s="109">
        <f t="shared" ref="I995:I1001" si="167">D995/1.95583</f>
        <v>18.406507723063864</v>
      </c>
      <c r="J995" s="141"/>
      <c r="K995" s="109">
        <f t="shared" ref="K995:K1001" si="168">F995/1.95583</f>
        <v>18.406507723063864</v>
      </c>
    </row>
    <row r="996" spans="1:11" ht="47.25">
      <c r="A996" s="113">
        <v>2122</v>
      </c>
      <c r="B996" s="111" t="s">
        <v>2839</v>
      </c>
      <c r="C996" s="111"/>
      <c r="D996" s="166">
        <v>150</v>
      </c>
      <c r="E996" s="127"/>
      <c r="F996" s="126">
        <f t="shared" si="166"/>
        <v>150</v>
      </c>
      <c r="G996" s="112"/>
      <c r="H996" s="111"/>
      <c r="I996" s="109">
        <f t="shared" si="167"/>
        <v>76.693782179432773</v>
      </c>
      <c r="J996" s="141"/>
      <c r="K996" s="109">
        <f t="shared" si="168"/>
        <v>76.693782179432773</v>
      </c>
    </row>
    <row r="997" spans="1:11" ht="63">
      <c r="A997" s="113">
        <v>2123</v>
      </c>
      <c r="B997" s="111" t="s">
        <v>2840</v>
      </c>
      <c r="C997" s="111" t="s">
        <v>1384</v>
      </c>
      <c r="D997" s="166">
        <v>180</v>
      </c>
      <c r="E997" s="127"/>
      <c r="F997" s="126">
        <f t="shared" si="166"/>
        <v>180</v>
      </c>
      <c r="G997" s="112"/>
      <c r="H997" s="111"/>
      <c r="I997" s="109">
        <f t="shared" si="167"/>
        <v>92.032538615319325</v>
      </c>
      <c r="J997" s="141"/>
      <c r="K997" s="109">
        <f t="shared" si="168"/>
        <v>92.032538615319325</v>
      </c>
    </row>
    <row r="998" spans="1:11">
      <c r="A998" s="113">
        <v>2124</v>
      </c>
      <c r="B998" s="111" t="s">
        <v>2841</v>
      </c>
      <c r="C998" s="111"/>
      <c r="D998" s="166">
        <v>120</v>
      </c>
      <c r="E998" s="127"/>
      <c r="F998" s="126">
        <f t="shared" si="166"/>
        <v>120</v>
      </c>
      <c r="G998" s="112"/>
      <c r="H998" s="111"/>
      <c r="I998" s="109">
        <f t="shared" si="167"/>
        <v>61.355025743546221</v>
      </c>
      <c r="J998" s="141"/>
      <c r="K998" s="109">
        <f t="shared" si="168"/>
        <v>61.355025743546221</v>
      </c>
    </row>
    <row r="999" spans="1:11">
      <c r="A999" s="113">
        <v>2125</v>
      </c>
      <c r="B999" s="111" t="s">
        <v>2842</v>
      </c>
      <c r="C999" s="111"/>
      <c r="D999" s="166">
        <v>120</v>
      </c>
      <c r="E999" s="127"/>
      <c r="F999" s="126">
        <f t="shared" si="166"/>
        <v>120</v>
      </c>
      <c r="G999" s="112"/>
      <c r="H999" s="111"/>
      <c r="I999" s="109">
        <f t="shared" si="167"/>
        <v>61.355025743546221</v>
      </c>
      <c r="J999" s="141"/>
      <c r="K999" s="109">
        <f t="shared" si="168"/>
        <v>61.355025743546221</v>
      </c>
    </row>
    <row r="1000" spans="1:11">
      <c r="A1000" s="113">
        <v>2126</v>
      </c>
      <c r="B1000" s="111" t="s">
        <v>2843</v>
      </c>
      <c r="C1000" s="111"/>
      <c r="D1000" s="166">
        <v>120</v>
      </c>
      <c r="E1000" s="127"/>
      <c r="F1000" s="126">
        <f t="shared" si="166"/>
        <v>120</v>
      </c>
      <c r="G1000" s="112"/>
      <c r="H1000" s="111"/>
      <c r="I1000" s="109">
        <f t="shared" si="167"/>
        <v>61.355025743546221</v>
      </c>
      <c r="J1000" s="141"/>
      <c r="K1000" s="109">
        <f t="shared" si="168"/>
        <v>61.355025743546221</v>
      </c>
    </row>
    <row r="1001" spans="1:11">
      <c r="A1001" s="113">
        <v>2127</v>
      </c>
      <c r="B1001" s="111" t="s">
        <v>2844</v>
      </c>
      <c r="C1001" s="111"/>
      <c r="D1001" s="166">
        <v>1200</v>
      </c>
      <c r="E1001" s="127"/>
      <c r="F1001" s="126">
        <f t="shared" si="166"/>
        <v>1200</v>
      </c>
      <c r="G1001" s="112"/>
      <c r="H1001" s="111"/>
      <c r="I1001" s="109">
        <f t="shared" si="167"/>
        <v>613.55025743546219</v>
      </c>
      <c r="J1001" s="141"/>
      <c r="K1001" s="109">
        <f t="shared" si="168"/>
        <v>613.55025743546219</v>
      </c>
    </row>
    <row r="1002" spans="1:11">
      <c r="A1002" s="159"/>
      <c r="B1002" s="165" t="s">
        <v>2845</v>
      </c>
      <c r="C1002" s="154"/>
      <c r="D1002" s="152"/>
      <c r="E1002" s="164"/>
      <c r="F1002" s="156"/>
      <c r="G1002" s="155"/>
      <c r="H1002" s="154"/>
      <c r="I1002" s="151"/>
      <c r="J1002" s="152"/>
      <c r="K1002" s="151"/>
    </row>
    <row r="1003" spans="1:11" ht="78.75">
      <c r="A1003" s="113">
        <v>2128</v>
      </c>
      <c r="B1003" s="111" t="s">
        <v>2846</v>
      </c>
      <c r="C1003" s="111"/>
      <c r="D1003" s="166">
        <v>1920</v>
      </c>
      <c r="E1003" s="127"/>
      <c r="F1003" s="126">
        <f>D1003-E1003</f>
        <v>1920</v>
      </c>
      <c r="G1003" s="112"/>
      <c r="H1003" s="111"/>
      <c r="I1003" s="109">
        <f>D1003/1.95583</f>
        <v>981.68041189673954</v>
      </c>
      <c r="J1003" s="109"/>
      <c r="K1003" s="109">
        <f>I1003-E1003</f>
        <v>981.68041189673954</v>
      </c>
    </row>
    <row r="1004" spans="1:11" ht="78.75">
      <c r="A1004" s="113">
        <v>2129</v>
      </c>
      <c r="B1004" s="111" t="s">
        <v>3218</v>
      </c>
      <c r="C1004" s="111"/>
      <c r="D1004" s="166">
        <v>2700</v>
      </c>
      <c r="E1004" s="127"/>
      <c r="F1004" s="126">
        <f>D1004-E1004</f>
        <v>2700</v>
      </c>
      <c r="G1004" s="112"/>
      <c r="H1004" s="111"/>
      <c r="I1004" s="109">
        <f>D1004/1.95583</f>
        <v>1380.4880792297899</v>
      </c>
      <c r="J1004" s="109"/>
      <c r="K1004" s="109">
        <f>I1004-E1004</f>
        <v>1380.4880792297899</v>
      </c>
    </row>
    <row r="1005" spans="1:11" ht="78.75">
      <c r="A1005" s="113">
        <v>2130</v>
      </c>
      <c r="B1005" s="111" t="s">
        <v>3217</v>
      </c>
      <c r="C1005" s="111"/>
      <c r="D1005" s="166">
        <v>3060</v>
      </c>
      <c r="E1005" s="127"/>
      <c r="F1005" s="126">
        <f>D1005-E1005</f>
        <v>3060</v>
      </c>
      <c r="G1005" s="112"/>
      <c r="H1005" s="111"/>
      <c r="I1005" s="109">
        <f>D1005/1.95583</f>
        <v>1564.5531564604287</v>
      </c>
      <c r="J1005" s="109"/>
      <c r="K1005" s="109">
        <f>I1005-E1005</f>
        <v>1564.5531564604287</v>
      </c>
    </row>
    <row r="1006" spans="1:11">
      <c r="A1006" s="159"/>
      <c r="B1006" s="165" t="s">
        <v>2847</v>
      </c>
      <c r="C1006" s="154"/>
      <c r="D1006" s="152"/>
      <c r="E1006" s="156"/>
      <c r="F1006" s="156"/>
      <c r="G1006" s="155"/>
      <c r="H1006" s="154"/>
      <c r="I1006" s="151"/>
      <c r="J1006" s="152"/>
      <c r="K1006" s="151"/>
    </row>
    <row r="1007" spans="1:11">
      <c r="A1007" s="113">
        <v>2137</v>
      </c>
      <c r="B1007" s="111" t="s">
        <v>2848</v>
      </c>
      <c r="C1007" s="111"/>
      <c r="D1007" s="166">
        <v>2500</v>
      </c>
      <c r="E1007" s="127"/>
      <c r="F1007" s="126">
        <f t="shared" ref="F1007:F1014" si="169">D1007-E1007</f>
        <v>2500</v>
      </c>
      <c r="G1007" s="112"/>
      <c r="H1007" s="111"/>
      <c r="I1007" s="109">
        <f t="shared" ref="I1007:I1014" si="170">D1007/1.95583</f>
        <v>1278.2297029905462</v>
      </c>
      <c r="J1007" s="141"/>
      <c r="K1007" s="109">
        <f t="shared" ref="K1007:K1014" si="171">F1007/1.95583</f>
        <v>1278.2297029905462</v>
      </c>
    </row>
    <row r="1008" spans="1:11" ht="31.5">
      <c r="A1008" s="113">
        <v>2138</v>
      </c>
      <c r="B1008" s="111" t="s">
        <v>2849</v>
      </c>
      <c r="C1008" s="111"/>
      <c r="D1008" s="166">
        <v>900</v>
      </c>
      <c r="E1008" s="127"/>
      <c r="F1008" s="126">
        <f t="shared" si="169"/>
        <v>900</v>
      </c>
      <c r="G1008" s="112"/>
      <c r="H1008" s="111"/>
      <c r="I1008" s="109">
        <f t="shared" si="170"/>
        <v>460.16269307659667</v>
      </c>
      <c r="J1008" s="141"/>
      <c r="K1008" s="109">
        <f t="shared" si="171"/>
        <v>460.16269307659667</v>
      </c>
    </row>
    <row r="1009" spans="1:11" ht="78.75">
      <c r="A1009" s="113">
        <v>2139</v>
      </c>
      <c r="B1009" s="111" t="s">
        <v>2850</v>
      </c>
      <c r="C1009" s="111"/>
      <c r="D1009" s="166">
        <v>900</v>
      </c>
      <c r="E1009" s="127"/>
      <c r="F1009" s="126">
        <f t="shared" si="169"/>
        <v>900</v>
      </c>
      <c r="G1009" s="112"/>
      <c r="H1009" s="111"/>
      <c r="I1009" s="109">
        <f t="shared" si="170"/>
        <v>460.16269307659667</v>
      </c>
      <c r="J1009" s="141"/>
      <c r="K1009" s="109">
        <f t="shared" si="171"/>
        <v>460.16269307659667</v>
      </c>
    </row>
    <row r="1010" spans="1:11" ht="47.25">
      <c r="A1010" s="113">
        <v>2140</v>
      </c>
      <c r="B1010" s="111" t="s">
        <v>2851</v>
      </c>
      <c r="C1010" s="111"/>
      <c r="D1010" s="166">
        <v>3000</v>
      </c>
      <c r="E1010" s="127"/>
      <c r="F1010" s="126">
        <f t="shared" si="169"/>
        <v>3000</v>
      </c>
      <c r="G1010" s="112"/>
      <c r="H1010" s="111"/>
      <c r="I1010" s="109">
        <f t="shared" si="170"/>
        <v>1533.8756435886555</v>
      </c>
      <c r="J1010" s="141"/>
      <c r="K1010" s="109">
        <f t="shared" si="171"/>
        <v>1533.8756435886555</v>
      </c>
    </row>
    <row r="1011" spans="1:11" ht="47.25">
      <c r="A1011" s="113">
        <v>2141</v>
      </c>
      <c r="B1011" s="111" t="s">
        <v>2852</v>
      </c>
      <c r="C1011" s="111"/>
      <c r="D1011" s="166">
        <v>3000</v>
      </c>
      <c r="E1011" s="127"/>
      <c r="F1011" s="126">
        <f t="shared" si="169"/>
        <v>3000</v>
      </c>
      <c r="G1011" s="112"/>
      <c r="H1011" s="111"/>
      <c r="I1011" s="109">
        <f t="shared" si="170"/>
        <v>1533.8756435886555</v>
      </c>
      <c r="J1011" s="141"/>
      <c r="K1011" s="109">
        <f t="shared" si="171"/>
        <v>1533.8756435886555</v>
      </c>
    </row>
    <row r="1012" spans="1:11" ht="31.5">
      <c r="A1012" s="113">
        <v>2142</v>
      </c>
      <c r="B1012" s="111" t="s">
        <v>2853</v>
      </c>
      <c r="C1012" s="111"/>
      <c r="D1012" s="166">
        <v>1950</v>
      </c>
      <c r="E1012" s="127"/>
      <c r="F1012" s="126">
        <f t="shared" si="169"/>
        <v>1950</v>
      </c>
      <c r="G1012" s="112"/>
      <c r="H1012" s="111"/>
      <c r="I1012" s="109">
        <f t="shared" si="170"/>
        <v>997.01916833262612</v>
      </c>
      <c r="J1012" s="141"/>
      <c r="K1012" s="109">
        <f t="shared" si="171"/>
        <v>997.01916833262612</v>
      </c>
    </row>
    <row r="1013" spans="1:11" ht="31.5">
      <c r="A1013" s="113">
        <v>2143</v>
      </c>
      <c r="B1013" s="111" t="s">
        <v>2854</v>
      </c>
      <c r="C1013" s="111"/>
      <c r="D1013" s="166">
        <v>2360</v>
      </c>
      <c r="E1013" s="127"/>
      <c r="F1013" s="126">
        <f t="shared" si="169"/>
        <v>2360</v>
      </c>
      <c r="G1013" s="112"/>
      <c r="H1013" s="111"/>
      <c r="I1013" s="109">
        <f t="shared" si="170"/>
        <v>1206.6488396230757</v>
      </c>
      <c r="J1013" s="141"/>
      <c r="K1013" s="109">
        <f t="shared" si="171"/>
        <v>1206.6488396230757</v>
      </c>
    </row>
    <row r="1014" spans="1:11" ht="47.25">
      <c r="A1014" s="113">
        <v>2144</v>
      </c>
      <c r="B1014" s="111" t="s">
        <v>2855</v>
      </c>
      <c r="C1014" s="111"/>
      <c r="D1014" s="166">
        <v>900</v>
      </c>
      <c r="E1014" s="127"/>
      <c r="F1014" s="126">
        <f t="shared" si="169"/>
        <v>900</v>
      </c>
      <c r="G1014" s="112"/>
      <c r="H1014" s="111"/>
      <c r="I1014" s="109">
        <f t="shared" si="170"/>
        <v>460.16269307659667</v>
      </c>
      <c r="J1014" s="141"/>
      <c r="K1014" s="109">
        <f t="shared" si="171"/>
        <v>460.16269307659667</v>
      </c>
    </row>
    <row r="1015" spans="1:11">
      <c r="A1015" s="159"/>
      <c r="B1015" s="165" t="s">
        <v>2856</v>
      </c>
      <c r="C1015" s="154"/>
      <c r="D1015" s="152"/>
      <c r="E1015" s="164"/>
      <c r="F1015" s="156"/>
      <c r="G1015" s="155"/>
      <c r="H1015" s="154"/>
      <c r="I1015" s="151"/>
      <c r="J1015" s="152"/>
      <c r="K1015" s="151"/>
    </row>
    <row r="1016" spans="1:11" ht="63">
      <c r="A1016" s="113">
        <v>2145</v>
      </c>
      <c r="B1016" s="111" t="s">
        <v>2857</v>
      </c>
      <c r="C1016" s="111"/>
      <c r="D1016" s="166">
        <v>1400</v>
      </c>
      <c r="E1016" s="127"/>
      <c r="F1016" s="126">
        <f>D1016-E1016</f>
        <v>1400</v>
      </c>
      <c r="G1016" s="112"/>
      <c r="H1016" s="111"/>
      <c r="I1016" s="109">
        <f>D1016/1.95583</f>
        <v>715.8086336747059</v>
      </c>
      <c r="J1016" s="109"/>
      <c r="K1016" s="109">
        <f>F1016/1.95583</f>
        <v>715.8086336747059</v>
      </c>
    </row>
    <row r="1017" spans="1:11" ht="31.5">
      <c r="A1017" s="113">
        <v>2146</v>
      </c>
      <c r="B1017" s="111" t="s">
        <v>2858</v>
      </c>
      <c r="C1017" s="111"/>
      <c r="D1017" s="166">
        <v>2200</v>
      </c>
      <c r="E1017" s="127"/>
      <c r="F1017" s="126">
        <f>D1017-E1017</f>
        <v>2200</v>
      </c>
      <c r="G1017" s="112"/>
      <c r="H1017" s="111"/>
      <c r="I1017" s="109">
        <f>D1017/1.95583</f>
        <v>1124.8421386316807</v>
      </c>
      <c r="J1017" s="109"/>
      <c r="K1017" s="109">
        <f>F1017/1.95583</f>
        <v>1124.8421386316807</v>
      </c>
    </row>
    <row r="1018" spans="1:11" ht="31.5">
      <c r="A1018" s="159"/>
      <c r="B1018" s="165" t="s">
        <v>2859</v>
      </c>
      <c r="C1018" s="154"/>
      <c r="D1018" s="152"/>
      <c r="E1018" s="164"/>
      <c r="F1018" s="156"/>
      <c r="G1018" s="155"/>
      <c r="H1018" s="154"/>
      <c r="I1018" s="151"/>
      <c r="J1018" s="152"/>
      <c r="K1018" s="151"/>
    </row>
    <row r="1019" spans="1:11" ht="47.25">
      <c r="A1019" s="113">
        <v>2147</v>
      </c>
      <c r="B1019" s="111" t="s">
        <v>2860</v>
      </c>
      <c r="C1019" s="111"/>
      <c r="D1019" s="166">
        <v>348</v>
      </c>
      <c r="E1019" s="127"/>
      <c r="F1019" s="126">
        <f t="shared" ref="F1019:F1028" si="172">D1019-E1019</f>
        <v>348</v>
      </c>
      <c r="G1019" s="112"/>
      <c r="H1019" s="111"/>
      <c r="I1019" s="109">
        <f t="shared" ref="I1019:I1028" si="173">D1019/1.95583</f>
        <v>177.92957465628405</v>
      </c>
      <c r="J1019" s="141"/>
      <c r="K1019" s="109">
        <f t="shared" ref="K1019:K1028" si="174">F1019/1.95583</f>
        <v>177.92957465628405</v>
      </c>
    </row>
    <row r="1020" spans="1:11" ht="47.25">
      <c r="A1020" s="113">
        <v>2148</v>
      </c>
      <c r="B1020" s="111" t="s">
        <v>2861</v>
      </c>
      <c r="C1020" s="111"/>
      <c r="D1020" s="166">
        <v>422</v>
      </c>
      <c r="E1020" s="127"/>
      <c r="F1020" s="126">
        <f t="shared" si="172"/>
        <v>422</v>
      </c>
      <c r="G1020" s="112"/>
      <c r="H1020" s="111"/>
      <c r="I1020" s="109">
        <f t="shared" si="173"/>
        <v>215.76517386480421</v>
      </c>
      <c r="J1020" s="141"/>
      <c r="K1020" s="109">
        <f t="shared" si="174"/>
        <v>215.76517386480421</v>
      </c>
    </row>
    <row r="1021" spans="1:11" ht="63">
      <c r="A1021" s="113">
        <v>2149</v>
      </c>
      <c r="B1021" s="111" t="s">
        <v>2862</v>
      </c>
      <c r="C1021" s="111"/>
      <c r="D1021" s="166">
        <v>640</v>
      </c>
      <c r="E1021" s="127"/>
      <c r="F1021" s="126">
        <f t="shared" si="172"/>
        <v>640</v>
      </c>
      <c r="G1021" s="112"/>
      <c r="H1021" s="111"/>
      <c r="I1021" s="109">
        <f t="shared" si="173"/>
        <v>327.22680396557985</v>
      </c>
      <c r="J1021" s="141"/>
      <c r="K1021" s="109">
        <f t="shared" si="174"/>
        <v>327.22680396557985</v>
      </c>
    </row>
    <row r="1022" spans="1:11" ht="63">
      <c r="A1022" s="113">
        <v>2150</v>
      </c>
      <c r="B1022" s="111" t="s">
        <v>2863</v>
      </c>
      <c r="C1022" s="111"/>
      <c r="D1022" s="166">
        <v>307</v>
      </c>
      <c r="E1022" s="127"/>
      <c r="F1022" s="126">
        <f t="shared" si="172"/>
        <v>307</v>
      </c>
      <c r="G1022" s="112"/>
      <c r="H1022" s="111"/>
      <c r="I1022" s="109">
        <f t="shared" si="173"/>
        <v>156.96660752723909</v>
      </c>
      <c r="J1022" s="141"/>
      <c r="K1022" s="109">
        <f t="shared" si="174"/>
        <v>156.96660752723909</v>
      </c>
    </row>
    <row r="1023" spans="1:11" ht="63">
      <c r="A1023" s="113">
        <v>2151</v>
      </c>
      <c r="B1023" s="111" t="s">
        <v>2864</v>
      </c>
      <c r="C1023" s="111"/>
      <c r="D1023" s="166">
        <v>480</v>
      </c>
      <c r="E1023" s="127"/>
      <c r="F1023" s="126">
        <f t="shared" si="172"/>
        <v>480</v>
      </c>
      <c r="G1023" s="112"/>
      <c r="H1023" s="111"/>
      <c r="I1023" s="109">
        <f t="shared" si="173"/>
        <v>245.42010297418489</v>
      </c>
      <c r="J1023" s="141"/>
      <c r="K1023" s="109">
        <f t="shared" si="174"/>
        <v>245.42010297418489</v>
      </c>
    </row>
    <row r="1024" spans="1:11" ht="63">
      <c r="A1024" s="113">
        <v>2152</v>
      </c>
      <c r="B1024" s="111" t="s">
        <v>2865</v>
      </c>
      <c r="C1024" s="111"/>
      <c r="D1024" s="166">
        <v>907</v>
      </c>
      <c r="E1024" s="127"/>
      <c r="F1024" s="126">
        <f t="shared" si="172"/>
        <v>907</v>
      </c>
      <c r="G1024" s="112"/>
      <c r="H1024" s="111"/>
      <c r="I1024" s="109">
        <f t="shared" si="173"/>
        <v>463.74173624497018</v>
      </c>
      <c r="J1024" s="141"/>
      <c r="K1024" s="109">
        <f t="shared" si="174"/>
        <v>463.74173624497018</v>
      </c>
    </row>
    <row r="1025" spans="1:11" ht="63">
      <c r="A1025" s="113">
        <v>2153</v>
      </c>
      <c r="B1025" s="111" t="s">
        <v>2866</v>
      </c>
      <c r="C1025" s="111"/>
      <c r="D1025" s="166">
        <v>467</v>
      </c>
      <c r="E1025" s="127"/>
      <c r="F1025" s="126">
        <f t="shared" si="172"/>
        <v>467</v>
      </c>
      <c r="G1025" s="112"/>
      <c r="H1025" s="111"/>
      <c r="I1025" s="109">
        <f t="shared" si="173"/>
        <v>238.77330851863402</v>
      </c>
      <c r="J1025" s="141"/>
      <c r="K1025" s="109">
        <f t="shared" si="174"/>
        <v>238.77330851863402</v>
      </c>
    </row>
    <row r="1026" spans="1:11" ht="63">
      <c r="A1026" s="113">
        <v>2154</v>
      </c>
      <c r="B1026" s="111" t="s">
        <v>2867</v>
      </c>
      <c r="C1026" s="111"/>
      <c r="D1026" s="166">
        <v>1160</v>
      </c>
      <c r="E1026" s="127"/>
      <c r="F1026" s="126">
        <f t="shared" si="172"/>
        <v>1160</v>
      </c>
      <c r="G1026" s="112"/>
      <c r="H1026" s="111"/>
      <c r="I1026" s="109">
        <f t="shared" si="173"/>
        <v>593.09858218761349</v>
      </c>
      <c r="J1026" s="141"/>
      <c r="K1026" s="109">
        <f t="shared" si="174"/>
        <v>593.09858218761349</v>
      </c>
    </row>
    <row r="1027" spans="1:11" ht="63">
      <c r="A1027" s="113">
        <v>2155</v>
      </c>
      <c r="B1027" s="111" t="s">
        <v>2868</v>
      </c>
      <c r="C1027" s="111"/>
      <c r="D1027" s="166">
        <v>467</v>
      </c>
      <c r="E1027" s="127"/>
      <c r="F1027" s="126">
        <f t="shared" si="172"/>
        <v>467</v>
      </c>
      <c r="G1027" s="112"/>
      <c r="H1027" s="111"/>
      <c r="I1027" s="109">
        <f t="shared" si="173"/>
        <v>238.77330851863402</v>
      </c>
      <c r="J1027" s="141"/>
      <c r="K1027" s="109">
        <f t="shared" si="174"/>
        <v>238.77330851863402</v>
      </c>
    </row>
    <row r="1028" spans="1:11" ht="63">
      <c r="A1028" s="113">
        <v>2156</v>
      </c>
      <c r="B1028" s="111" t="s">
        <v>2869</v>
      </c>
      <c r="C1028" s="111"/>
      <c r="D1028" s="166">
        <v>1160</v>
      </c>
      <c r="E1028" s="127"/>
      <c r="F1028" s="126">
        <f t="shared" si="172"/>
        <v>1160</v>
      </c>
      <c r="G1028" s="112"/>
      <c r="H1028" s="111"/>
      <c r="I1028" s="109">
        <f t="shared" si="173"/>
        <v>593.09858218761349</v>
      </c>
      <c r="J1028" s="141"/>
      <c r="K1028" s="109">
        <f t="shared" si="174"/>
        <v>593.09858218761349</v>
      </c>
    </row>
    <row r="1029" spans="1:11">
      <c r="A1029" s="159"/>
      <c r="B1029" s="165" t="s">
        <v>2870</v>
      </c>
      <c r="C1029" s="165"/>
      <c r="D1029" s="152"/>
      <c r="E1029" s="164"/>
      <c r="F1029" s="156"/>
      <c r="G1029" s="155"/>
      <c r="H1029" s="154"/>
      <c r="I1029" s="151"/>
      <c r="J1029" s="152"/>
      <c r="K1029" s="151"/>
    </row>
    <row r="1030" spans="1:11">
      <c r="A1030" s="113">
        <v>2158</v>
      </c>
      <c r="B1030" s="111" t="s">
        <v>2871</v>
      </c>
      <c r="C1030" s="111"/>
      <c r="D1030" s="166">
        <v>250</v>
      </c>
      <c r="E1030" s="127"/>
      <c r="F1030" s="126">
        <f t="shared" ref="F1030:F1036" si="175">D1030-E1030</f>
        <v>250</v>
      </c>
      <c r="G1030" s="112"/>
      <c r="H1030" s="111"/>
      <c r="I1030" s="109">
        <f t="shared" ref="I1030:I1036" si="176">D1030/1.95583</f>
        <v>127.82297029905462</v>
      </c>
      <c r="J1030" s="109"/>
      <c r="K1030" s="109">
        <f t="shared" ref="K1030:K1036" si="177">F1030/1.95583</f>
        <v>127.82297029905462</v>
      </c>
    </row>
    <row r="1031" spans="1:11">
      <c r="A1031" s="113">
        <v>2159</v>
      </c>
      <c r="B1031" s="111" t="s">
        <v>2872</v>
      </c>
      <c r="C1031" s="111"/>
      <c r="D1031" s="166">
        <v>250</v>
      </c>
      <c r="E1031" s="127"/>
      <c r="F1031" s="126">
        <f t="shared" si="175"/>
        <v>250</v>
      </c>
      <c r="G1031" s="112"/>
      <c r="H1031" s="111"/>
      <c r="I1031" s="109">
        <f t="shared" si="176"/>
        <v>127.82297029905462</v>
      </c>
      <c r="J1031" s="109"/>
      <c r="K1031" s="109">
        <f t="shared" si="177"/>
        <v>127.82297029905462</v>
      </c>
    </row>
    <row r="1032" spans="1:11">
      <c r="A1032" s="113">
        <v>2160</v>
      </c>
      <c r="B1032" s="111" t="s">
        <v>2873</v>
      </c>
      <c r="C1032" s="111"/>
      <c r="D1032" s="166">
        <v>250</v>
      </c>
      <c r="E1032" s="127"/>
      <c r="F1032" s="126">
        <f t="shared" si="175"/>
        <v>250</v>
      </c>
      <c r="G1032" s="112"/>
      <c r="H1032" s="111"/>
      <c r="I1032" s="109">
        <f t="shared" si="176"/>
        <v>127.82297029905462</v>
      </c>
      <c r="J1032" s="109"/>
      <c r="K1032" s="109">
        <f t="shared" si="177"/>
        <v>127.82297029905462</v>
      </c>
    </row>
    <row r="1033" spans="1:11">
      <c r="A1033" s="113">
        <v>2161</v>
      </c>
      <c r="B1033" s="111" t="s">
        <v>2874</v>
      </c>
      <c r="C1033" s="111"/>
      <c r="D1033" s="166">
        <v>250</v>
      </c>
      <c r="E1033" s="127"/>
      <c r="F1033" s="126">
        <f t="shared" si="175"/>
        <v>250</v>
      </c>
      <c r="G1033" s="112"/>
      <c r="H1033" s="111"/>
      <c r="I1033" s="109">
        <f t="shared" si="176"/>
        <v>127.82297029905462</v>
      </c>
      <c r="J1033" s="109"/>
      <c r="K1033" s="109">
        <f t="shared" si="177"/>
        <v>127.82297029905462</v>
      </c>
    </row>
    <row r="1034" spans="1:11" ht="31.5">
      <c r="A1034" s="113">
        <v>2162</v>
      </c>
      <c r="B1034" s="111" t="s">
        <v>2875</v>
      </c>
      <c r="C1034" s="111"/>
      <c r="D1034" s="166">
        <v>1250</v>
      </c>
      <c r="E1034" s="127"/>
      <c r="F1034" s="126">
        <f t="shared" si="175"/>
        <v>1250</v>
      </c>
      <c r="G1034" s="112"/>
      <c r="H1034" s="111"/>
      <c r="I1034" s="109">
        <f t="shared" si="176"/>
        <v>639.11485149527311</v>
      </c>
      <c r="J1034" s="109"/>
      <c r="K1034" s="109">
        <f t="shared" si="177"/>
        <v>639.11485149527311</v>
      </c>
    </row>
    <row r="1035" spans="1:11" ht="31.5">
      <c r="A1035" s="113">
        <v>2163</v>
      </c>
      <c r="B1035" s="111" t="s">
        <v>2876</v>
      </c>
      <c r="C1035" s="111"/>
      <c r="D1035" s="166">
        <v>590</v>
      </c>
      <c r="E1035" s="127"/>
      <c r="F1035" s="126">
        <f t="shared" si="175"/>
        <v>590</v>
      </c>
      <c r="G1035" s="112"/>
      <c r="H1035" s="111"/>
      <c r="I1035" s="109">
        <f t="shared" si="176"/>
        <v>301.66220990576892</v>
      </c>
      <c r="J1035" s="109"/>
      <c r="K1035" s="109">
        <f t="shared" si="177"/>
        <v>301.66220990576892</v>
      </c>
    </row>
    <row r="1036" spans="1:11" ht="31.5">
      <c r="A1036" s="113">
        <v>2164</v>
      </c>
      <c r="B1036" s="111" t="s">
        <v>2877</v>
      </c>
      <c r="C1036" s="111"/>
      <c r="D1036" s="166">
        <v>590</v>
      </c>
      <c r="E1036" s="127"/>
      <c r="F1036" s="126">
        <f t="shared" si="175"/>
        <v>590</v>
      </c>
      <c r="G1036" s="112"/>
      <c r="H1036" s="111"/>
      <c r="I1036" s="109">
        <f t="shared" si="176"/>
        <v>301.66220990576892</v>
      </c>
      <c r="J1036" s="109"/>
      <c r="K1036" s="109">
        <f t="shared" si="177"/>
        <v>301.66220990576892</v>
      </c>
    </row>
    <row r="1037" spans="1:11">
      <c r="A1037" s="159"/>
      <c r="B1037" s="165" t="s">
        <v>2362</v>
      </c>
      <c r="C1037" s="154"/>
      <c r="D1037" s="152"/>
      <c r="E1037" s="164"/>
      <c r="F1037" s="156"/>
      <c r="G1037" s="155"/>
      <c r="H1037" s="154"/>
      <c r="I1037" s="151"/>
      <c r="J1037" s="152"/>
      <c r="K1037" s="151"/>
    </row>
    <row r="1038" spans="1:11" ht="78.75">
      <c r="A1038" s="113">
        <v>2165</v>
      </c>
      <c r="B1038" s="170" t="s">
        <v>2599</v>
      </c>
      <c r="C1038" s="170" t="s">
        <v>2878</v>
      </c>
      <c r="D1038" s="141">
        <v>1500</v>
      </c>
      <c r="E1038" s="127"/>
      <c r="F1038" s="126">
        <f>D1038-E1038</f>
        <v>1500</v>
      </c>
      <c r="G1038" s="112"/>
      <c r="H1038" s="111"/>
      <c r="I1038" s="109">
        <f>D1038/1.95583</f>
        <v>766.93782179432776</v>
      </c>
      <c r="J1038" s="109"/>
      <c r="K1038" s="109">
        <f>F1038/1.95583</f>
        <v>766.93782179432776</v>
      </c>
    </row>
    <row r="1039" spans="1:11" ht="78.75">
      <c r="A1039" s="113">
        <v>2166</v>
      </c>
      <c r="B1039" s="170" t="s">
        <v>2879</v>
      </c>
      <c r="C1039" s="170" t="s">
        <v>2880</v>
      </c>
      <c r="D1039" s="141">
        <v>1800</v>
      </c>
      <c r="E1039" s="127"/>
      <c r="F1039" s="126">
        <f>D1039-E1039</f>
        <v>1800</v>
      </c>
      <c r="G1039" s="112"/>
      <c r="H1039" s="111"/>
      <c r="I1039" s="109">
        <f>D1039/1.95583</f>
        <v>920.32538615319334</v>
      </c>
      <c r="J1039" s="109"/>
      <c r="K1039" s="109">
        <f>F1039/1.95583</f>
        <v>920.32538615319334</v>
      </c>
    </row>
    <row r="1040" spans="1:11">
      <c r="A1040" s="159"/>
      <c r="B1040" s="154"/>
      <c r="C1040" s="154"/>
      <c r="D1040" s="152"/>
      <c r="E1040" s="164"/>
      <c r="F1040" s="156"/>
      <c r="G1040" s="155"/>
      <c r="H1040" s="154"/>
      <c r="I1040" s="151"/>
      <c r="J1040" s="152"/>
      <c r="K1040" s="151"/>
    </row>
    <row r="1041" spans="1:11" ht="31.5">
      <c r="A1041" s="113">
        <v>2167</v>
      </c>
      <c r="B1041" s="111" t="s">
        <v>2881</v>
      </c>
      <c r="C1041" s="111"/>
      <c r="D1041" s="166">
        <v>1500</v>
      </c>
      <c r="E1041" s="127"/>
      <c r="F1041" s="126">
        <f>D1041-E1041</f>
        <v>1500</v>
      </c>
      <c r="G1041" s="112"/>
      <c r="H1041" s="111"/>
      <c r="I1041" s="109">
        <f>D1041/1.95583</f>
        <v>766.93782179432776</v>
      </c>
      <c r="J1041" s="141"/>
      <c r="K1041" s="109">
        <f>F1041/1.95583</f>
        <v>766.93782179432776</v>
      </c>
    </row>
    <row r="1042" spans="1:11">
      <c r="A1042" s="159"/>
      <c r="B1042" s="165" t="s">
        <v>2928</v>
      </c>
      <c r="C1042" s="154"/>
      <c r="D1042" s="158"/>
      <c r="E1042" s="157"/>
      <c r="F1042" s="172"/>
      <c r="G1042" s="155"/>
      <c r="H1042" s="154"/>
      <c r="I1042" s="153"/>
      <c r="J1042" s="158"/>
      <c r="K1042" s="153"/>
    </row>
    <row r="1043" spans="1:11" ht="31.5">
      <c r="A1043" s="113">
        <v>2169</v>
      </c>
      <c r="B1043" s="111" t="s">
        <v>2929</v>
      </c>
      <c r="C1043" s="111"/>
      <c r="D1043" s="166">
        <v>1256.4000000000001</v>
      </c>
      <c r="E1043" s="127">
        <v>1047</v>
      </c>
      <c r="F1043" s="126">
        <f>D1043-E1043</f>
        <v>209.40000000000009</v>
      </c>
      <c r="G1043" s="112"/>
      <c r="H1043" s="111"/>
      <c r="I1043" s="109">
        <f>D1043/1.95583</f>
        <v>642.38711953492896</v>
      </c>
      <c r="J1043" s="109">
        <f>E1043/1.95583</f>
        <v>535.32259961244074</v>
      </c>
      <c r="K1043" s="109">
        <f>F1043/1.95583</f>
        <v>107.0645199224882</v>
      </c>
    </row>
    <row r="1044" spans="1:11">
      <c r="A1044" s="113">
        <v>2170</v>
      </c>
      <c r="B1044" s="111" t="s">
        <v>2930</v>
      </c>
      <c r="C1044" s="111"/>
      <c r="D1044" s="166">
        <v>240</v>
      </c>
      <c r="E1044" s="127"/>
      <c r="F1044" s="126">
        <f>D1044-E1044</f>
        <v>240</v>
      </c>
      <c r="G1044" s="112"/>
      <c r="H1044" s="111"/>
      <c r="I1044" s="109">
        <f>D1044/1.95583</f>
        <v>122.71005148709244</v>
      </c>
      <c r="J1044" s="109"/>
      <c r="K1044" s="109">
        <f>F1044/1.95583</f>
        <v>122.71005148709244</v>
      </c>
    </row>
    <row r="1045" spans="1:11">
      <c r="A1045" s="159"/>
      <c r="B1045" s="165" t="s">
        <v>2739</v>
      </c>
      <c r="C1045" s="154"/>
      <c r="D1045" s="152"/>
      <c r="E1045" s="164"/>
      <c r="F1045" s="156"/>
      <c r="G1045" s="155"/>
      <c r="H1045" s="154"/>
      <c r="I1045" s="151"/>
      <c r="J1045" s="152"/>
      <c r="K1045" s="151"/>
    </row>
    <row r="1046" spans="1:11" ht="47.25">
      <c r="A1046" s="113">
        <v>2171</v>
      </c>
      <c r="B1046" s="111" t="s">
        <v>2931</v>
      </c>
      <c r="C1046" s="111"/>
      <c r="D1046" s="166">
        <v>900</v>
      </c>
      <c r="E1046" s="127"/>
      <c r="F1046" s="126">
        <f t="shared" ref="F1046:F1061" si="178">D1046-E1046</f>
        <v>900</v>
      </c>
      <c r="G1046" s="127" t="s">
        <v>3213</v>
      </c>
      <c r="H1046" s="111" t="s">
        <v>2932</v>
      </c>
      <c r="I1046" s="109">
        <f t="shared" ref="I1046:I1061" si="179">D1046/1.95583</f>
        <v>460.16269307659667</v>
      </c>
      <c r="J1046" s="109"/>
      <c r="K1046" s="109">
        <f t="shared" ref="K1046:K1061" si="180">F1046/1.95583</f>
        <v>460.16269307659667</v>
      </c>
    </row>
    <row r="1047" spans="1:11" ht="47.25">
      <c r="A1047" s="113">
        <v>2172</v>
      </c>
      <c r="B1047" s="111" t="s">
        <v>2933</v>
      </c>
      <c r="C1047" s="111"/>
      <c r="D1047" s="166">
        <v>900</v>
      </c>
      <c r="E1047" s="127"/>
      <c r="F1047" s="126">
        <f t="shared" si="178"/>
        <v>900</v>
      </c>
      <c r="G1047" s="127" t="s">
        <v>3213</v>
      </c>
      <c r="H1047" s="111" t="s">
        <v>2932</v>
      </c>
      <c r="I1047" s="109">
        <f t="shared" si="179"/>
        <v>460.16269307659667</v>
      </c>
      <c r="J1047" s="109"/>
      <c r="K1047" s="109">
        <f t="shared" si="180"/>
        <v>460.16269307659667</v>
      </c>
    </row>
    <row r="1048" spans="1:11" ht="47.25">
      <c r="A1048" s="113">
        <v>2173</v>
      </c>
      <c r="B1048" s="111" t="s">
        <v>2934</v>
      </c>
      <c r="C1048" s="111"/>
      <c r="D1048" s="166">
        <v>900</v>
      </c>
      <c r="E1048" s="127"/>
      <c r="F1048" s="126">
        <f t="shared" si="178"/>
        <v>900</v>
      </c>
      <c r="G1048" s="127" t="s">
        <v>3213</v>
      </c>
      <c r="H1048" s="111" t="s">
        <v>2932</v>
      </c>
      <c r="I1048" s="109">
        <f t="shared" si="179"/>
        <v>460.16269307659667</v>
      </c>
      <c r="J1048" s="109"/>
      <c r="K1048" s="109">
        <f t="shared" si="180"/>
        <v>460.16269307659667</v>
      </c>
    </row>
    <row r="1049" spans="1:11" ht="47.25">
      <c r="A1049" s="113">
        <v>2174</v>
      </c>
      <c r="B1049" s="111" t="s">
        <v>2935</v>
      </c>
      <c r="C1049" s="111"/>
      <c r="D1049" s="166">
        <v>900</v>
      </c>
      <c r="E1049" s="127"/>
      <c r="F1049" s="126">
        <f t="shared" si="178"/>
        <v>900</v>
      </c>
      <c r="G1049" s="127" t="s">
        <v>3213</v>
      </c>
      <c r="H1049" s="111" t="s">
        <v>2932</v>
      </c>
      <c r="I1049" s="109">
        <f t="shared" si="179"/>
        <v>460.16269307659667</v>
      </c>
      <c r="J1049" s="109"/>
      <c r="K1049" s="109">
        <f t="shared" si="180"/>
        <v>460.16269307659667</v>
      </c>
    </row>
    <row r="1050" spans="1:11" ht="47.25">
      <c r="A1050" s="113">
        <v>2175</v>
      </c>
      <c r="B1050" s="111" t="s">
        <v>2936</v>
      </c>
      <c r="C1050" s="111"/>
      <c r="D1050" s="166">
        <v>800</v>
      </c>
      <c r="E1050" s="127"/>
      <c r="F1050" s="126">
        <f t="shared" si="178"/>
        <v>800</v>
      </c>
      <c r="G1050" s="127" t="s">
        <v>3213</v>
      </c>
      <c r="H1050" s="111" t="s">
        <v>2937</v>
      </c>
      <c r="I1050" s="109">
        <f t="shared" si="179"/>
        <v>409.03350495697481</v>
      </c>
      <c r="J1050" s="109"/>
      <c r="K1050" s="109">
        <f t="shared" si="180"/>
        <v>409.03350495697481</v>
      </c>
    </row>
    <row r="1051" spans="1:11" ht="47.25">
      <c r="A1051" s="113">
        <v>2176</v>
      </c>
      <c r="B1051" s="111" t="s">
        <v>2938</v>
      </c>
      <c r="C1051" s="111"/>
      <c r="D1051" s="166">
        <v>800</v>
      </c>
      <c r="E1051" s="127"/>
      <c r="F1051" s="126">
        <f t="shared" si="178"/>
        <v>800</v>
      </c>
      <c r="G1051" s="127" t="s">
        <v>3213</v>
      </c>
      <c r="H1051" s="111" t="s">
        <v>2937</v>
      </c>
      <c r="I1051" s="109">
        <f t="shared" si="179"/>
        <v>409.03350495697481</v>
      </c>
      <c r="J1051" s="109"/>
      <c r="K1051" s="109">
        <f t="shared" si="180"/>
        <v>409.03350495697481</v>
      </c>
    </row>
    <row r="1052" spans="1:11" ht="47.25">
      <c r="A1052" s="113">
        <v>2177</v>
      </c>
      <c r="B1052" s="111" t="s">
        <v>2939</v>
      </c>
      <c r="C1052" s="111"/>
      <c r="D1052" s="166">
        <v>800</v>
      </c>
      <c r="E1052" s="127"/>
      <c r="F1052" s="126">
        <f t="shared" si="178"/>
        <v>800</v>
      </c>
      <c r="G1052" s="127" t="s">
        <v>3213</v>
      </c>
      <c r="H1052" s="111" t="s">
        <v>2937</v>
      </c>
      <c r="I1052" s="109">
        <f t="shared" si="179"/>
        <v>409.03350495697481</v>
      </c>
      <c r="J1052" s="109"/>
      <c r="K1052" s="109">
        <f t="shared" si="180"/>
        <v>409.03350495697481</v>
      </c>
    </row>
    <row r="1053" spans="1:11" ht="47.25">
      <c r="A1053" s="113">
        <v>2178</v>
      </c>
      <c r="B1053" s="111" t="s">
        <v>2940</v>
      </c>
      <c r="C1053" s="111"/>
      <c r="D1053" s="166">
        <v>600</v>
      </c>
      <c r="E1053" s="127"/>
      <c r="F1053" s="126">
        <f t="shared" si="178"/>
        <v>600</v>
      </c>
      <c r="G1053" s="127" t="s">
        <v>3213</v>
      </c>
      <c r="H1053" s="111" t="s">
        <v>2941</v>
      </c>
      <c r="I1053" s="109">
        <f t="shared" si="179"/>
        <v>306.77512871773109</v>
      </c>
      <c r="J1053" s="109"/>
      <c r="K1053" s="109">
        <f t="shared" si="180"/>
        <v>306.77512871773109</v>
      </c>
    </row>
    <row r="1054" spans="1:11" ht="47.25">
      <c r="A1054" s="113">
        <v>2179</v>
      </c>
      <c r="B1054" s="111" t="s">
        <v>2942</v>
      </c>
      <c r="C1054" s="111"/>
      <c r="D1054" s="166">
        <v>600</v>
      </c>
      <c r="E1054" s="127"/>
      <c r="F1054" s="126">
        <f t="shared" si="178"/>
        <v>600</v>
      </c>
      <c r="G1054" s="127" t="s">
        <v>3213</v>
      </c>
      <c r="H1054" s="111" t="s">
        <v>2941</v>
      </c>
      <c r="I1054" s="109">
        <f t="shared" si="179"/>
        <v>306.77512871773109</v>
      </c>
      <c r="J1054" s="109"/>
      <c r="K1054" s="109">
        <f t="shared" si="180"/>
        <v>306.77512871773109</v>
      </c>
    </row>
    <row r="1055" spans="1:11" ht="47.25">
      <c r="A1055" s="113">
        <v>2180</v>
      </c>
      <c r="B1055" s="111" t="s">
        <v>2943</v>
      </c>
      <c r="C1055" s="111"/>
      <c r="D1055" s="166">
        <v>600</v>
      </c>
      <c r="E1055" s="127"/>
      <c r="F1055" s="126">
        <f t="shared" si="178"/>
        <v>600</v>
      </c>
      <c r="G1055" s="127" t="s">
        <v>3213</v>
      </c>
      <c r="H1055" s="111" t="s">
        <v>2941</v>
      </c>
      <c r="I1055" s="109">
        <f t="shared" si="179"/>
        <v>306.77512871773109</v>
      </c>
      <c r="J1055" s="109"/>
      <c r="K1055" s="109">
        <f t="shared" si="180"/>
        <v>306.77512871773109</v>
      </c>
    </row>
    <row r="1056" spans="1:11" ht="47.25">
      <c r="A1056" s="113">
        <v>2181</v>
      </c>
      <c r="B1056" s="111" t="s">
        <v>2944</v>
      </c>
      <c r="C1056" s="111"/>
      <c r="D1056" s="166">
        <v>600</v>
      </c>
      <c r="E1056" s="127"/>
      <c r="F1056" s="126">
        <f t="shared" si="178"/>
        <v>600</v>
      </c>
      <c r="G1056" s="127" t="s">
        <v>3213</v>
      </c>
      <c r="H1056" s="111" t="s">
        <v>2945</v>
      </c>
      <c r="I1056" s="109">
        <f t="shared" si="179"/>
        <v>306.77512871773109</v>
      </c>
      <c r="J1056" s="109"/>
      <c r="K1056" s="109">
        <f t="shared" si="180"/>
        <v>306.77512871773109</v>
      </c>
    </row>
    <row r="1057" spans="1:11" ht="47.25">
      <c r="A1057" s="113">
        <v>2182</v>
      </c>
      <c r="B1057" s="111" t="s">
        <v>2946</v>
      </c>
      <c r="C1057" s="111"/>
      <c r="D1057" s="166">
        <v>600</v>
      </c>
      <c r="E1057" s="127"/>
      <c r="F1057" s="126">
        <f t="shared" si="178"/>
        <v>600</v>
      </c>
      <c r="G1057" s="127" t="s">
        <v>3213</v>
      </c>
      <c r="H1057" s="111" t="s">
        <v>2945</v>
      </c>
      <c r="I1057" s="109">
        <f t="shared" si="179"/>
        <v>306.77512871773109</v>
      </c>
      <c r="J1057" s="109"/>
      <c r="K1057" s="109">
        <f t="shared" si="180"/>
        <v>306.77512871773109</v>
      </c>
    </row>
    <row r="1058" spans="1:11" ht="63">
      <c r="A1058" s="113">
        <v>2183</v>
      </c>
      <c r="B1058" s="111" t="s">
        <v>3216</v>
      </c>
      <c r="C1058" s="111"/>
      <c r="D1058" s="166">
        <v>600</v>
      </c>
      <c r="E1058" s="127"/>
      <c r="F1058" s="126">
        <f t="shared" si="178"/>
        <v>600</v>
      </c>
      <c r="G1058" s="127" t="s">
        <v>3213</v>
      </c>
      <c r="H1058" s="111" t="s">
        <v>2947</v>
      </c>
      <c r="I1058" s="109">
        <f t="shared" si="179"/>
        <v>306.77512871773109</v>
      </c>
      <c r="J1058" s="109"/>
      <c r="K1058" s="109">
        <f t="shared" si="180"/>
        <v>306.77512871773109</v>
      </c>
    </row>
    <row r="1059" spans="1:11" ht="63">
      <c r="A1059" s="113">
        <v>2184</v>
      </c>
      <c r="B1059" s="111" t="s">
        <v>3215</v>
      </c>
      <c r="C1059" s="111"/>
      <c r="D1059" s="166">
        <v>700</v>
      </c>
      <c r="E1059" s="127"/>
      <c r="F1059" s="126">
        <f t="shared" si="178"/>
        <v>700</v>
      </c>
      <c r="G1059" s="127" t="s">
        <v>3213</v>
      </c>
      <c r="H1059" s="111" t="s">
        <v>2947</v>
      </c>
      <c r="I1059" s="109">
        <f t="shared" si="179"/>
        <v>357.90431683735295</v>
      </c>
      <c r="J1059" s="109"/>
      <c r="K1059" s="109">
        <f t="shared" si="180"/>
        <v>357.90431683735295</v>
      </c>
    </row>
    <row r="1060" spans="1:11" ht="47.25">
      <c r="A1060" s="113">
        <v>2185</v>
      </c>
      <c r="B1060" s="111" t="s">
        <v>3214</v>
      </c>
      <c r="C1060" s="111"/>
      <c r="D1060" s="166">
        <v>700</v>
      </c>
      <c r="E1060" s="127"/>
      <c r="F1060" s="126">
        <f t="shared" si="178"/>
        <v>700</v>
      </c>
      <c r="G1060" s="127" t="s">
        <v>3213</v>
      </c>
      <c r="H1060" s="111" t="s">
        <v>2947</v>
      </c>
      <c r="I1060" s="109">
        <f t="shared" si="179"/>
        <v>357.90431683735295</v>
      </c>
      <c r="J1060" s="109"/>
      <c r="K1060" s="109">
        <f t="shared" si="180"/>
        <v>357.90431683735295</v>
      </c>
    </row>
    <row r="1061" spans="1:11" ht="47.25">
      <c r="A1061" s="113">
        <v>2186</v>
      </c>
      <c r="B1061" s="111" t="s">
        <v>2948</v>
      </c>
      <c r="C1061" s="111"/>
      <c r="D1061" s="166">
        <v>900</v>
      </c>
      <c r="E1061" s="127"/>
      <c r="F1061" s="126">
        <f t="shared" si="178"/>
        <v>900</v>
      </c>
      <c r="G1061" s="127" t="s">
        <v>3213</v>
      </c>
      <c r="H1061" s="111" t="s">
        <v>2949</v>
      </c>
      <c r="I1061" s="109">
        <f t="shared" si="179"/>
        <v>460.16269307659667</v>
      </c>
      <c r="J1061" s="109"/>
      <c r="K1061" s="109">
        <f t="shared" si="180"/>
        <v>460.16269307659667</v>
      </c>
    </row>
    <row r="1062" spans="1:11">
      <c r="A1062" s="159"/>
      <c r="B1062" s="165" t="s">
        <v>2362</v>
      </c>
      <c r="C1062" s="154"/>
      <c r="D1062" s="152"/>
      <c r="E1062" s="164"/>
      <c r="F1062" s="156"/>
      <c r="G1062" s="171"/>
      <c r="H1062" s="154"/>
      <c r="I1062" s="151"/>
      <c r="J1062" s="152"/>
      <c r="K1062" s="151"/>
    </row>
    <row r="1063" spans="1:11" ht="31.5">
      <c r="A1063" s="113">
        <v>2187</v>
      </c>
      <c r="B1063" s="170" t="s">
        <v>3212</v>
      </c>
      <c r="C1063" s="170"/>
      <c r="D1063" s="141">
        <v>48</v>
      </c>
      <c r="E1063" s="127"/>
      <c r="F1063" s="126">
        <f>D1063-E1063</f>
        <v>48</v>
      </c>
      <c r="G1063" s="169"/>
      <c r="H1063" s="111"/>
      <c r="I1063" s="109">
        <f>D1063/1.95583</f>
        <v>24.542010297418489</v>
      </c>
      <c r="J1063" s="109"/>
      <c r="K1063" s="109">
        <f>F1063/1.95583</f>
        <v>24.542010297418489</v>
      </c>
    </row>
    <row r="1064" spans="1:11" ht="31.5">
      <c r="A1064" s="113">
        <v>2188</v>
      </c>
      <c r="B1064" s="111" t="s">
        <v>2950</v>
      </c>
      <c r="C1064" s="111"/>
      <c r="D1064" s="141">
        <v>48</v>
      </c>
      <c r="E1064" s="127"/>
      <c r="F1064" s="126">
        <f>D1064-E1064</f>
        <v>48</v>
      </c>
      <c r="G1064" s="112"/>
      <c r="H1064" s="111"/>
      <c r="I1064" s="109">
        <f>D1064/1.95583</f>
        <v>24.542010297418489</v>
      </c>
      <c r="J1064" s="109"/>
      <c r="K1064" s="109">
        <f>F1064/1.95583</f>
        <v>24.542010297418489</v>
      </c>
    </row>
    <row r="1065" spans="1:11" ht="31.5">
      <c r="A1065" s="159"/>
      <c r="B1065" s="165" t="s">
        <v>2951</v>
      </c>
      <c r="C1065" s="154"/>
      <c r="D1065" s="152"/>
      <c r="E1065" s="164"/>
      <c r="F1065" s="156"/>
      <c r="G1065" s="155"/>
      <c r="H1065" s="154"/>
      <c r="I1065" s="151"/>
      <c r="J1065" s="152"/>
      <c r="K1065" s="151"/>
    </row>
    <row r="1066" spans="1:11" ht="63">
      <c r="A1066" s="113">
        <v>2189</v>
      </c>
      <c r="B1066" s="111" t="s">
        <v>2952</v>
      </c>
      <c r="C1066" s="111"/>
      <c r="D1066" s="166">
        <v>708</v>
      </c>
      <c r="E1066" s="127"/>
      <c r="F1066" s="126">
        <f t="shared" ref="F1066:F1086" si="181">D1066-E1066</f>
        <v>708</v>
      </c>
      <c r="G1066" s="112"/>
      <c r="H1066" s="111"/>
      <c r="I1066" s="109">
        <f>D1066/1.95583</f>
        <v>361.99465188692267</v>
      </c>
      <c r="J1066" s="141"/>
      <c r="K1066" s="109">
        <f t="shared" ref="K1066:K1086" si="182">F1066/1.95583</f>
        <v>361.99465188692267</v>
      </c>
    </row>
    <row r="1067" spans="1:11" ht="63">
      <c r="A1067" s="113">
        <v>2190</v>
      </c>
      <c r="B1067" s="111" t="s">
        <v>2953</v>
      </c>
      <c r="C1067" s="111"/>
      <c r="D1067" s="166">
        <v>720</v>
      </c>
      <c r="E1067" s="127"/>
      <c r="F1067" s="126">
        <f t="shared" si="181"/>
        <v>720</v>
      </c>
      <c r="G1067" s="112"/>
      <c r="H1067" s="111"/>
      <c r="I1067" s="109">
        <v>368.14</v>
      </c>
      <c r="J1067" s="141"/>
      <c r="K1067" s="109">
        <f t="shared" si="182"/>
        <v>368.1301544612773</v>
      </c>
    </row>
    <row r="1068" spans="1:11" ht="63">
      <c r="A1068" s="113">
        <v>2191</v>
      </c>
      <c r="B1068" s="111" t="s">
        <v>2954</v>
      </c>
      <c r="C1068" s="111"/>
      <c r="D1068" s="166">
        <v>762.8</v>
      </c>
      <c r="E1068" s="127"/>
      <c r="F1068" s="126">
        <f t="shared" si="181"/>
        <v>762.8</v>
      </c>
      <c r="G1068" s="112"/>
      <c r="H1068" s="111"/>
      <c r="I1068" s="109">
        <f t="shared" ref="I1068:I1075" si="183">D1068/1.95583</f>
        <v>390.01344697647545</v>
      </c>
      <c r="J1068" s="141"/>
      <c r="K1068" s="109">
        <f t="shared" si="182"/>
        <v>390.01344697647545</v>
      </c>
    </row>
    <row r="1069" spans="1:11" ht="63">
      <c r="A1069" s="113">
        <v>2192</v>
      </c>
      <c r="B1069" s="111" t="s">
        <v>2955</v>
      </c>
      <c r="C1069" s="111"/>
      <c r="D1069" s="166">
        <v>784.36</v>
      </c>
      <c r="E1069" s="127"/>
      <c r="F1069" s="126">
        <f t="shared" si="181"/>
        <v>784.36</v>
      </c>
      <c r="G1069" s="112"/>
      <c r="H1069" s="111"/>
      <c r="I1069" s="109">
        <f t="shared" si="183"/>
        <v>401.03689993506595</v>
      </c>
      <c r="J1069" s="141"/>
      <c r="K1069" s="109">
        <f t="shared" si="182"/>
        <v>401.03689993506595</v>
      </c>
    </row>
    <row r="1070" spans="1:11" ht="63">
      <c r="A1070" s="113">
        <v>2193</v>
      </c>
      <c r="B1070" s="111" t="s">
        <v>2956</v>
      </c>
      <c r="C1070" s="111"/>
      <c r="D1070" s="166">
        <v>830.17</v>
      </c>
      <c r="E1070" s="127"/>
      <c r="F1070" s="126">
        <f t="shared" si="181"/>
        <v>830.17</v>
      </c>
      <c r="G1070" s="112"/>
      <c r="H1070" s="111"/>
      <c r="I1070" s="109">
        <f t="shared" si="183"/>
        <v>424.45918101266471</v>
      </c>
      <c r="J1070" s="141"/>
      <c r="K1070" s="109">
        <f t="shared" si="182"/>
        <v>424.45918101266471</v>
      </c>
    </row>
    <row r="1071" spans="1:11" ht="63">
      <c r="A1071" s="113">
        <v>2194</v>
      </c>
      <c r="B1071" s="111" t="s">
        <v>2957</v>
      </c>
      <c r="C1071" s="111"/>
      <c r="D1071" s="166">
        <v>774.2</v>
      </c>
      <c r="E1071" s="127"/>
      <c r="F1071" s="126">
        <f t="shared" si="181"/>
        <v>774.2</v>
      </c>
      <c r="G1071" s="112"/>
      <c r="H1071" s="111"/>
      <c r="I1071" s="109">
        <f t="shared" si="183"/>
        <v>395.84217442211241</v>
      </c>
      <c r="J1071" s="141"/>
      <c r="K1071" s="109">
        <f t="shared" si="182"/>
        <v>395.84217442211241</v>
      </c>
    </row>
    <row r="1072" spans="1:11" ht="63">
      <c r="A1072" s="113">
        <v>2195</v>
      </c>
      <c r="B1072" s="111" t="s">
        <v>2958</v>
      </c>
      <c r="C1072" s="111"/>
      <c r="D1072" s="166">
        <v>836.33</v>
      </c>
      <c r="E1072" s="127"/>
      <c r="F1072" s="126">
        <f t="shared" si="181"/>
        <v>836.33</v>
      </c>
      <c r="G1072" s="112"/>
      <c r="H1072" s="111"/>
      <c r="I1072" s="109">
        <f t="shared" si="183"/>
        <v>427.60873900083345</v>
      </c>
      <c r="J1072" s="141"/>
      <c r="K1072" s="109">
        <f t="shared" si="182"/>
        <v>427.60873900083345</v>
      </c>
    </row>
    <row r="1073" spans="1:11" ht="63">
      <c r="A1073" s="113">
        <v>2196</v>
      </c>
      <c r="B1073" s="111" t="s">
        <v>2959</v>
      </c>
      <c r="C1073" s="111"/>
      <c r="D1073" s="166">
        <v>717.5</v>
      </c>
      <c r="E1073" s="127"/>
      <c r="F1073" s="126">
        <f t="shared" si="181"/>
        <v>717.5</v>
      </c>
      <c r="G1073" s="112"/>
      <c r="H1073" s="111"/>
      <c r="I1073" s="109">
        <f t="shared" si="183"/>
        <v>366.85192475828677</v>
      </c>
      <c r="J1073" s="141"/>
      <c r="K1073" s="109">
        <f t="shared" si="182"/>
        <v>366.85192475828677</v>
      </c>
    </row>
    <row r="1074" spans="1:11" ht="63">
      <c r="A1074" s="113">
        <v>2197</v>
      </c>
      <c r="B1074" s="111" t="s">
        <v>2960</v>
      </c>
      <c r="C1074" s="111"/>
      <c r="D1074" s="166">
        <v>753.19</v>
      </c>
      <c r="E1074" s="127"/>
      <c r="F1074" s="126">
        <f t="shared" si="181"/>
        <v>753.19</v>
      </c>
      <c r="G1074" s="112"/>
      <c r="H1074" s="111"/>
      <c r="I1074" s="109">
        <f t="shared" si="183"/>
        <v>385.09993199817984</v>
      </c>
      <c r="J1074" s="141"/>
      <c r="K1074" s="109">
        <f t="shared" si="182"/>
        <v>385.09993199817984</v>
      </c>
    </row>
    <row r="1075" spans="1:11" ht="63">
      <c r="A1075" s="113">
        <v>2198</v>
      </c>
      <c r="B1075" s="111" t="s">
        <v>2961</v>
      </c>
      <c r="C1075" s="111"/>
      <c r="D1075" s="166">
        <v>782.33</v>
      </c>
      <c r="E1075" s="127"/>
      <c r="F1075" s="126">
        <f t="shared" si="181"/>
        <v>782.33</v>
      </c>
      <c r="G1075" s="112"/>
      <c r="H1075" s="111"/>
      <c r="I1075" s="109">
        <f t="shared" si="183"/>
        <v>399.99897741623766</v>
      </c>
      <c r="J1075" s="141"/>
      <c r="K1075" s="109">
        <f t="shared" si="182"/>
        <v>399.99897741623766</v>
      </c>
    </row>
    <row r="1076" spans="1:11" ht="78.75">
      <c r="A1076" s="113">
        <v>2199</v>
      </c>
      <c r="B1076" s="111" t="s">
        <v>2962</v>
      </c>
      <c r="C1076" s="111"/>
      <c r="D1076" s="166">
        <v>1183.6400000000001</v>
      </c>
      <c r="E1076" s="127"/>
      <c r="F1076" s="126">
        <f t="shared" si="181"/>
        <v>1183.6400000000001</v>
      </c>
      <c r="G1076" s="112"/>
      <c r="H1076" s="111"/>
      <c r="I1076" s="109">
        <v>605.17999999999995</v>
      </c>
      <c r="J1076" s="141"/>
      <c r="K1076" s="109">
        <f t="shared" si="182"/>
        <v>605.18552225909207</v>
      </c>
    </row>
    <row r="1077" spans="1:11" ht="78.75">
      <c r="A1077" s="113">
        <v>2200</v>
      </c>
      <c r="B1077" s="111" t="s">
        <v>2963</v>
      </c>
      <c r="C1077" s="111"/>
      <c r="D1077" s="111">
        <v>1298.4000000000001</v>
      </c>
      <c r="E1077" s="127"/>
      <c r="F1077" s="126">
        <f t="shared" si="181"/>
        <v>1298.4000000000001</v>
      </c>
      <c r="G1077" s="112"/>
      <c r="H1077" s="111"/>
      <c r="I1077" s="109">
        <f>D1077/1.95583</f>
        <v>663.86137854517017</v>
      </c>
      <c r="J1077" s="141"/>
      <c r="K1077" s="109">
        <f t="shared" si="182"/>
        <v>663.86137854517017</v>
      </c>
    </row>
    <row r="1078" spans="1:11" ht="78.75">
      <c r="A1078" s="113">
        <v>2201</v>
      </c>
      <c r="B1078" s="111" t="s">
        <v>2964</v>
      </c>
      <c r="C1078" s="111"/>
      <c r="D1078" s="111">
        <v>1311.79</v>
      </c>
      <c r="E1078" s="127"/>
      <c r="F1078" s="126">
        <f t="shared" si="181"/>
        <v>1311.79</v>
      </c>
      <c r="G1078" s="112"/>
      <c r="H1078" s="111"/>
      <c r="I1078" s="109">
        <v>670.7</v>
      </c>
      <c r="J1078" s="141"/>
      <c r="K1078" s="109">
        <f t="shared" si="182"/>
        <v>670.7075768343874</v>
      </c>
    </row>
    <row r="1079" spans="1:11" ht="78.75">
      <c r="A1079" s="113">
        <v>2202</v>
      </c>
      <c r="B1079" s="111" t="s">
        <v>2965</v>
      </c>
      <c r="C1079" s="111"/>
      <c r="D1079" s="111">
        <v>1736.04</v>
      </c>
      <c r="E1079" s="127"/>
      <c r="F1079" s="126">
        <f t="shared" si="181"/>
        <v>1736.04</v>
      </c>
      <c r="G1079" s="112"/>
      <c r="H1079" s="111"/>
      <c r="I1079" s="109">
        <v>887.63</v>
      </c>
      <c r="J1079" s="141"/>
      <c r="K1079" s="109">
        <f t="shared" si="182"/>
        <v>887.6231574318831</v>
      </c>
    </row>
    <row r="1080" spans="1:11" ht="78.75">
      <c r="A1080" s="113">
        <v>2203</v>
      </c>
      <c r="B1080" s="111" t="s">
        <v>2966</v>
      </c>
      <c r="C1080" s="111"/>
      <c r="D1080" s="111">
        <v>1910.54</v>
      </c>
      <c r="E1080" s="127"/>
      <c r="F1080" s="126">
        <f t="shared" si="181"/>
        <v>1910.54</v>
      </c>
      <c r="G1080" s="112"/>
      <c r="H1080" s="111"/>
      <c r="I1080" s="109">
        <v>976.85</v>
      </c>
      <c r="J1080" s="141"/>
      <c r="K1080" s="109">
        <f t="shared" si="182"/>
        <v>976.84359070062328</v>
      </c>
    </row>
    <row r="1081" spans="1:11" ht="78.75">
      <c r="A1081" s="113">
        <v>2204</v>
      </c>
      <c r="B1081" s="111" t="s">
        <v>3211</v>
      </c>
      <c r="C1081" s="111"/>
      <c r="D1081" s="111">
        <v>1531.2</v>
      </c>
      <c r="E1081" s="127"/>
      <c r="F1081" s="126">
        <f t="shared" si="181"/>
        <v>1531.2</v>
      </c>
      <c r="G1081" s="112"/>
      <c r="H1081" s="111"/>
      <c r="I1081" s="109">
        <f t="shared" ref="I1081:I1086" si="184">D1081/1.95583</f>
        <v>782.8901284876498</v>
      </c>
      <c r="J1081" s="141"/>
      <c r="K1081" s="109">
        <f t="shared" si="182"/>
        <v>782.8901284876498</v>
      </c>
    </row>
    <row r="1082" spans="1:11" ht="78.75">
      <c r="A1082" s="113">
        <v>2205</v>
      </c>
      <c r="B1082" s="111" t="s">
        <v>3210</v>
      </c>
      <c r="C1082" s="111"/>
      <c r="D1082" s="111">
        <v>1531.2</v>
      </c>
      <c r="E1082" s="127"/>
      <c r="F1082" s="126">
        <f t="shared" si="181"/>
        <v>1531.2</v>
      </c>
      <c r="G1082" s="112"/>
      <c r="H1082" s="111"/>
      <c r="I1082" s="109">
        <f t="shared" si="184"/>
        <v>782.8901284876498</v>
      </c>
      <c r="J1082" s="141"/>
      <c r="K1082" s="109">
        <f t="shared" si="182"/>
        <v>782.8901284876498</v>
      </c>
    </row>
    <row r="1083" spans="1:11" ht="78.75">
      <c r="A1083" s="113">
        <v>2206</v>
      </c>
      <c r="B1083" s="111" t="s">
        <v>3209</v>
      </c>
      <c r="C1083" s="111"/>
      <c r="D1083" s="111">
        <v>1531.2</v>
      </c>
      <c r="E1083" s="127"/>
      <c r="F1083" s="126">
        <f t="shared" si="181"/>
        <v>1531.2</v>
      </c>
      <c r="G1083" s="112"/>
      <c r="H1083" s="111"/>
      <c r="I1083" s="109">
        <f t="shared" si="184"/>
        <v>782.8901284876498</v>
      </c>
      <c r="J1083" s="141"/>
      <c r="K1083" s="109">
        <f t="shared" si="182"/>
        <v>782.8901284876498</v>
      </c>
    </row>
    <row r="1084" spans="1:11" ht="78.75">
      <c r="A1084" s="113">
        <v>2207</v>
      </c>
      <c r="B1084" s="111" t="s">
        <v>3208</v>
      </c>
      <c r="C1084" s="111"/>
      <c r="D1084" s="111">
        <v>1531.2</v>
      </c>
      <c r="E1084" s="127"/>
      <c r="F1084" s="126">
        <f t="shared" si="181"/>
        <v>1531.2</v>
      </c>
      <c r="G1084" s="112"/>
      <c r="H1084" s="111"/>
      <c r="I1084" s="109">
        <f t="shared" si="184"/>
        <v>782.8901284876498</v>
      </c>
      <c r="J1084" s="141"/>
      <c r="K1084" s="109">
        <f t="shared" si="182"/>
        <v>782.8901284876498</v>
      </c>
    </row>
    <row r="1085" spans="1:11" ht="78.75">
      <c r="A1085" s="113">
        <v>2208</v>
      </c>
      <c r="B1085" s="111" t="s">
        <v>3207</v>
      </c>
      <c r="C1085" s="111"/>
      <c r="D1085" s="111">
        <v>1531.2</v>
      </c>
      <c r="E1085" s="127"/>
      <c r="F1085" s="126">
        <f t="shared" si="181"/>
        <v>1531.2</v>
      </c>
      <c r="G1085" s="112"/>
      <c r="H1085" s="111"/>
      <c r="I1085" s="109">
        <f t="shared" si="184"/>
        <v>782.8901284876498</v>
      </c>
      <c r="J1085" s="141"/>
      <c r="K1085" s="109">
        <f t="shared" si="182"/>
        <v>782.8901284876498</v>
      </c>
    </row>
    <row r="1086" spans="1:11" ht="78.75">
      <c r="A1086" s="113">
        <v>2209</v>
      </c>
      <c r="B1086" s="111" t="s">
        <v>3206</v>
      </c>
      <c r="C1086" s="111"/>
      <c r="D1086" s="111">
        <v>1531.2</v>
      </c>
      <c r="E1086" s="127"/>
      <c r="F1086" s="126">
        <f t="shared" si="181"/>
        <v>1531.2</v>
      </c>
      <c r="G1086" s="112"/>
      <c r="H1086" s="111"/>
      <c r="I1086" s="109">
        <f t="shared" si="184"/>
        <v>782.8901284876498</v>
      </c>
      <c r="J1086" s="141"/>
      <c r="K1086" s="109">
        <f t="shared" si="182"/>
        <v>782.8901284876498</v>
      </c>
    </row>
    <row r="1087" spans="1:11" ht="47.25">
      <c r="A1087" s="159"/>
      <c r="B1087" s="165" t="s">
        <v>2967</v>
      </c>
      <c r="C1087" s="154"/>
      <c r="D1087" s="154"/>
      <c r="E1087" s="168"/>
      <c r="F1087" s="156"/>
      <c r="G1087" s="155"/>
      <c r="H1087" s="154"/>
      <c r="I1087" s="167"/>
      <c r="J1087" s="152"/>
      <c r="K1087" s="151"/>
    </row>
    <row r="1088" spans="1:11" ht="47.25">
      <c r="A1088" s="113">
        <v>2210</v>
      </c>
      <c r="B1088" s="111" t="s">
        <v>2968</v>
      </c>
      <c r="C1088" s="111"/>
      <c r="D1088" s="111">
        <v>14.64</v>
      </c>
      <c r="E1088" s="127"/>
      <c r="F1088" s="126">
        <f t="shared" ref="F1088:F1093" si="185">D1088-E1088</f>
        <v>14.64</v>
      </c>
      <c r="G1088" s="112"/>
      <c r="H1088" s="111"/>
      <c r="I1088" s="109">
        <f t="shared" ref="I1088:I1093" si="186">D1088/1.95583</f>
        <v>7.4853131407126394</v>
      </c>
      <c r="J1088" s="141"/>
      <c r="K1088" s="109">
        <f t="shared" ref="K1088:K1093" si="187">F1088/1.95583</f>
        <v>7.4853131407126394</v>
      </c>
    </row>
    <row r="1089" spans="1:11" ht="47.25">
      <c r="A1089" s="113">
        <v>2211</v>
      </c>
      <c r="B1089" s="111" t="s">
        <v>2969</v>
      </c>
      <c r="C1089" s="111"/>
      <c r="D1089" s="111">
        <v>9.6</v>
      </c>
      <c r="E1089" s="127"/>
      <c r="F1089" s="126">
        <f t="shared" si="185"/>
        <v>9.6</v>
      </c>
      <c r="G1089" s="112"/>
      <c r="H1089" s="111"/>
      <c r="I1089" s="109">
        <f t="shared" si="186"/>
        <v>4.9084020594836977</v>
      </c>
      <c r="J1089" s="141"/>
      <c r="K1089" s="109">
        <f t="shared" si="187"/>
        <v>4.9084020594836977</v>
      </c>
    </row>
    <row r="1090" spans="1:11" ht="47.25">
      <c r="A1090" s="113">
        <v>2212</v>
      </c>
      <c r="B1090" s="111" t="s">
        <v>2970</v>
      </c>
      <c r="C1090" s="111"/>
      <c r="D1090" s="111">
        <v>9.6</v>
      </c>
      <c r="E1090" s="127"/>
      <c r="F1090" s="126">
        <f t="shared" si="185"/>
        <v>9.6</v>
      </c>
      <c r="G1090" s="112"/>
      <c r="H1090" s="111"/>
      <c r="I1090" s="109">
        <f t="shared" si="186"/>
        <v>4.9084020594836977</v>
      </c>
      <c r="J1090" s="141"/>
      <c r="K1090" s="109">
        <f t="shared" si="187"/>
        <v>4.9084020594836977</v>
      </c>
    </row>
    <row r="1091" spans="1:11" ht="47.25">
      <c r="A1091" s="113">
        <v>2213</v>
      </c>
      <c r="B1091" s="111" t="s">
        <v>2971</v>
      </c>
      <c r="C1091" s="111"/>
      <c r="D1091" s="111">
        <v>9.6</v>
      </c>
      <c r="E1091" s="127"/>
      <c r="F1091" s="126">
        <f t="shared" si="185"/>
        <v>9.6</v>
      </c>
      <c r="G1091" s="112"/>
      <c r="H1091" s="111"/>
      <c r="I1091" s="109">
        <f t="shared" si="186"/>
        <v>4.9084020594836977</v>
      </c>
      <c r="J1091" s="141"/>
      <c r="K1091" s="109">
        <f t="shared" si="187"/>
        <v>4.9084020594836977</v>
      </c>
    </row>
    <row r="1092" spans="1:11" ht="47.25">
      <c r="A1092" s="113">
        <v>2214</v>
      </c>
      <c r="B1092" s="111" t="s">
        <v>2972</v>
      </c>
      <c r="C1092" s="111"/>
      <c r="D1092" s="111">
        <v>14.64</v>
      </c>
      <c r="E1092" s="127"/>
      <c r="F1092" s="126">
        <f t="shared" si="185"/>
        <v>14.64</v>
      </c>
      <c r="G1092" s="112"/>
      <c r="H1092" s="111"/>
      <c r="I1092" s="109">
        <f t="shared" si="186"/>
        <v>7.4853131407126394</v>
      </c>
      <c r="J1092" s="141"/>
      <c r="K1092" s="109">
        <f t="shared" si="187"/>
        <v>7.4853131407126394</v>
      </c>
    </row>
    <row r="1093" spans="1:11" ht="47.25">
      <c r="A1093" s="113">
        <v>2215</v>
      </c>
      <c r="B1093" s="111" t="s">
        <v>2973</v>
      </c>
      <c r="C1093" s="111"/>
      <c r="D1093" s="111">
        <v>14.64</v>
      </c>
      <c r="E1093" s="127"/>
      <c r="F1093" s="126">
        <f t="shared" si="185"/>
        <v>14.64</v>
      </c>
      <c r="G1093" s="112"/>
      <c r="H1093" s="111"/>
      <c r="I1093" s="109">
        <f t="shared" si="186"/>
        <v>7.4853131407126394</v>
      </c>
      <c r="J1093" s="141"/>
      <c r="K1093" s="109">
        <f t="shared" si="187"/>
        <v>7.4853131407126394</v>
      </c>
    </row>
    <row r="1094" spans="1:11">
      <c r="A1094" s="159"/>
      <c r="B1094" s="154"/>
      <c r="C1094" s="154"/>
      <c r="D1094" s="154"/>
      <c r="E1094" s="168"/>
      <c r="F1094" s="156"/>
      <c r="G1094" s="155"/>
      <c r="H1094" s="154"/>
      <c r="I1094" s="167"/>
      <c r="J1094" s="152"/>
      <c r="K1094" s="151"/>
    </row>
    <row r="1095" spans="1:11" ht="31.5">
      <c r="A1095" s="113">
        <v>2216</v>
      </c>
      <c r="B1095" s="111" t="s">
        <v>3205</v>
      </c>
      <c r="C1095" s="111"/>
      <c r="D1095" s="166">
        <v>120</v>
      </c>
      <c r="E1095" s="127"/>
      <c r="F1095" s="126">
        <f>D1095-E1095</f>
        <v>120</v>
      </c>
      <c r="G1095" s="112"/>
      <c r="H1095" s="111"/>
      <c r="I1095" s="109">
        <f>D1095/1.95583</f>
        <v>61.355025743546221</v>
      </c>
      <c r="J1095" s="141"/>
      <c r="K1095" s="109">
        <f>F1095/1.95583</f>
        <v>61.355025743546221</v>
      </c>
    </row>
    <row r="1096" spans="1:11">
      <c r="A1096" s="159"/>
      <c r="B1096" s="165" t="s">
        <v>3032</v>
      </c>
      <c r="C1096" s="154"/>
      <c r="D1096" s="152"/>
      <c r="E1096" s="164"/>
      <c r="F1096" s="156"/>
      <c r="G1096" s="155"/>
      <c r="H1096" s="154"/>
      <c r="I1096" s="151"/>
      <c r="J1096" s="152"/>
      <c r="K1096" s="151"/>
    </row>
    <row r="1097" spans="1:11" ht="47.25">
      <c r="A1097" s="113">
        <v>2217</v>
      </c>
      <c r="B1097" s="111" t="s">
        <v>2976</v>
      </c>
      <c r="C1097" s="111"/>
      <c r="D1097" s="128">
        <v>2160</v>
      </c>
      <c r="E1097" s="127"/>
      <c r="F1097" s="126">
        <f t="shared" ref="F1097:F1108" si="188">D1097-E1097</f>
        <v>2160</v>
      </c>
      <c r="G1097" s="112"/>
      <c r="H1097" s="111"/>
      <c r="I1097" s="109">
        <f t="shared" ref="I1097:I1108" si="189">D1097/1.95583</f>
        <v>1104.390463383832</v>
      </c>
      <c r="J1097" s="109"/>
      <c r="K1097" s="109">
        <f t="shared" ref="K1097:K1108" si="190">F1097/1.95583</f>
        <v>1104.390463383832</v>
      </c>
    </row>
    <row r="1098" spans="1:11" ht="47.25">
      <c r="A1098" s="113">
        <v>2218</v>
      </c>
      <c r="B1098" s="111" t="s">
        <v>2977</v>
      </c>
      <c r="C1098" s="111"/>
      <c r="D1098" s="128">
        <v>2160</v>
      </c>
      <c r="E1098" s="127"/>
      <c r="F1098" s="126">
        <f t="shared" si="188"/>
        <v>2160</v>
      </c>
      <c r="G1098" s="112"/>
      <c r="H1098" s="111"/>
      <c r="I1098" s="109">
        <f t="shared" si="189"/>
        <v>1104.390463383832</v>
      </c>
      <c r="J1098" s="109"/>
      <c r="K1098" s="109">
        <f t="shared" si="190"/>
        <v>1104.390463383832</v>
      </c>
    </row>
    <row r="1099" spans="1:11" ht="47.25">
      <c r="A1099" s="113">
        <v>2219</v>
      </c>
      <c r="B1099" s="111" t="s">
        <v>2978</v>
      </c>
      <c r="C1099" s="111"/>
      <c r="D1099" s="128">
        <v>1080</v>
      </c>
      <c r="E1099" s="127"/>
      <c r="F1099" s="126">
        <f t="shared" si="188"/>
        <v>1080</v>
      </c>
      <c r="G1099" s="112"/>
      <c r="H1099" s="111"/>
      <c r="I1099" s="109">
        <f t="shared" si="189"/>
        <v>552.19523169191598</v>
      </c>
      <c r="J1099" s="109"/>
      <c r="K1099" s="109">
        <f t="shared" si="190"/>
        <v>552.19523169191598</v>
      </c>
    </row>
    <row r="1100" spans="1:11" ht="31.5">
      <c r="A1100" s="113">
        <v>2220</v>
      </c>
      <c r="B1100" s="111" t="s">
        <v>2979</v>
      </c>
      <c r="C1100" s="111"/>
      <c r="D1100" s="128">
        <v>1080</v>
      </c>
      <c r="E1100" s="127"/>
      <c r="F1100" s="126">
        <f t="shared" si="188"/>
        <v>1080</v>
      </c>
      <c r="G1100" s="112"/>
      <c r="H1100" s="111"/>
      <c r="I1100" s="109">
        <f t="shared" si="189"/>
        <v>552.19523169191598</v>
      </c>
      <c r="J1100" s="109"/>
      <c r="K1100" s="109">
        <f t="shared" si="190"/>
        <v>552.19523169191598</v>
      </c>
    </row>
    <row r="1101" spans="1:11" ht="31.5">
      <c r="A1101" s="113">
        <v>2221</v>
      </c>
      <c r="B1101" s="111" t="s">
        <v>2980</v>
      </c>
      <c r="C1101" s="111"/>
      <c r="D1101" s="128">
        <v>1080</v>
      </c>
      <c r="E1101" s="127"/>
      <c r="F1101" s="126">
        <f t="shared" si="188"/>
        <v>1080</v>
      </c>
      <c r="G1101" s="112"/>
      <c r="H1101" s="111"/>
      <c r="I1101" s="109">
        <f t="shared" si="189"/>
        <v>552.19523169191598</v>
      </c>
      <c r="J1101" s="109"/>
      <c r="K1101" s="109">
        <f t="shared" si="190"/>
        <v>552.19523169191598</v>
      </c>
    </row>
    <row r="1102" spans="1:11" ht="31.5">
      <c r="A1102" s="113">
        <v>2222</v>
      </c>
      <c r="B1102" s="111" t="s">
        <v>2981</v>
      </c>
      <c r="C1102" s="111"/>
      <c r="D1102" s="128">
        <v>1860</v>
      </c>
      <c r="E1102" s="127"/>
      <c r="F1102" s="126">
        <f t="shared" si="188"/>
        <v>1860</v>
      </c>
      <c r="G1102" s="112"/>
      <c r="H1102" s="111"/>
      <c r="I1102" s="109">
        <f t="shared" si="189"/>
        <v>951.00289902496638</v>
      </c>
      <c r="J1102" s="109"/>
      <c r="K1102" s="109">
        <f t="shared" si="190"/>
        <v>951.00289902496638</v>
      </c>
    </row>
    <row r="1103" spans="1:11" ht="63">
      <c r="A1103" s="113">
        <v>2223</v>
      </c>
      <c r="B1103" s="111" t="s">
        <v>2982</v>
      </c>
      <c r="C1103" s="111"/>
      <c r="D1103" s="128">
        <v>1860</v>
      </c>
      <c r="E1103" s="127"/>
      <c r="F1103" s="126">
        <f t="shared" si="188"/>
        <v>1860</v>
      </c>
      <c r="G1103" s="112"/>
      <c r="H1103" s="111"/>
      <c r="I1103" s="109">
        <f t="shared" si="189"/>
        <v>951.00289902496638</v>
      </c>
      <c r="J1103" s="109"/>
      <c r="K1103" s="109">
        <f t="shared" si="190"/>
        <v>951.00289902496638</v>
      </c>
    </row>
    <row r="1104" spans="1:11" ht="31.5">
      <c r="A1104" s="113">
        <v>2224</v>
      </c>
      <c r="B1104" s="111" t="s">
        <v>2983</v>
      </c>
      <c r="C1104" s="111"/>
      <c r="D1104" s="128">
        <v>500</v>
      </c>
      <c r="E1104" s="127"/>
      <c r="F1104" s="126">
        <f t="shared" si="188"/>
        <v>500</v>
      </c>
      <c r="G1104" s="112"/>
      <c r="H1104" s="111"/>
      <c r="I1104" s="109">
        <f t="shared" si="189"/>
        <v>255.64594059810923</v>
      </c>
      <c r="J1104" s="109"/>
      <c r="K1104" s="109">
        <f t="shared" si="190"/>
        <v>255.64594059810923</v>
      </c>
    </row>
    <row r="1105" spans="1:11" ht="31.5">
      <c r="A1105" s="113">
        <v>2225</v>
      </c>
      <c r="B1105" s="111" t="s">
        <v>2984</v>
      </c>
      <c r="C1105" s="111"/>
      <c r="D1105" s="128">
        <v>500</v>
      </c>
      <c r="E1105" s="127"/>
      <c r="F1105" s="126">
        <f t="shared" si="188"/>
        <v>500</v>
      </c>
      <c r="G1105" s="112"/>
      <c r="H1105" s="111"/>
      <c r="I1105" s="109">
        <f t="shared" si="189"/>
        <v>255.64594059810923</v>
      </c>
      <c r="J1105" s="109"/>
      <c r="K1105" s="109">
        <f t="shared" si="190"/>
        <v>255.64594059810923</v>
      </c>
    </row>
    <row r="1106" spans="1:11">
      <c r="A1106" s="113">
        <v>2226</v>
      </c>
      <c r="B1106" s="111" t="s">
        <v>2985</v>
      </c>
      <c r="C1106" s="111"/>
      <c r="D1106" s="128">
        <v>1260</v>
      </c>
      <c r="E1106" s="127"/>
      <c r="F1106" s="126">
        <f t="shared" si="188"/>
        <v>1260</v>
      </c>
      <c r="G1106" s="112"/>
      <c r="H1106" s="111"/>
      <c r="I1106" s="109">
        <f t="shared" si="189"/>
        <v>644.22777030723535</v>
      </c>
      <c r="J1106" s="109"/>
      <c r="K1106" s="109">
        <f t="shared" si="190"/>
        <v>644.22777030723535</v>
      </c>
    </row>
    <row r="1107" spans="1:11">
      <c r="A1107" s="113">
        <v>2227</v>
      </c>
      <c r="B1107" s="111" t="s">
        <v>2986</v>
      </c>
      <c r="C1107" s="111"/>
      <c r="D1107" s="128">
        <v>1680</v>
      </c>
      <c r="E1107" s="127"/>
      <c r="F1107" s="126">
        <f t="shared" si="188"/>
        <v>1680</v>
      </c>
      <c r="G1107" s="112"/>
      <c r="H1107" s="111"/>
      <c r="I1107" s="109">
        <f t="shared" si="189"/>
        <v>858.97036040964713</v>
      </c>
      <c r="J1107" s="109"/>
      <c r="K1107" s="109">
        <f t="shared" si="190"/>
        <v>858.97036040964713</v>
      </c>
    </row>
    <row r="1108" spans="1:11" ht="31.5">
      <c r="A1108" s="113">
        <v>2228</v>
      </c>
      <c r="B1108" s="111" t="s">
        <v>2987</v>
      </c>
      <c r="C1108" s="111"/>
      <c r="D1108" s="128">
        <v>1920</v>
      </c>
      <c r="E1108" s="127"/>
      <c r="F1108" s="126">
        <f t="shared" si="188"/>
        <v>1920</v>
      </c>
      <c r="G1108" s="112"/>
      <c r="H1108" s="111"/>
      <c r="I1108" s="109">
        <f t="shared" si="189"/>
        <v>981.68041189673954</v>
      </c>
      <c r="J1108" s="109"/>
      <c r="K1108" s="109">
        <f t="shared" si="190"/>
        <v>981.68041189673954</v>
      </c>
    </row>
    <row r="1109" spans="1:11">
      <c r="A1109" s="150"/>
      <c r="B1109" s="163" t="s">
        <v>2988</v>
      </c>
      <c r="C1109" s="145"/>
      <c r="D1109" s="149"/>
      <c r="E1109" s="162"/>
      <c r="F1109" s="147"/>
      <c r="G1109" s="146"/>
      <c r="H1109" s="145"/>
      <c r="I1109" s="161"/>
      <c r="J1109" s="143"/>
      <c r="K1109" s="142"/>
    </row>
    <row r="1110" spans="1:11">
      <c r="A1110" s="113">
        <v>2229</v>
      </c>
      <c r="B1110" s="111" t="s">
        <v>2989</v>
      </c>
      <c r="C1110" s="111"/>
      <c r="D1110" s="128">
        <v>860</v>
      </c>
      <c r="E1110" s="127"/>
      <c r="F1110" s="126">
        <f t="shared" ref="F1110:F1131" si="191">D1110-E1110</f>
        <v>860</v>
      </c>
      <c r="G1110" s="112"/>
      <c r="H1110" s="111"/>
      <c r="I1110" s="109">
        <f t="shared" ref="I1110:I1131" si="192">D1110/1.95583</f>
        <v>439.71101782874791</v>
      </c>
      <c r="J1110" s="141"/>
      <c r="K1110" s="109">
        <f t="shared" ref="K1110:K1131" si="193">F1110/1.95583</f>
        <v>439.71101782874791</v>
      </c>
    </row>
    <row r="1111" spans="1:11" ht="31.5">
      <c r="A1111" s="113">
        <v>2230</v>
      </c>
      <c r="B1111" s="111" t="s">
        <v>2990</v>
      </c>
      <c r="C1111" s="111"/>
      <c r="D1111" s="128">
        <v>2320</v>
      </c>
      <c r="E1111" s="127"/>
      <c r="F1111" s="126">
        <f t="shared" si="191"/>
        <v>2320</v>
      </c>
      <c r="G1111" s="112"/>
      <c r="H1111" s="111"/>
      <c r="I1111" s="109">
        <f t="shared" si="192"/>
        <v>1186.197164375227</v>
      </c>
      <c r="J1111" s="141"/>
      <c r="K1111" s="109">
        <f t="shared" si="193"/>
        <v>1186.197164375227</v>
      </c>
    </row>
    <row r="1112" spans="1:11" ht="31.5">
      <c r="A1112" s="113">
        <v>2231</v>
      </c>
      <c r="B1112" s="111" t="s">
        <v>2991</v>
      </c>
      <c r="C1112" s="111"/>
      <c r="D1112" s="128">
        <v>2720</v>
      </c>
      <c r="E1112" s="127"/>
      <c r="F1112" s="126">
        <f t="shared" si="191"/>
        <v>2720</v>
      </c>
      <c r="G1112" s="112"/>
      <c r="H1112" s="111"/>
      <c r="I1112" s="109">
        <f t="shared" si="192"/>
        <v>1390.7139168537144</v>
      </c>
      <c r="J1112" s="141"/>
      <c r="K1112" s="109">
        <f t="shared" si="193"/>
        <v>1390.7139168537144</v>
      </c>
    </row>
    <row r="1113" spans="1:11">
      <c r="A1113" s="113">
        <v>2232</v>
      </c>
      <c r="B1113" s="111" t="s">
        <v>2992</v>
      </c>
      <c r="C1113" s="111"/>
      <c r="D1113" s="128">
        <v>1680</v>
      </c>
      <c r="E1113" s="127"/>
      <c r="F1113" s="126">
        <f t="shared" si="191"/>
        <v>1680</v>
      </c>
      <c r="G1113" s="112"/>
      <c r="H1113" s="111"/>
      <c r="I1113" s="109">
        <f t="shared" si="192"/>
        <v>858.97036040964713</v>
      </c>
      <c r="J1113" s="141"/>
      <c r="K1113" s="109">
        <f t="shared" si="193"/>
        <v>858.97036040964713</v>
      </c>
    </row>
    <row r="1114" spans="1:11">
      <c r="A1114" s="113">
        <v>2233</v>
      </c>
      <c r="B1114" s="111" t="s">
        <v>2993</v>
      </c>
      <c r="C1114" s="111"/>
      <c r="D1114" s="128">
        <v>980</v>
      </c>
      <c r="E1114" s="127"/>
      <c r="F1114" s="126">
        <f t="shared" si="191"/>
        <v>980</v>
      </c>
      <c r="G1114" s="112"/>
      <c r="H1114" s="111"/>
      <c r="I1114" s="109">
        <f t="shared" si="192"/>
        <v>501.06604357229412</v>
      </c>
      <c r="J1114" s="141"/>
      <c r="K1114" s="109">
        <f t="shared" si="193"/>
        <v>501.06604357229412</v>
      </c>
    </row>
    <row r="1115" spans="1:11">
      <c r="A1115" s="113">
        <v>2234</v>
      </c>
      <c r="B1115" s="111" t="s">
        <v>2994</v>
      </c>
      <c r="C1115" s="111"/>
      <c r="D1115" s="128">
        <v>990</v>
      </c>
      <c r="E1115" s="127"/>
      <c r="F1115" s="126">
        <f t="shared" si="191"/>
        <v>990</v>
      </c>
      <c r="G1115" s="112"/>
      <c r="H1115" s="111"/>
      <c r="I1115" s="109">
        <f t="shared" si="192"/>
        <v>506.17896238425629</v>
      </c>
      <c r="J1115" s="141"/>
      <c r="K1115" s="109">
        <f t="shared" si="193"/>
        <v>506.17896238425629</v>
      </c>
    </row>
    <row r="1116" spans="1:11" ht="47.25">
      <c r="A1116" s="113">
        <v>2235</v>
      </c>
      <c r="B1116" s="111" t="s">
        <v>2995</v>
      </c>
      <c r="C1116" s="111"/>
      <c r="D1116" s="128">
        <v>1040</v>
      </c>
      <c r="E1116" s="127"/>
      <c r="F1116" s="126">
        <f t="shared" si="191"/>
        <v>1040</v>
      </c>
      <c r="G1116" s="112"/>
      <c r="H1116" s="111"/>
      <c r="I1116" s="109">
        <f t="shared" si="192"/>
        <v>531.74355644406728</v>
      </c>
      <c r="J1116" s="141"/>
      <c r="K1116" s="109">
        <f t="shared" si="193"/>
        <v>531.74355644406728</v>
      </c>
    </row>
    <row r="1117" spans="1:11" ht="63">
      <c r="A1117" s="113">
        <v>2236</v>
      </c>
      <c r="B1117" s="111" t="s">
        <v>2996</v>
      </c>
      <c r="C1117" s="111"/>
      <c r="D1117" s="128">
        <v>1040</v>
      </c>
      <c r="E1117" s="127"/>
      <c r="F1117" s="126">
        <f t="shared" si="191"/>
        <v>1040</v>
      </c>
      <c r="G1117" s="112"/>
      <c r="H1117" s="111"/>
      <c r="I1117" s="109">
        <f t="shared" si="192"/>
        <v>531.74355644406728</v>
      </c>
      <c r="J1117" s="141"/>
      <c r="K1117" s="109">
        <f t="shared" si="193"/>
        <v>531.74355644406728</v>
      </c>
    </row>
    <row r="1118" spans="1:11">
      <c r="A1118" s="113">
        <v>2237</v>
      </c>
      <c r="B1118" s="111" t="s">
        <v>2997</v>
      </c>
      <c r="C1118" s="111"/>
      <c r="D1118" s="128">
        <v>1140</v>
      </c>
      <c r="E1118" s="127"/>
      <c r="F1118" s="126">
        <f t="shared" si="191"/>
        <v>1140</v>
      </c>
      <c r="G1118" s="112"/>
      <c r="H1118" s="111"/>
      <c r="I1118" s="109">
        <f t="shared" si="192"/>
        <v>582.87274456368914</v>
      </c>
      <c r="J1118" s="141"/>
      <c r="K1118" s="109">
        <f t="shared" si="193"/>
        <v>582.87274456368914</v>
      </c>
    </row>
    <row r="1119" spans="1:11">
      <c r="A1119" s="113">
        <v>2238</v>
      </c>
      <c r="B1119" s="111" t="s">
        <v>2998</v>
      </c>
      <c r="C1119" s="111"/>
      <c r="D1119" s="128">
        <v>1140</v>
      </c>
      <c r="E1119" s="127"/>
      <c r="F1119" s="126">
        <f t="shared" si="191"/>
        <v>1140</v>
      </c>
      <c r="G1119" s="112"/>
      <c r="H1119" s="111"/>
      <c r="I1119" s="109">
        <f t="shared" si="192"/>
        <v>582.87274456368914</v>
      </c>
      <c r="J1119" s="141"/>
      <c r="K1119" s="109">
        <f t="shared" si="193"/>
        <v>582.87274456368914</v>
      </c>
    </row>
    <row r="1120" spans="1:11" ht="31.5">
      <c r="A1120" s="113">
        <v>2239</v>
      </c>
      <c r="B1120" s="111" t="s">
        <v>2999</v>
      </c>
      <c r="C1120" s="111"/>
      <c r="D1120" s="128">
        <v>400</v>
      </c>
      <c r="E1120" s="127"/>
      <c r="F1120" s="126">
        <f t="shared" si="191"/>
        <v>400</v>
      </c>
      <c r="G1120" s="112"/>
      <c r="H1120" s="111"/>
      <c r="I1120" s="109">
        <f t="shared" si="192"/>
        <v>204.5167524784874</v>
      </c>
      <c r="J1120" s="141"/>
      <c r="K1120" s="109">
        <f t="shared" si="193"/>
        <v>204.5167524784874</v>
      </c>
    </row>
    <row r="1121" spans="1:11" ht="31.5">
      <c r="A1121" s="113">
        <v>2240</v>
      </c>
      <c r="B1121" s="111" t="s">
        <v>3000</v>
      </c>
      <c r="C1121" s="111"/>
      <c r="D1121" s="128">
        <v>60</v>
      </c>
      <c r="E1121" s="127"/>
      <c r="F1121" s="126">
        <f t="shared" si="191"/>
        <v>60</v>
      </c>
      <c r="G1121" s="112"/>
      <c r="H1121" s="111"/>
      <c r="I1121" s="109">
        <f t="shared" si="192"/>
        <v>30.677512871773111</v>
      </c>
      <c r="J1121" s="141"/>
      <c r="K1121" s="109">
        <f t="shared" si="193"/>
        <v>30.677512871773111</v>
      </c>
    </row>
    <row r="1122" spans="1:11" ht="31.5">
      <c r="A1122" s="113">
        <v>2241</v>
      </c>
      <c r="B1122" s="111" t="s">
        <v>3001</v>
      </c>
      <c r="C1122" s="111"/>
      <c r="D1122" s="128">
        <v>60</v>
      </c>
      <c r="E1122" s="127"/>
      <c r="F1122" s="126">
        <f t="shared" si="191"/>
        <v>60</v>
      </c>
      <c r="G1122" s="112"/>
      <c r="H1122" s="111"/>
      <c r="I1122" s="109">
        <f t="shared" si="192"/>
        <v>30.677512871773111</v>
      </c>
      <c r="J1122" s="141"/>
      <c r="K1122" s="109">
        <f t="shared" si="193"/>
        <v>30.677512871773111</v>
      </c>
    </row>
    <row r="1123" spans="1:11" ht="31.5">
      <c r="A1123" s="113">
        <v>2242</v>
      </c>
      <c r="B1123" s="111" t="s">
        <v>3002</v>
      </c>
      <c r="C1123" s="111"/>
      <c r="D1123" s="128">
        <v>60</v>
      </c>
      <c r="E1123" s="127"/>
      <c r="F1123" s="126">
        <f t="shared" si="191"/>
        <v>60</v>
      </c>
      <c r="G1123" s="112"/>
      <c r="H1123" s="111"/>
      <c r="I1123" s="109">
        <f t="shared" si="192"/>
        <v>30.677512871773111</v>
      </c>
      <c r="J1123" s="141"/>
      <c r="K1123" s="109">
        <f t="shared" si="193"/>
        <v>30.677512871773111</v>
      </c>
    </row>
    <row r="1124" spans="1:11" ht="47.25">
      <c r="A1124" s="113">
        <v>2243</v>
      </c>
      <c r="B1124" s="111" t="s">
        <v>3003</v>
      </c>
      <c r="C1124" s="111"/>
      <c r="D1124" s="128">
        <v>240</v>
      </c>
      <c r="E1124" s="127"/>
      <c r="F1124" s="126">
        <f t="shared" si="191"/>
        <v>240</v>
      </c>
      <c r="G1124" s="112"/>
      <c r="H1124" s="111"/>
      <c r="I1124" s="109">
        <f t="shared" si="192"/>
        <v>122.71005148709244</v>
      </c>
      <c r="J1124" s="141"/>
      <c r="K1124" s="109">
        <f t="shared" si="193"/>
        <v>122.71005148709244</v>
      </c>
    </row>
    <row r="1125" spans="1:11" ht="31.5">
      <c r="A1125" s="113">
        <v>2244</v>
      </c>
      <c r="B1125" s="111" t="s">
        <v>3004</v>
      </c>
      <c r="C1125" s="111"/>
      <c r="D1125" s="128">
        <v>1680</v>
      </c>
      <c r="E1125" s="127"/>
      <c r="F1125" s="126">
        <f t="shared" si="191"/>
        <v>1680</v>
      </c>
      <c r="G1125" s="112"/>
      <c r="H1125" s="111"/>
      <c r="I1125" s="109">
        <f t="shared" si="192"/>
        <v>858.97036040964713</v>
      </c>
      <c r="J1125" s="141"/>
      <c r="K1125" s="109">
        <f t="shared" si="193"/>
        <v>858.97036040964713</v>
      </c>
    </row>
    <row r="1126" spans="1:11" ht="31.5">
      <c r="A1126" s="113">
        <v>2245</v>
      </c>
      <c r="B1126" s="111" t="s">
        <v>3005</v>
      </c>
      <c r="C1126" s="111"/>
      <c r="D1126" s="128">
        <v>1680</v>
      </c>
      <c r="E1126" s="127"/>
      <c r="F1126" s="126">
        <f t="shared" si="191"/>
        <v>1680</v>
      </c>
      <c r="G1126" s="112"/>
      <c r="H1126" s="111"/>
      <c r="I1126" s="109">
        <f t="shared" si="192"/>
        <v>858.97036040964713</v>
      </c>
      <c r="J1126" s="141"/>
      <c r="K1126" s="109">
        <f t="shared" si="193"/>
        <v>858.97036040964713</v>
      </c>
    </row>
    <row r="1127" spans="1:11" ht="47.25">
      <c r="A1127" s="113">
        <v>2246</v>
      </c>
      <c r="B1127" s="111" t="s">
        <v>3006</v>
      </c>
      <c r="C1127" s="111"/>
      <c r="D1127" s="128">
        <v>1680</v>
      </c>
      <c r="E1127" s="127"/>
      <c r="F1127" s="126">
        <f t="shared" si="191"/>
        <v>1680</v>
      </c>
      <c r="G1127" s="112"/>
      <c r="H1127" s="111"/>
      <c r="I1127" s="109">
        <f t="shared" si="192"/>
        <v>858.97036040964713</v>
      </c>
      <c r="J1127" s="141"/>
      <c r="K1127" s="109">
        <f t="shared" si="193"/>
        <v>858.97036040964713</v>
      </c>
    </row>
    <row r="1128" spans="1:11" ht="31.5">
      <c r="A1128" s="113">
        <v>2247</v>
      </c>
      <c r="B1128" s="111" t="s">
        <v>3007</v>
      </c>
      <c r="C1128" s="111"/>
      <c r="D1128" s="128">
        <v>720</v>
      </c>
      <c r="E1128" s="127"/>
      <c r="F1128" s="126">
        <f t="shared" si="191"/>
        <v>720</v>
      </c>
      <c r="G1128" s="112"/>
      <c r="H1128" s="111"/>
      <c r="I1128" s="109">
        <f t="shared" si="192"/>
        <v>368.1301544612773</v>
      </c>
      <c r="J1128" s="141"/>
      <c r="K1128" s="109">
        <f t="shared" si="193"/>
        <v>368.1301544612773</v>
      </c>
    </row>
    <row r="1129" spans="1:11" ht="31.5">
      <c r="A1129" s="113">
        <v>2248</v>
      </c>
      <c r="B1129" s="111" t="s">
        <v>3008</v>
      </c>
      <c r="C1129" s="111"/>
      <c r="D1129" s="128">
        <v>840</v>
      </c>
      <c r="E1129" s="127"/>
      <c r="F1129" s="126">
        <f t="shared" si="191"/>
        <v>840</v>
      </c>
      <c r="G1129" s="112"/>
      <c r="H1129" s="111"/>
      <c r="I1129" s="109">
        <f t="shared" si="192"/>
        <v>429.48518020482356</v>
      </c>
      <c r="J1129" s="141"/>
      <c r="K1129" s="109">
        <f t="shared" si="193"/>
        <v>429.48518020482356</v>
      </c>
    </row>
    <row r="1130" spans="1:11">
      <c r="A1130" s="113">
        <v>2249</v>
      </c>
      <c r="B1130" s="111" t="s">
        <v>3009</v>
      </c>
      <c r="C1130" s="111"/>
      <c r="D1130" s="128">
        <v>2800</v>
      </c>
      <c r="E1130" s="127"/>
      <c r="F1130" s="126">
        <f t="shared" si="191"/>
        <v>2800</v>
      </c>
      <c r="G1130" s="112"/>
      <c r="H1130" s="111"/>
      <c r="I1130" s="109">
        <f t="shared" si="192"/>
        <v>1431.6172673494118</v>
      </c>
      <c r="J1130" s="141"/>
      <c r="K1130" s="109">
        <f t="shared" si="193"/>
        <v>1431.6172673494118</v>
      </c>
    </row>
    <row r="1131" spans="1:11">
      <c r="A1131" s="113">
        <v>2250</v>
      </c>
      <c r="B1131" s="111" t="s">
        <v>3010</v>
      </c>
      <c r="C1131" s="111"/>
      <c r="D1131" s="128">
        <v>2320</v>
      </c>
      <c r="E1131" s="127"/>
      <c r="F1131" s="126">
        <f t="shared" si="191"/>
        <v>2320</v>
      </c>
      <c r="G1131" s="112"/>
      <c r="H1131" s="111"/>
      <c r="I1131" s="109">
        <f t="shared" si="192"/>
        <v>1186.197164375227</v>
      </c>
      <c r="J1131" s="141"/>
      <c r="K1131" s="109">
        <f t="shared" si="193"/>
        <v>1186.197164375227</v>
      </c>
    </row>
    <row r="1132" spans="1:11" ht="31.5">
      <c r="A1132" s="150"/>
      <c r="B1132" s="160" t="s">
        <v>3033</v>
      </c>
      <c r="C1132" s="145"/>
      <c r="D1132" s="149"/>
      <c r="E1132" s="148"/>
      <c r="F1132" s="147"/>
      <c r="G1132" s="146"/>
      <c r="H1132" s="145"/>
      <c r="I1132" s="144"/>
      <c r="J1132" s="143"/>
      <c r="K1132" s="142"/>
    </row>
    <row r="1133" spans="1:11" ht="78.75">
      <c r="A1133" s="113">
        <v>2254</v>
      </c>
      <c r="B1133" s="111" t="s">
        <v>3034</v>
      </c>
      <c r="C1133" s="111"/>
      <c r="D1133" s="128">
        <v>459.6</v>
      </c>
      <c r="E1133" s="127"/>
      <c r="F1133" s="126">
        <f t="shared" ref="F1133:F1138" si="194">D1133-E1133</f>
        <v>459.6</v>
      </c>
      <c r="G1133" s="112"/>
      <c r="H1133" s="111"/>
      <c r="I1133" s="109">
        <f t="shared" ref="I1133:I1138" si="195">D1133/1.95583</f>
        <v>234.98974859778204</v>
      </c>
      <c r="J1133" s="109"/>
      <c r="K1133" s="109">
        <f t="shared" ref="K1133:K1138" si="196">F1133/1.95583</f>
        <v>234.98974859778204</v>
      </c>
    </row>
    <row r="1134" spans="1:11" ht="78.75">
      <c r="A1134" s="113">
        <v>2255</v>
      </c>
      <c r="B1134" s="111" t="s">
        <v>3035</v>
      </c>
      <c r="C1134" s="111"/>
      <c r="D1134" s="128">
        <v>459.6</v>
      </c>
      <c r="E1134" s="127"/>
      <c r="F1134" s="126">
        <f t="shared" si="194"/>
        <v>459.6</v>
      </c>
      <c r="G1134" s="112"/>
      <c r="H1134" s="111"/>
      <c r="I1134" s="109">
        <f t="shared" si="195"/>
        <v>234.98974859778204</v>
      </c>
      <c r="J1134" s="109"/>
      <c r="K1134" s="109">
        <f t="shared" si="196"/>
        <v>234.98974859778204</v>
      </c>
    </row>
    <row r="1135" spans="1:11" ht="78.75">
      <c r="A1135" s="113">
        <v>2256</v>
      </c>
      <c r="B1135" s="111" t="s">
        <v>3036</v>
      </c>
      <c r="C1135" s="111"/>
      <c r="D1135" s="128">
        <v>600</v>
      </c>
      <c r="E1135" s="127"/>
      <c r="F1135" s="126">
        <f t="shared" si="194"/>
        <v>600</v>
      </c>
      <c r="G1135" s="112"/>
      <c r="H1135" s="111"/>
      <c r="I1135" s="109">
        <f t="shared" si="195"/>
        <v>306.77512871773109</v>
      </c>
      <c r="J1135" s="109"/>
      <c r="K1135" s="109">
        <f t="shared" si="196"/>
        <v>306.77512871773109</v>
      </c>
    </row>
    <row r="1136" spans="1:11" ht="78.75">
      <c r="A1136" s="113">
        <v>2257</v>
      </c>
      <c r="B1136" s="111" t="s">
        <v>3037</v>
      </c>
      <c r="C1136" s="111"/>
      <c r="D1136" s="128">
        <v>600</v>
      </c>
      <c r="E1136" s="127"/>
      <c r="F1136" s="126">
        <f t="shared" si="194"/>
        <v>600</v>
      </c>
      <c r="G1136" s="112"/>
      <c r="H1136" s="111"/>
      <c r="I1136" s="109">
        <f t="shared" si="195"/>
        <v>306.77512871773109</v>
      </c>
      <c r="J1136" s="109"/>
      <c r="K1136" s="109">
        <f t="shared" si="196"/>
        <v>306.77512871773109</v>
      </c>
    </row>
    <row r="1137" spans="1:11" ht="78.75">
      <c r="A1137" s="113">
        <v>2258</v>
      </c>
      <c r="B1137" s="111" t="s">
        <v>3038</v>
      </c>
      <c r="C1137" s="111"/>
      <c r="D1137" s="128">
        <v>720</v>
      </c>
      <c r="E1137" s="127"/>
      <c r="F1137" s="126">
        <f t="shared" si="194"/>
        <v>720</v>
      </c>
      <c r="G1137" s="112"/>
      <c r="H1137" s="111"/>
      <c r="I1137" s="125">
        <f t="shared" si="195"/>
        <v>368.1301544612773</v>
      </c>
      <c r="J1137" s="109"/>
      <c r="K1137" s="109">
        <f t="shared" si="196"/>
        <v>368.1301544612773</v>
      </c>
    </row>
    <row r="1138" spans="1:11" ht="78.75">
      <c r="A1138" s="113">
        <v>2259</v>
      </c>
      <c r="B1138" s="111" t="s">
        <v>3039</v>
      </c>
      <c r="C1138" s="111"/>
      <c r="D1138" s="128">
        <v>720</v>
      </c>
      <c r="E1138" s="127"/>
      <c r="F1138" s="126">
        <f t="shared" si="194"/>
        <v>720</v>
      </c>
      <c r="G1138" s="112"/>
      <c r="H1138" s="111"/>
      <c r="I1138" s="125">
        <f t="shared" si="195"/>
        <v>368.1301544612773</v>
      </c>
      <c r="J1138" s="109"/>
      <c r="K1138" s="109">
        <f t="shared" si="196"/>
        <v>368.1301544612773</v>
      </c>
    </row>
    <row r="1139" spans="1:11">
      <c r="A1139" s="159"/>
      <c r="B1139" s="154"/>
      <c r="C1139" s="154"/>
      <c r="D1139" s="158"/>
      <c r="E1139" s="157"/>
      <c r="F1139" s="156"/>
      <c r="G1139" s="155"/>
      <c r="H1139" s="154"/>
      <c r="I1139" s="153"/>
      <c r="J1139" s="152"/>
      <c r="K1139" s="151"/>
    </row>
    <row r="1140" spans="1:11" ht="47.25">
      <c r="A1140" s="113">
        <v>2260</v>
      </c>
      <c r="B1140" s="111" t="s">
        <v>3041</v>
      </c>
      <c r="C1140" s="111"/>
      <c r="D1140" s="128">
        <v>12075</v>
      </c>
      <c r="E1140" s="127">
        <v>12075</v>
      </c>
      <c r="F1140" s="126">
        <f>D1140-E1140</f>
        <v>0</v>
      </c>
      <c r="G1140" s="112" t="s">
        <v>3042</v>
      </c>
      <c r="H1140" s="111"/>
      <c r="I1140" s="125">
        <f>D1140/1.95583</f>
        <v>6173.8494654443384</v>
      </c>
      <c r="J1140" s="109">
        <v>6173.85</v>
      </c>
      <c r="K1140" s="109"/>
    </row>
    <row r="1141" spans="1:11">
      <c r="A1141" s="150"/>
      <c r="B1141" s="145"/>
      <c r="C1141" s="145"/>
      <c r="D1141" s="149"/>
      <c r="E1141" s="148"/>
      <c r="F1141" s="147"/>
      <c r="G1141" s="146"/>
      <c r="H1141" s="145"/>
      <c r="I1141" s="144"/>
      <c r="J1141" s="143"/>
      <c r="K1141" s="142"/>
    </row>
    <row r="1142" spans="1:11">
      <c r="A1142" s="113">
        <v>2261</v>
      </c>
      <c r="B1142" s="111" t="s">
        <v>3204</v>
      </c>
      <c r="C1142" s="111"/>
      <c r="D1142" s="128">
        <v>2100</v>
      </c>
      <c r="E1142" s="127"/>
      <c r="F1142" s="126">
        <f t="shared" ref="F1142:F1175" si="197">D1142-E1142</f>
        <v>2100</v>
      </c>
      <c r="G1142" s="112"/>
      <c r="H1142" s="111"/>
      <c r="I1142" s="125">
        <f t="shared" ref="I1142:I1153" si="198">D1142/1.95583</f>
        <v>1073.7129505120588</v>
      </c>
      <c r="J1142" s="141"/>
      <c r="K1142" s="109">
        <f t="shared" ref="K1142:K1153" si="199">F1142/1.95583</f>
        <v>1073.7129505120588</v>
      </c>
    </row>
    <row r="1143" spans="1:11" ht="31.5">
      <c r="A1143" s="113">
        <v>2262</v>
      </c>
      <c r="B1143" s="111" t="s">
        <v>3203</v>
      </c>
      <c r="C1143" s="111"/>
      <c r="D1143" s="128">
        <v>1800</v>
      </c>
      <c r="E1143" s="127"/>
      <c r="F1143" s="126">
        <f t="shared" si="197"/>
        <v>1800</v>
      </c>
      <c r="G1143" s="112"/>
      <c r="H1143" s="111"/>
      <c r="I1143" s="125">
        <f t="shared" si="198"/>
        <v>920.32538615319334</v>
      </c>
      <c r="J1143" s="141"/>
      <c r="K1143" s="109">
        <f t="shared" si="199"/>
        <v>920.32538615319334</v>
      </c>
    </row>
    <row r="1144" spans="1:11" ht="31.5">
      <c r="A1144" s="113">
        <v>2263</v>
      </c>
      <c r="B1144" s="111" t="s">
        <v>3202</v>
      </c>
      <c r="C1144" s="111"/>
      <c r="D1144" s="128">
        <v>2100</v>
      </c>
      <c r="E1144" s="127"/>
      <c r="F1144" s="126">
        <f t="shared" si="197"/>
        <v>2100</v>
      </c>
      <c r="G1144" s="112"/>
      <c r="H1144" s="111"/>
      <c r="I1144" s="125">
        <f t="shared" si="198"/>
        <v>1073.7129505120588</v>
      </c>
      <c r="J1144" s="141"/>
      <c r="K1144" s="109">
        <f t="shared" si="199"/>
        <v>1073.7129505120588</v>
      </c>
    </row>
    <row r="1145" spans="1:11" ht="31.5">
      <c r="A1145" s="113">
        <v>2264</v>
      </c>
      <c r="B1145" s="111" t="s">
        <v>3201</v>
      </c>
      <c r="C1145" s="111"/>
      <c r="D1145" s="128">
        <v>2100</v>
      </c>
      <c r="E1145" s="127"/>
      <c r="F1145" s="126">
        <f t="shared" si="197"/>
        <v>2100</v>
      </c>
      <c r="G1145" s="112"/>
      <c r="H1145" s="111"/>
      <c r="I1145" s="125">
        <f t="shared" si="198"/>
        <v>1073.7129505120588</v>
      </c>
      <c r="J1145" s="141"/>
      <c r="K1145" s="109">
        <f t="shared" si="199"/>
        <v>1073.7129505120588</v>
      </c>
    </row>
    <row r="1146" spans="1:11" ht="31.5">
      <c r="A1146" s="113">
        <v>2265</v>
      </c>
      <c r="B1146" s="111" t="s">
        <v>3200</v>
      </c>
      <c r="C1146" s="111"/>
      <c r="D1146" s="128">
        <v>2200</v>
      </c>
      <c r="E1146" s="127"/>
      <c r="F1146" s="126">
        <f t="shared" si="197"/>
        <v>2200</v>
      </c>
      <c r="G1146" s="112"/>
      <c r="H1146" s="111"/>
      <c r="I1146" s="125">
        <f t="shared" si="198"/>
        <v>1124.8421386316807</v>
      </c>
      <c r="J1146" s="141"/>
      <c r="K1146" s="109">
        <f t="shared" si="199"/>
        <v>1124.8421386316807</v>
      </c>
    </row>
    <row r="1147" spans="1:11">
      <c r="A1147" s="113">
        <v>2266</v>
      </c>
      <c r="B1147" s="111" t="s">
        <v>3199</v>
      </c>
      <c r="C1147" s="111"/>
      <c r="D1147" s="128">
        <v>2100</v>
      </c>
      <c r="E1147" s="127"/>
      <c r="F1147" s="126">
        <f t="shared" si="197"/>
        <v>2100</v>
      </c>
      <c r="G1147" s="112"/>
      <c r="H1147" s="111"/>
      <c r="I1147" s="125">
        <f t="shared" si="198"/>
        <v>1073.7129505120588</v>
      </c>
      <c r="J1147" s="141"/>
      <c r="K1147" s="109">
        <f t="shared" si="199"/>
        <v>1073.7129505120588</v>
      </c>
    </row>
    <row r="1148" spans="1:11" ht="31.5">
      <c r="A1148" s="113">
        <v>2267</v>
      </c>
      <c r="B1148" s="111" t="s">
        <v>3198</v>
      </c>
      <c r="C1148" s="111"/>
      <c r="D1148" s="128">
        <v>2000</v>
      </c>
      <c r="E1148" s="127"/>
      <c r="F1148" s="126">
        <f t="shared" si="197"/>
        <v>2000</v>
      </c>
      <c r="G1148" s="112"/>
      <c r="H1148" s="111"/>
      <c r="I1148" s="125">
        <f t="shared" si="198"/>
        <v>1022.5837623924369</v>
      </c>
      <c r="J1148" s="141"/>
      <c r="K1148" s="109">
        <f t="shared" si="199"/>
        <v>1022.5837623924369</v>
      </c>
    </row>
    <row r="1149" spans="1:11" ht="31.5">
      <c r="A1149" s="113">
        <v>2268</v>
      </c>
      <c r="B1149" s="111" t="s">
        <v>3197</v>
      </c>
      <c r="C1149" s="111"/>
      <c r="D1149" s="128">
        <v>2000</v>
      </c>
      <c r="E1149" s="127"/>
      <c r="F1149" s="126">
        <f t="shared" si="197"/>
        <v>2000</v>
      </c>
      <c r="G1149" s="112"/>
      <c r="H1149" s="111"/>
      <c r="I1149" s="125">
        <f t="shared" si="198"/>
        <v>1022.5837623924369</v>
      </c>
      <c r="J1149" s="141"/>
      <c r="K1149" s="109">
        <f t="shared" si="199"/>
        <v>1022.5837623924369</v>
      </c>
    </row>
    <row r="1150" spans="1:11">
      <c r="A1150" s="113">
        <v>2269</v>
      </c>
      <c r="B1150" s="111" t="s">
        <v>3196</v>
      </c>
      <c r="C1150" s="111"/>
      <c r="D1150" s="128">
        <v>2000</v>
      </c>
      <c r="E1150" s="127"/>
      <c r="F1150" s="126">
        <f t="shared" si="197"/>
        <v>2000</v>
      </c>
      <c r="G1150" s="112"/>
      <c r="H1150" s="111"/>
      <c r="I1150" s="125">
        <f t="shared" si="198"/>
        <v>1022.5837623924369</v>
      </c>
      <c r="J1150" s="141"/>
      <c r="K1150" s="109">
        <f t="shared" si="199"/>
        <v>1022.5837623924369</v>
      </c>
    </row>
    <row r="1151" spans="1:11" ht="31.5">
      <c r="A1151" s="113">
        <v>2270</v>
      </c>
      <c r="B1151" s="111" t="s">
        <v>3195</v>
      </c>
      <c r="C1151" s="111"/>
      <c r="D1151" s="128">
        <v>2000</v>
      </c>
      <c r="E1151" s="127"/>
      <c r="F1151" s="126">
        <f t="shared" si="197"/>
        <v>2000</v>
      </c>
      <c r="G1151" s="112"/>
      <c r="H1151" s="111"/>
      <c r="I1151" s="125">
        <f t="shared" si="198"/>
        <v>1022.5837623924369</v>
      </c>
      <c r="J1151" s="141"/>
      <c r="K1151" s="109">
        <f t="shared" si="199"/>
        <v>1022.5837623924369</v>
      </c>
    </row>
    <row r="1152" spans="1:11" ht="31.5">
      <c r="A1152" s="113">
        <v>2271</v>
      </c>
      <c r="B1152" s="111" t="s">
        <v>3194</v>
      </c>
      <c r="C1152" s="111"/>
      <c r="D1152" s="128">
        <v>2000</v>
      </c>
      <c r="E1152" s="127"/>
      <c r="F1152" s="126">
        <f t="shared" si="197"/>
        <v>2000</v>
      </c>
      <c r="G1152" s="112"/>
      <c r="H1152" s="111"/>
      <c r="I1152" s="125">
        <f t="shared" si="198"/>
        <v>1022.5837623924369</v>
      </c>
      <c r="J1152" s="141"/>
      <c r="K1152" s="109">
        <f t="shared" si="199"/>
        <v>1022.5837623924369</v>
      </c>
    </row>
    <row r="1153" spans="1:11" ht="31.5">
      <c r="A1153" s="113">
        <v>2272</v>
      </c>
      <c r="B1153" s="111" t="s">
        <v>3193</v>
      </c>
      <c r="C1153" s="111"/>
      <c r="D1153" s="128">
        <v>2000</v>
      </c>
      <c r="E1153" s="127"/>
      <c r="F1153" s="126">
        <f t="shared" si="197"/>
        <v>2000</v>
      </c>
      <c r="G1153" s="112"/>
      <c r="H1153" s="111"/>
      <c r="I1153" s="125">
        <f t="shared" si="198"/>
        <v>1022.5837623924369</v>
      </c>
      <c r="J1153" s="141"/>
      <c r="K1153" s="109">
        <f t="shared" si="199"/>
        <v>1022.5837623924369</v>
      </c>
    </row>
    <row r="1154" spans="1:11">
      <c r="A1154" s="113">
        <v>2273</v>
      </c>
      <c r="B1154" s="111" t="s">
        <v>3192</v>
      </c>
      <c r="C1154" s="111"/>
      <c r="D1154" s="128">
        <v>1600</v>
      </c>
      <c r="E1154" s="127"/>
      <c r="F1154" s="126">
        <f t="shared" si="197"/>
        <v>1600</v>
      </c>
      <c r="G1154" s="112"/>
      <c r="H1154" s="111"/>
      <c r="I1154" s="125">
        <v>818.06</v>
      </c>
      <c r="J1154" s="141"/>
      <c r="K1154" s="109">
        <v>818.06</v>
      </c>
    </row>
    <row r="1155" spans="1:11">
      <c r="A1155" s="113">
        <v>2274</v>
      </c>
      <c r="B1155" s="111" t="s">
        <v>3191</v>
      </c>
      <c r="C1155" s="111"/>
      <c r="D1155" s="128">
        <v>2400</v>
      </c>
      <c r="E1155" s="127"/>
      <c r="F1155" s="126">
        <f t="shared" si="197"/>
        <v>2400</v>
      </c>
      <c r="G1155" s="112"/>
      <c r="H1155" s="111"/>
      <c r="I1155" s="125">
        <f t="shared" ref="I1155:I1171" si="200">D1155/1.95583</f>
        <v>1227.1005148709244</v>
      </c>
      <c r="J1155" s="141"/>
      <c r="K1155" s="109">
        <f t="shared" ref="K1155:K1171" si="201">F1155/1.95583</f>
        <v>1227.1005148709244</v>
      </c>
    </row>
    <row r="1156" spans="1:11">
      <c r="A1156" s="113">
        <v>2275</v>
      </c>
      <c r="B1156" s="111" t="s">
        <v>3190</v>
      </c>
      <c r="C1156" s="111"/>
      <c r="D1156" s="128">
        <v>2400</v>
      </c>
      <c r="E1156" s="127"/>
      <c r="F1156" s="126">
        <f t="shared" si="197"/>
        <v>2400</v>
      </c>
      <c r="G1156" s="112"/>
      <c r="H1156" s="111"/>
      <c r="I1156" s="125">
        <f t="shared" si="200"/>
        <v>1227.1005148709244</v>
      </c>
      <c r="J1156" s="141"/>
      <c r="K1156" s="109">
        <f t="shared" si="201"/>
        <v>1227.1005148709244</v>
      </c>
    </row>
    <row r="1157" spans="1:11">
      <c r="A1157" s="113">
        <v>2276</v>
      </c>
      <c r="B1157" s="111" t="s">
        <v>3189</v>
      </c>
      <c r="C1157" s="111"/>
      <c r="D1157" s="128">
        <v>2400</v>
      </c>
      <c r="E1157" s="127"/>
      <c r="F1157" s="126">
        <f t="shared" si="197"/>
        <v>2400</v>
      </c>
      <c r="G1157" s="112"/>
      <c r="H1157" s="111"/>
      <c r="I1157" s="125">
        <f t="shared" si="200"/>
        <v>1227.1005148709244</v>
      </c>
      <c r="J1157" s="141"/>
      <c r="K1157" s="109">
        <f t="shared" si="201"/>
        <v>1227.1005148709244</v>
      </c>
    </row>
    <row r="1158" spans="1:11" ht="31.5">
      <c r="A1158" s="113">
        <v>2277</v>
      </c>
      <c r="B1158" s="111" t="s">
        <v>3188</v>
      </c>
      <c r="C1158" s="111"/>
      <c r="D1158" s="128">
        <v>2200</v>
      </c>
      <c r="E1158" s="127"/>
      <c r="F1158" s="126">
        <f t="shared" si="197"/>
        <v>2200</v>
      </c>
      <c r="G1158" s="112"/>
      <c r="H1158" s="111"/>
      <c r="I1158" s="125">
        <f t="shared" si="200"/>
        <v>1124.8421386316807</v>
      </c>
      <c r="J1158" s="141"/>
      <c r="K1158" s="109">
        <f t="shared" si="201"/>
        <v>1124.8421386316807</v>
      </c>
    </row>
    <row r="1159" spans="1:11" ht="31.5">
      <c r="A1159" s="113">
        <v>2278</v>
      </c>
      <c r="B1159" s="111" t="s">
        <v>3187</v>
      </c>
      <c r="C1159" s="111"/>
      <c r="D1159" s="128">
        <v>2100</v>
      </c>
      <c r="E1159" s="127"/>
      <c r="F1159" s="126">
        <f t="shared" si="197"/>
        <v>2100</v>
      </c>
      <c r="G1159" s="112"/>
      <c r="H1159" s="111"/>
      <c r="I1159" s="125">
        <f t="shared" si="200"/>
        <v>1073.7129505120588</v>
      </c>
      <c r="J1159" s="141"/>
      <c r="K1159" s="109">
        <f t="shared" si="201"/>
        <v>1073.7129505120588</v>
      </c>
    </row>
    <row r="1160" spans="1:11">
      <c r="A1160" s="113">
        <v>2279</v>
      </c>
      <c r="B1160" s="111" t="s">
        <v>3186</v>
      </c>
      <c r="C1160" s="111"/>
      <c r="D1160" s="128">
        <v>2200</v>
      </c>
      <c r="E1160" s="127"/>
      <c r="F1160" s="126">
        <f t="shared" si="197"/>
        <v>2200</v>
      </c>
      <c r="G1160" s="112"/>
      <c r="H1160" s="111"/>
      <c r="I1160" s="125">
        <f t="shared" si="200"/>
        <v>1124.8421386316807</v>
      </c>
      <c r="J1160" s="141"/>
      <c r="K1160" s="109">
        <f t="shared" si="201"/>
        <v>1124.8421386316807</v>
      </c>
    </row>
    <row r="1161" spans="1:11" ht="31.5">
      <c r="A1161" s="113">
        <v>2280</v>
      </c>
      <c r="B1161" s="111" t="s">
        <v>3185</v>
      </c>
      <c r="C1161" s="111"/>
      <c r="D1161" s="128">
        <v>2200</v>
      </c>
      <c r="E1161" s="127"/>
      <c r="F1161" s="126">
        <f t="shared" si="197"/>
        <v>2200</v>
      </c>
      <c r="G1161" s="112"/>
      <c r="H1161" s="111"/>
      <c r="I1161" s="125">
        <f t="shared" si="200"/>
        <v>1124.8421386316807</v>
      </c>
      <c r="J1161" s="141"/>
      <c r="K1161" s="109">
        <f t="shared" si="201"/>
        <v>1124.8421386316807</v>
      </c>
    </row>
    <row r="1162" spans="1:11" ht="31.5">
      <c r="A1162" s="113">
        <v>2281</v>
      </c>
      <c r="B1162" s="111" t="s">
        <v>3184</v>
      </c>
      <c r="C1162" s="111"/>
      <c r="D1162" s="128">
        <v>2200</v>
      </c>
      <c r="E1162" s="127"/>
      <c r="F1162" s="126">
        <f t="shared" si="197"/>
        <v>2200</v>
      </c>
      <c r="G1162" s="112"/>
      <c r="H1162" s="111"/>
      <c r="I1162" s="125">
        <f t="shared" si="200"/>
        <v>1124.8421386316807</v>
      </c>
      <c r="J1162" s="141"/>
      <c r="K1162" s="109">
        <f t="shared" si="201"/>
        <v>1124.8421386316807</v>
      </c>
    </row>
    <row r="1163" spans="1:11" ht="31.5">
      <c r="A1163" s="113">
        <v>2282</v>
      </c>
      <c r="B1163" s="111" t="s">
        <v>3183</v>
      </c>
      <c r="C1163" s="111"/>
      <c r="D1163" s="128">
        <v>2100</v>
      </c>
      <c r="E1163" s="127"/>
      <c r="F1163" s="126">
        <f t="shared" si="197"/>
        <v>2100</v>
      </c>
      <c r="G1163" s="112"/>
      <c r="H1163" s="111"/>
      <c r="I1163" s="125">
        <f t="shared" si="200"/>
        <v>1073.7129505120588</v>
      </c>
      <c r="J1163" s="141"/>
      <c r="K1163" s="109">
        <f t="shared" si="201"/>
        <v>1073.7129505120588</v>
      </c>
    </row>
    <row r="1164" spans="1:11">
      <c r="A1164" s="113">
        <v>2283</v>
      </c>
      <c r="B1164" s="111" t="s">
        <v>3182</v>
      </c>
      <c r="C1164" s="111"/>
      <c r="D1164" s="128">
        <v>2000</v>
      </c>
      <c r="E1164" s="127"/>
      <c r="F1164" s="126">
        <f t="shared" si="197"/>
        <v>2000</v>
      </c>
      <c r="G1164" s="112"/>
      <c r="H1164" s="111"/>
      <c r="I1164" s="125">
        <f t="shared" si="200"/>
        <v>1022.5837623924369</v>
      </c>
      <c r="J1164" s="141"/>
      <c r="K1164" s="109">
        <f t="shared" si="201"/>
        <v>1022.5837623924369</v>
      </c>
    </row>
    <row r="1165" spans="1:11">
      <c r="A1165" s="113">
        <v>2284</v>
      </c>
      <c r="B1165" s="111" t="s">
        <v>3181</v>
      </c>
      <c r="C1165" s="111"/>
      <c r="D1165" s="128">
        <v>2000</v>
      </c>
      <c r="E1165" s="127"/>
      <c r="F1165" s="126">
        <f t="shared" si="197"/>
        <v>2000</v>
      </c>
      <c r="G1165" s="112"/>
      <c r="H1165" s="111"/>
      <c r="I1165" s="125">
        <f t="shared" si="200"/>
        <v>1022.5837623924369</v>
      </c>
      <c r="J1165" s="141"/>
      <c r="K1165" s="109">
        <f t="shared" si="201"/>
        <v>1022.5837623924369</v>
      </c>
    </row>
    <row r="1166" spans="1:11" ht="31.5">
      <c r="A1166" s="113">
        <v>2285</v>
      </c>
      <c r="B1166" s="111" t="s">
        <v>3180</v>
      </c>
      <c r="C1166" s="111"/>
      <c r="D1166" s="128">
        <v>2000</v>
      </c>
      <c r="E1166" s="127"/>
      <c r="F1166" s="126">
        <f t="shared" si="197"/>
        <v>2000</v>
      </c>
      <c r="G1166" s="112"/>
      <c r="H1166" s="111"/>
      <c r="I1166" s="125">
        <f t="shared" si="200"/>
        <v>1022.5837623924369</v>
      </c>
      <c r="J1166" s="141"/>
      <c r="K1166" s="109">
        <f t="shared" si="201"/>
        <v>1022.5837623924369</v>
      </c>
    </row>
    <row r="1167" spans="1:11" ht="31.5">
      <c r="A1167" s="113">
        <v>2286</v>
      </c>
      <c r="B1167" s="111" t="s">
        <v>3179</v>
      </c>
      <c r="C1167" s="111"/>
      <c r="D1167" s="128">
        <v>700</v>
      </c>
      <c r="E1167" s="127"/>
      <c r="F1167" s="126">
        <f t="shared" si="197"/>
        <v>700</v>
      </c>
      <c r="G1167" s="112"/>
      <c r="H1167" s="111"/>
      <c r="I1167" s="125">
        <f t="shared" si="200"/>
        <v>357.90431683735295</v>
      </c>
      <c r="J1167" s="141"/>
      <c r="K1167" s="109">
        <f t="shared" si="201"/>
        <v>357.90431683735295</v>
      </c>
    </row>
    <row r="1168" spans="1:11">
      <c r="A1168" s="113">
        <v>2287</v>
      </c>
      <c r="B1168" s="111" t="s">
        <v>3178</v>
      </c>
      <c r="C1168" s="111"/>
      <c r="D1168" s="128">
        <v>170.5</v>
      </c>
      <c r="E1168" s="127"/>
      <c r="F1168" s="126">
        <f t="shared" si="197"/>
        <v>170.5</v>
      </c>
      <c r="G1168" s="112"/>
      <c r="H1168" s="111"/>
      <c r="I1168" s="125">
        <f t="shared" si="200"/>
        <v>87.175265743955251</v>
      </c>
      <c r="J1168" s="141"/>
      <c r="K1168" s="109">
        <f t="shared" si="201"/>
        <v>87.175265743955251</v>
      </c>
    </row>
    <row r="1169" spans="1:11" ht="31.5">
      <c r="A1169" s="113">
        <v>2288</v>
      </c>
      <c r="B1169" s="111" t="s">
        <v>3177</v>
      </c>
      <c r="C1169" s="111"/>
      <c r="D1169" s="128">
        <v>759</v>
      </c>
      <c r="E1169" s="127"/>
      <c r="F1169" s="126">
        <f t="shared" si="197"/>
        <v>759</v>
      </c>
      <c r="G1169" s="112"/>
      <c r="H1169" s="111"/>
      <c r="I1169" s="125">
        <f t="shared" si="200"/>
        <v>388.07053782792985</v>
      </c>
      <c r="J1169" s="141"/>
      <c r="K1169" s="109">
        <f t="shared" si="201"/>
        <v>388.07053782792985</v>
      </c>
    </row>
    <row r="1170" spans="1:11" ht="31.5">
      <c r="A1170" s="113">
        <v>2289</v>
      </c>
      <c r="B1170" s="111" t="s">
        <v>3176</v>
      </c>
      <c r="C1170" s="111"/>
      <c r="D1170" s="128">
        <v>900</v>
      </c>
      <c r="E1170" s="127"/>
      <c r="F1170" s="126">
        <f t="shared" si="197"/>
        <v>900</v>
      </c>
      <c r="G1170" s="112"/>
      <c r="H1170" s="111"/>
      <c r="I1170" s="125">
        <f t="shared" si="200"/>
        <v>460.16269307659667</v>
      </c>
      <c r="J1170" s="141"/>
      <c r="K1170" s="109">
        <f t="shared" si="201"/>
        <v>460.16269307659667</v>
      </c>
    </row>
    <row r="1171" spans="1:11" ht="31.5">
      <c r="A1171" s="113">
        <v>2290</v>
      </c>
      <c r="B1171" s="111" t="s">
        <v>3175</v>
      </c>
      <c r="C1171" s="111"/>
      <c r="D1171" s="128">
        <v>170.5</v>
      </c>
      <c r="E1171" s="127"/>
      <c r="F1171" s="126">
        <f t="shared" si="197"/>
        <v>170.5</v>
      </c>
      <c r="G1171" s="112"/>
      <c r="H1171" s="111"/>
      <c r="I1171" s="125">
        <f t="shared" si="200"/>
        <v>87.175265743955251</v>
      </c>
      <c r="J1171" s="141"/>
      <c r="K1171" s="109">
        <f t="shared" si="201"/>
        <v>87.175265743955251</v>
      </c>
    </row>
    <row r="1172" spans="1:11" ht="31.5">
      <c r="A1172" s="113">
        <v>2291</v>
      </c>
      <c r="B1172" s="111" t="s">
        <v>3174</v>
      </c>
      <c r="C1172" s="111"/>
      <c r="D1172" s="128">
        <v>187</v>
      </c>
      <c r="E1172" s="127"/>
      <c r="F1172" s="126">
        <f t="shared" si="197"/>
        <v>187</v>
      </c>
      <c r="G1172" s="112"/>
      <c r="H1172" s="111"/>
      <c r="I1172" s="125">
        <v>95.62</v>
      </c>
      <c r="J1172" s="141"/>
      <c r="K1172" s="109">
        <v>95.62</v>
      </c>
    </row>
    <row r="1173" spans="1:11">
      <c r="A1173" s="113">
        <v>2292</v>
      </c>
      <c r="B1173" s="111" t="s">
        <v>3173</v>
      </c>
      <c r="C1173" s="111"/>
      <c r="D1173" s="128">
        <v>170.5</v>
      </c>
      <c r="E1173" s="127"/>
      <c r="F1173" s="126">
        <f t="shared" si="197"/>
        <v>170.5</v>
      </c>
      <c r="G1173" s="112"/>
      <c r="H1173" s="111"/>
      <c r="I1173" s="125">
        <f>D1173/1.95583</f>
        <v>87.175265743955251</v>
      </c>
      <c r="J1173" s="141"/>
      <c r="K1173" s="109">
        <f>F1173/1.95583</f>
        <v>87.175265743955251</v>
      </c>
    </row>
    <row r="1174" spans="1:11" ht="31.5">
      <c r="A1174" s="113">
        <v>2293</v>
      </c>
      <c r="B1174" s="111" t="s">
        <v>3172</v>
      </c>
      <c r="C1174" s="111"/>
      <c r="D1174" s="128">
        <v>170.5</v>
      </c>
      <c r="E1174" s="127"/>
      <c r="F1174" s="126">
        <f t="shared" si="197"/>
        <v>170.5</v>
      </c>
      <c r="G1174" s="112"/>
      <c r="H1174" s="111"/>
      <c r="I1174" s="125">
        <f>D1174/1.95583</f>
        <v>87.175265743955251</v>
      </c>
      <c r="J1174" s="141"/>
      <c r="K1174" s="109">
        <f>F1174/1.95583</f>
        <v>87.175265743955251</v>
      </c>
    </row>
    <row r="1175" spans="1:11">
      <c r="A1175" s="113">
        <v>2294</v>
      </c>
      <c r="B1175" s="111" t="s">
        <v>3171</v>
      </c>
      <c r="C1175" s="111"/>
      <c r="D1175" s="128">
        <v>980</v>
      </c>
      <c r="E1175" s="127"/>
      <c r="F1175" s="126">
        <f t="shared" si="197"/>
        <v>980</v>
      </c>
      <c r="G1175" s="112"/>
      <c r="H1175" s="111"/>
      <c r="I1175" s="125">
        <v>501.06</v>
      </c>
      <c r="J1175" s="141"/>
      <c r="K1175" s="109">
        <v>501.06</v>
      </c>
    </row>
    <row r="1176" spans="1:11" ht="31.5">
      <c r="A1176" s="119"/>
      <c r="B1176" s="118" t="s">
        <v>3170</v>
      </c>
      <c r="C1176" s="116"/>
      <c r="D1176" s="131"/>
      <c r="E1176" s="130"/>
      <c r="F1176" s="130"/>
      <c r="G1176" s="117"/>
      <c r="H1176" s="116"/>
      <c r="I1176" s="129"/>
      <c r="J1176" s="140"/>
      <c r="K1176" s="114"/>
    </row>
    <row r="1177" spans="1:11" ht="31.5">
      <c r="A1177" s="113">
        <v>2295</v>
      </c>
      <c r="B1177" s="111" t="s">
        <v>3169</v>
      </c>
      <c r="C1177" s="111"/>
      <c r="D1177" s="128">
        <v>480</v>
      </c>
      <c r="E1177" s="127"/>
      <c r="F1177" s="126">
        <f>D1177-E1177</f>
        <v>480</v>
      </c>
      <c r="G1177" s="112"/>
      <c r="H1177" s="111"/>
      <c r="I1177" s="125">
        <f>D1177/1.95583</f>
        <v>245.42010297418489</v>
      </c>
      <c r="J1177" s="109"/>
      <c r="K1177" s="109">
        <f>F1177/1.95583</f>
        <v>245.42010297418489</v>
      </c>
    </row>
    <row r="1178" spans="1:11">
      <c r="A1178" s="139"/>
      <c r="B1178" s="138" t="s">
        <v>3168</v>
      </c>
      <c r="C1178" s="134"/>
      <c r="D1178" s="137"/>
      <c r="E1178" s="136"/>
      <c r="F1178" s="136"/>
      <c r="G1178" s="135"/>
      <c r="H1178" s="134"/>
      <c r="I1178" s="133"/>
      <c r="J1178" s="132"/>
      <c r="K1178" s="132"/>
    </row>
    <row r="1179" spans="1:11" ht="31.5">
      <c r="A1179" s="113">
        <v>2296</v>
      </c>
      <c r="B1179" s="111" t="s">
        <v>3167</v>
      </c>
      <c r="C1179" s="111"/>
      <c r="D1179" s="128"/>
      <c r="E1179" s="127"/>
      <c r="F1179" s="126">
        <f>D1179-E1179</f>
        <v>0</v>
      </c>
      <c r="G1179" s="112" t="s">
        <v>3166</v>
      </c>
      <c r="H1179" s="111"/>
      <c r="I1179" s="125">
        <v>2812.09</v>
      </c>
      <c r="J1179" s="109">
        <v>552.20000000000005</v>
      </c>
      <c r="K1179" s="109">
        <f>I1179-J1179</f>
        <v>2259.8900000000003</v>
      </c>
    </row>
    <row r="1180" spans="1:11">
      <c r="A1180" s="119"/>
      <c r="B1180" s="118" t="s">
        <v>3131</v>
      </c>
      <c r="C1180" s="116"/>
      <c r="D1180" s="131"/>
      <c r="E1180" s="130"/>
      <c r="F1180" s="130"/>
      <c r="G1180" s="117"/>
      <c r="H1180" s="116"/>
      <c r="I1180" s="129"/>
      <c r="J1180" s="114"/>
      <c r="K1180" s="114"/>
    </row>
    <row r="1181" spans="1:11" ht="47.25">
      <c r="A1181" s="113">
        <v>2297</v>
      </c>
      <c r="B1181" s="111" t="s">
        <v>3165</v>
      </c>
      <c r="C1181" s="111"/>
      <c r="D1181" s="128"/>
      <c r="E1181" s="127"/>
      <c r="F1181" s="126">
        <f>D1181-E1181</f>
        <v>0</v>
      </c>
      <c r="G1181" s="112" t="s">
        <v>3164</v>
      </c>
      <c r="H1181" s="111"/>
      <c r="I1181" s="125">
        <v>3272.26</v>
      </c>
      <c r="J1181" s="109">
        <v>1380.49</v>
      </c>
      <c r="K1181" s="109">
        <f>I1181-J1181</f>
        <v>1891.7700000000002</v>
      </c>
    </row>
    <row r="1182" spans="1:11" ht="31.5">
      <c r="A1182" s="113">
        <v>2298</v>
      </c>
      <c r="B1182" s="111" t="s">
        <v>3163</v>
      </c>
      <c r="C1182" s="111"/>
      <c r="D1182" s="128"/>
      <c r="E1182" s="127"/>
      <c r="F1182" s="126">
        <f>D1182-E1182</f>
        <v>0</v>
      </c>
      <c r="G1182" s="112" t="s">
        <v>3162</v>
      </c>
      <c r="H1182" s="111"/>
      <c r="I1182" s="125">
        <v>4371.53</v>
      </c>
      <c r="J1182" s="109">
        <v>1380.49</v>
      </c>
      <c r="K1182" s="109">
        <f>I1182-J1182</f>
        <v>2991.04</v>
      </c>
    </row>
    <row r="1183" spans="1:11" ht="47.25">
      <c r="A1183" s="113">
        <v>2299</v>
      </c>
      <c r="B1183" s="111" t="s">
        <v>2163</v>
      </c>
      <c r="C1183" s="111"/>
      <c r="D1183" s="128"/>
      <c r="E1183" s="127"/>
      <c r="F1183" s="126">
        <f>D1183-E1183</f>
        <v>0</v>
      </c>
      <c r="G1183" s="112" t="s">
        <v>3161</v>
      </c>
      <c r="H1183" s="111"/>
      <c r="I1183" s="125">
        <v>6646.75</v>
      </c>
      <c r="J1183" s="109">
        <v>1380.49</v>
      </c>
      <c r="K1183" s="109">
        <f>I1183-J1183</f>
        <v>5266.26</v>
      </c>
    </row>
    <row r="1184" spans="1:11">
      <c r="A1184" s="119"/>
      <c r="B1184" s="118" t="s">
        <v>3160</v>
      </c>
      <c r="C1184" s="116"/>
      <c r="D1184" s="131"/>
      <c r="E1184" s="130"/>
      <c r="F1184" s="130"/>
      <c r="G1184" s="117"/>
      <c r="H1184" s="116"/>
      <c r="I1184" s="129"/>
      <c r="J1184" s="114"/>
      <c r="K1184" s="114"/>
    </row>
    <row r="1185" spans="1:11">
      <c r="A1185" s="113">
        <v>2300</v>
      </c>
      <c r="B1185" s="111" t="s">
        <v>3159</v>
      </c>
      <c r="C1185" s="111"/>
      <c r="D1185" s="128"/>
      <c r="E1185" s="127"/>
      <c r="F1185" s="126">
        <f>D1185-E1185</f>
        <v>0</v>
      </c>
      <c r="G1185" s="112"/>
      <c r="H1185" s="111"/>
      <c r="I1185" s="125">
        <v>357.9</v>
      </c>
      <c r="J1185" s="109"/>
      <c r="K1185" s="109">
        <f>I1185-J1185</f>
        <v>357.9</v>
      </c>
    </row>
    <row r="1186" spans="1:11">
      <c r="A1186" s="113">
        <v>2301</v>
      </c>
      <c r="B1186" s="111" t="s">
        <v>3158</v>
      </c>
      <c r="C1186" s="111"/>
      <c r="D1186" s="128"/>
      <c r="E1186" s="127"/>
      <c r="F1186" s="126">
        <f>D1186-E1186</f>
        <v>0</v>
      </c>
      <c r="G1186" s="112"/>
      <c r="H1186" s="111"/>
      <c r="I1186" s="125">
        <v>613.54999999999995</v>
      </c>
      <c r="J1186" s="109"/>
      <c r="K1186" s="109">
        <f>I1186-J1186</f>
        <v>613.54999999999995</v>
      </c>
    </row>
    <row r="1187" spans="1:11">
      <c r="A1187" s="113">
        <v>2302</v>
      </c>
      <c r="B1187" s="111" t="s">
        <v>3157</v>
      </c>
      <c r="C1187" s="111"/>
      <c r="D1187" s="128"/>
      <c r="E1187" s="127"/>
      <c r="F1187" s="126">
        <f>D1187-E1187</f>
        <v>0</v>
      </c>
      <c r="G1187" s="112"/>
      <c r="H1187" s="111"/>
      <c r="I1187" s="125">
        <v>357.9</v>
      </c>
      <c r="J1187" s="109"/>
      <c r="K1187" s="109">
        <f>I1187-J1187</f>
        <v>357.9</v>
      </c>
    </row>
    <row r="1188" spans="1:11">
      <c r="A1188" s="139"/>
      <c r="B1188" s="138" t="s">
        <v>3156</v>
      </c>
      <c r="C1188" s="134"/>
      <c r="D1188" s="137"/>
      <c r="E1188" s="136"/>
      <c r="F1188" s="136"/>
      <c r="G1188" s="135"/>
      <c r="H1188" s="134"/>
      <c r="I1188" s="133"/>
      <c r="J1188" s="132"/>
      <c r="K1188" s="132"/>
    </row>
    <row r="1189" spans="1:11" ht="31.5">
      <c r="A1189" s="113">
        <v>2303</v>
      </c>
      <c r="B1189" s="111" t="s">
        <v>1491</v>
      </c>
      <c r="C1189" s="111"/>
      <c r="D1189" s="128"/>
      <c r="E1189" s="127"/>
      <c r="F1189" s="126">
        <f t="shared" ref="F1189:F1199" si="202">D1189-E1189</f>
        <v>0</v>
      </c>
      <c r="G1189" s="112" t="s">
        <v>3155</v>
      </c>
      <c r="H1189" s="111"/>
      <c r="I1189" s="125">
        <v>2607.59</v>
      </c>
      <c r="J1189" s="109">
        <v>733.7</v>
      </c>
      <c r="K1189" s="109">
        <f t="shared" ref="K1189:K1199" si="203">I1189-J1189</f>
        <v>1873.89</v>
      </c>
    </row>
    <row r="1190" spans="1:11" ht="31.5">
      <c r="A1190" s="113">
        <v>2304</v>
      </c>
      <c r="B1190" s="111" t="s">
        <v>1500</v>
      </c>
      <c r="C1190" s="111"/>
      <c r="D1190" s="128"/>
      <c r="E1190" s="127"/>
      <c r="F1190" s="126">
        <f t="shared" si="202"/>
        <v>0</v>
      </c>
      <c r="G1190" s="112" t="s">
        <v>3154</v>
      </c>
      <c r="H1190" s="111"/>
      <c r="I1190" s="125">
        <v>3067.74</v>
      </c>
      <c r="J1190" s="109">
        <v>733.7</v>
      </c>
      <c r="K1190" s="109">
        <f t="shared" si="203"/>
        <v>2334.04</v>
      </c>
    </row>
    <row r="1191" spans="1:11" ht="31.5">
      <c r="A1191" s="113">
        <v>2305</v>
      </c>
      <c r="B1191" s="111" t="s">
        <v>3153</v>
      </c>
      <c r="C1191" s="111"/>
      <c r="D1191" s="128"/>
      <c r="E1191" s="127"/>
      <c r="F1191" s="126">
        <f t="shared" si="202"/>
        <v>0</v>
      </c>
      <c r="G1191" s="112" t="s">
        <v>2308</v>
      </c>
      <c r="H1191" s="111"/>
      <c r="I1191" s="125">
        <v>3681.29</v>
      </c>
      <c r="J1191" s="109">
        <v>552.20000000000005</v>
      </c>
      <c r="K1191" s="109">
        <f t="shared" si="203"/>
        <v>3129.09</v>
      </c>
    </row>
    <row r="1192" spans="1:11" ht="31.5">
      <c r="A1192" s="113">
        <v>2306</v>
      </c>
      <c r="B1192" s="111" t="s">
        <v>3152</v>
      </c>
      <c r="C1192" s="111"/>
      <c r="D1192" s="128"/>
      <c r="E1192" s="127"/>
      <c r="F1192" s="126">
        <f t="shared" si="202"/>
        <v>0</v>
      </c>
      <c r="G1192" s="112" t="s">
        <v>2353</v>
      </c>
      <c r="H1192" s="111"/>
      <c r="I1192" s="125">
        <v>3476.78</v>
      </c>
      <c r="J1192" s="109">
        <v>552.20000000000005</v>
      </c>
      <c r="K1192" s="109">
        <f t="shared" si="203"/>
        <v>2924.58</v>
      </c>
    </row>
    <row r="1193" spans="1:11" ht="31.5">
      <c r="A1193" s="113">
        <v>2307</v>
      </c>
      <c r="B1193" s="111" t="s">
        <v>3151</v>
      </c>
      <c r="C1193" s="111"/>
      <c r="D1193" s="128"/>
      <c r="E1193" s="127"/>
      <c r="F1193" s="126">
        <f t="shared" si="202"/>
        <v>0</v>
      </c>
      <c r="G1193" s="112" t="s">
        <v>3150</v>
      </c>
      <c r="H1193" s="111"/>
      <c r="I1193" s="125">
        <v>3579.04</v>
      </c>
      <c r="J1193" s="109">
        <v>552.20000000000005</v>
      </c>
      <c r="K1193" s="109">
        <f t="shared" si="203"/>
        <v>3026.84</v>
      </c>
    </row>
    <row r="1194" spans="1:11" ht="47.25">
      <c r="A1194" s="113">
        <v>2308</v>
      </c>
      <c r="B1194" s="111" t="s">
        <v>3149</v>
      </c>
      <c r="C1194" s="111"/>
      <c r="D1194" s="128"/>
      <c r="E1194" s="127"/>
      <c r="F1194" s="126">
        <f t="shared" si="202"/>
        <v>0</v>
      </c>
      <c r="G1194" s="112" t="s">
        <v>2187</v>
      </c>
      <c r="H1194" s="111"/>
      <c r="I1194" s="125">
        <v>3885.82</v>
      </c>
      <c r="J1194" s="109">
        <v>552.20000000000005</v>
      </c>
      <c r="K1194" s="109">
        <f t="shared" si="203"/>
        <v>3333.62</v>
      </c>
    </row>
    <row r="1195" spans="1:11" ht="47.25">
      <c r="A1195" s="113">
        <v>2309</v>
      </c>
      <c r="B1195" s="111" t="s">
        <v>3149</v>
      </c>
      <c r="C1195" s="111"/>
      <c r="D1195" s="128"/>
      <c r="E1195" s="127"/>
      <c r="F1195" s="126">
        <f t="shared" si="202"/>
        <v>0</v>
      </c>
      <c r="G1195" s="112" t="s">
        <v>3147</v>
      </c>
      <c r="H1195" s="111"/>
      <c r="I1195" s="125">
        <v>4806.1400000000003</v>
      </c>
      <c r="J1195" s="109">
        <v>552.20000000000005</v>
      </c>
      <c r="K1195" s="109">
        <f t="shared" si="203"/>
        <v>4253.9400000000005</v>
      </c>
    </row>
    <row r="1196" spans="1:11" ht="47.25">
      <c r="A1196" s="113">
        <v>2310</v>
      </c>
      <c r="B1196" s="111" t="s">
        <v>3148</v>
      </c>
      <c r="C1196" s="111"/>
      <c r="D1196" s="128"/>
      <c r="E1196" s="127"/>
      <c r="F1196" s="126">
        <f t="shared" si="202"/>
        <v>0</v>
      </c>
      <c r="G1196" s="112" t="s">
        <v>3147</v>
      </c>
      <c r="H1196" s="111"/>
      <c r="I1196" s="125">
        <v>5215.18</v>
      </c>
      <c r="J1196" s="109">
        <v>552.20000000000005</v>
      </c>
      <c r="K1196" s="109">
        <f t="shared" si="203"/>
        <v>4662.9800000000005</v>
      </c>
    </row>
    <row r="1197" spans="1:11" ht="47.25">
      <c r="A1197" s="113">
        <v>2311</v>
      </c>
      <c r="B1197" s="111" t="s">
        <v>3146</v>
      </c>
      <c r="C1197" s="111"/>
      <c r="D1197" s="128"/>
      <c r="E1197" s="127"/>
      <c r="F1197" s="126">
        <f t="shared" si="202"/>
        <v>0</v>
      </c>
      <c r="G1197" s="112" t="s">
        <v>3145</v>
      </c>
      <c r="H1197" s="111"/>
      <c r="I1197" s="125">
        <v>4499.3599999999997</v>
      </c>
      <c r="J1197" s="109">
        <v>552.20000000000005</v>
      </c>
      <c r="K1197" s="109">
        <f t="shared" si="203"/>
        <v>3947.16</v>
      </c>
    </row>
    <row r="1198" spans="1:11" ht="47.25">
      <c r="A1198" s="113">
        <v>2312</v>
      </c>
      <c r="B1198" s="111" t="s">
        <v>3144</v>
      </c>
      <c r="C1198" s="111"/>
      <c r="D1198" s="128"/>
      <c r="E1198" s="127"/>
      <c r="F1198" s="126">
        <f t="shared" si="202"/>
        <v>0</v>
      </c>
      <c r="G1198" s="112" t="s">
        <v>2446</v>
      </c>
      <c r="H1198" s="111"/>
      <c r="I1198" s="125">
        <v>5930.98</v>
      </c>
      <c r="J1198" s="109">
        <v>552.20000000000005</v>
      </c>
      <c r="K1198" s="109">
        <f t="shared" si="203"/>
        <v>5378.78</v>
      </c>
    </row>
    <row r="1199" spans="1:11" ht="47.25">
      <c r="A1199" s="113">
        <v>2313</v>
      </c>
      <c r="B1199" s="111" t="s">
        <v>3144</v>
      </c>
      <c r="C1199" s="111"/>
      <c r="D1199" s="128"/>
      <c r="E1199" s="127"/>
      <c r="F1199" s="126">
        <f t="shared" si="202"/>
        <v>0</v>
      </c>
      <c r="G1199" s="112" t="s">
        <v>3143</v>
      </c>
      <c r="H1199" s="111"/>
      <c r="I1199" s="125">
        <v>6237.76</v>
      </c>
      <c r="J1199" s="109">
        <v>552.20000000000005</v>
      </c>
      <c r="K1199" s="109">
        <f t="shared" si="203"/>
        <v>5685.56</v>
      </c>
    </row>
    <row r="1200" spans="1:11">
      <c r="A1200" s="119"/>
      <c r="B1200" s="118" t="s">
        <v>3142</v>
      </c>
      <c r="C1200" s="116"/>
      <c r="D1200" s="131"/>
      <c r="E1200" s="130"/>
      <c r="F1200" s="130"/>
      <c r="G1200" s="117"/>
      <c r="H1200" s="116"/>
      <c r="I1200" s="129"/>
      <c r="J1200" s="114"/>
      <c r="K1200" s="114"/>
    </row>
    <row r="1201" spans="1:11" ht="47.25">
      <c r="A1201" s="113">
        <v>2314</v>
      </c>
      <c r="B1201" s="111" t="s">
        <v>3140</v>
      </c>
      <c r="C1201" s="111"/>
      <c r="D1201" s="128"/>
      <c r="E1201" s="127"/>
      <c r="F1201" s="126">
        <f>D1201-E1201</f>
        <v>0</v>
      </c>
      <c r="G1201" s="112" t="s">
        <v>3141</v>
      </c>
      <c r="H1201" s="111"/>
      <c r="I1201" s="125">
        <v>5215.16</v>
      </c>
      <c r="J1201" s="109">
        <v>552.20000000000005</v>
      </c>
      <c r="K1201" s="109">
        <f t="shared" ref="K1201:K1209" si="204">I1201-J1201</f>
        <v>4662.96</v>
      </c>
    </row>
    <row r="1202" spans="1:11" ht="47.25">
      <c r="A1202" s="113">
        <v>2315</v>
      </c>
      <c r="B1202" s="111" t="s">
        <v>3140</v>
      </c>
      <c r="C1202" s="111"/>
      <c r="D1202" s="128"/>
      <c r="E1202" s="127"/>
      <c r="F1202" s="126">
        <f>D1202-E1202</f>
        <v>0</v>
      </c>
      <c r="G1202" s="112" t="s">
        <v>3139</v>
      </c>
      <c r="H1202" s="111"/>
      <c r="I1202" s="125">
        <v>6033.24</v>
      </c>
      <c r="J1202" s="109">
        <v>552.20000000000005</v>
      </c>
      <c r="K1202" s="109">
        <f t="shared" si="204"/>
        <v>5481.04</v>
      </c>
    </row>
    <row r="1203" spans="1:11" ht="47.25">
      <c r="A1203" s="113">
        <v>2316</v>
      </c>
      <c r="B1203" s="111" t="s">
        <v>2538</v>
      </c>
      <c r="C1203" s="111"/>
      <c r="D1203" s="128"/>
      <c r="E1203" s="127"/>
      <c r="F1203" s="126">
        <f>D1203-E1203</f>
        <v>0</v>
      </c>
      <c r="G1203" s="112" t="s">
        <v>3139</v>
      </c>
      <c r="H1203" s="111"/>
      <c r="I1203" s="125">
        <v>6442.27</v>
      </c>
      <c r="J1203" s="109">
        <v>552.20000000000005</v>
      </c>
      <c r="K1203" s="109">
        <f t="shared" si="204"/>
        <v>5890.0700000000006</v>
      </c>
    </row>
    <row r="1204" spans="1:11" ht="47.25">
      <c r="A1204" s="113">
        <v>2317</v>
      </c>
      <c r="B1204" s="111" t="s">
        <v>3138</v>
      </c>
      <c r="C1204" s="121"/>
      <c r="D1204" s="121"/>
      <c r="E1204" s="124"/>
      <c r="F1204" s="122"/>
      <c r="G1204" s="112" t="s">
        <v>2540</v>
      </c>
      <c r="H1204" s="121"/>
      <c r="I1204" s="120">
        <v>7464.85</v>
      </c>
      <c r="J1204" s="120">
        <v>552.20000000000005</v>
      </c>
      <c r="K1204" s="109">
        <f t="shared" si="204"/>
        <v>6912.6500000000005</v>
      </c>
    </row>
    <row r="1205" spans="1:11" ht="47.25">
      <c r="A1205" s="113">
        <v>2318</v>
      </c>
      <c r="B1205" s="111" t="s">
        <v>3137</v>
      </c>
      <c r="C1205" s="121"/>
      <c r="D1205" s="121" t="s">
        <v>3136</v>
      </c>
      <c r="E1205" s="124"/>
      <c r="F1205" s="122"/>
      <c r="G1205" s="112" t="s">
        <v>2361</v>
      </c>
      <c r="H1205" s="121"/>
      <c r="I1205" s="120">
        <v>5112.91</v>
      </c>
      <c r="J1205" s="120">
        <v>552.20000000000005</v>
      </c>
      <c r="K1205" s="109">
        <f t="shared" si="204"/>
        <v>4560.71</v>
      </c>
    </row>
    <row r="1206" spans="1:11" ht="31.5">
      <c r="A1206" s="113">
        <v>2319</v>
      </c>
      <c r="B1206" s="111" t="s">
        <v>3135</v>
      </c>
      <c r="C1206" s="121"/>
      <c r="D1206" s="121"/>
      <c r="E1206" s="123"/>
      <c r="F1206" s="122"/>
      <c r="G1206" s="122"/>
      <c r="H1206" s="121"/>
      <c r="I1206" s="120">
        <v>102.25</v>
      </c>
      <c r="J1206" s="120"/>
      <c r="K1206" s="109">
        <f t="shared" si="204"/>
        <v>102.25</v>
      </c>
    </row>
    <row r="1207" spans="1:11" ht="31.5">
      <c r="A1207" s="113">
        <v>2320</v>
      </c>
      <c r="B1207" s="111" t="s">
        <v>3134</v>
      </c>
      <c r="C1207" s="121"/>
      <c r="D1207" s="121"/>
      <c r="E1207" s="123"/>
      <c r="F1207" s="122"/>
      <c r="G1207" s="122"/>
      <c r="H1207" s="121"/>
      <c r="I1207" s="120">
        <v>102.25</v>
      </c>
      <c r="J1207" s="120"/>
      <c r="K1207" s="109">
        <f t="shared" si="204"/>
        <v>102.25</v>
      </c>
    </row>
    <row r="1208" spans="1:11">
      <c r="A1208" s="113">
        <v>2321</v>
      </c>
      <c r="B1208" s="111" t="s">
        <v>3133</v>
      </c>
      <c r="C1208" s="121"/>
      <c r="D1208" s="121"/>
      <c r="E1208" s="123"/>
      <c r="F1208" s="122"/>
      <c r="G1208" s="122"/>
      <c r="H1208" s="121"/>
      <c r="I1208" s="120">
        <v>102.25</v>
      </c>
      <c r="J1208" s="120"/>
      <c r="K1208" s="109">
        <f t="shared" si="204"/>
        <v>102.25</v>
      </c>
    </row>
    <row r="1209" spans="1:11" ht="31.5">
      <c r="A1209" s="113">
        <v>2322</v>
      </c>
      <c r="B1209" s="111" t="s">
        <v>3132</v>
      </c>
      <c r="C1209" s="111"/>
      <c r="D1209" s="111"/>
      <c r="E1209" s="112"/>
      <c r="F1209" s="112"/>
      <c r="G1209" s="112"/>
      <c r="H1209" s="111"/>
      <c r="I1209" s="110">
        <v>920.33</v>
      </c>
      <c r="J1209" s="110"/>
      <c r="K1209" s="109">
        <f t="shared" si="204"/>
        <v>920.33</v>
      </c>
    </row>
    <row r="1210" spans="1:11">
      <c r="A1210" s="119"/>
      <c r="B1210" s="118" t="s">
        <v>3131</v>
      </c>
      <c r="C1210" s="116"/>
      <c r="D1210" s="116"/>
      <c r="E1210" s="117"/>
      <c r="F1210" s="117"/>
      <c r="G1210" s="117"/>
      <c r="H1210" s="116"/>
      <c r="I1210" s="115"/>
      <c r="J1210" s="115"/>
      <c r="K1210" s="114"/>
    </row>
    <row r="1211" spans="1:11" ht="31.5">
      <c r="A1211" s="113">
        <v>2323</v>
      </c>
      <c r="B1211" s="111" t="s">
        <v>3130</v>
      </c>
      <c r="C1211" s="111"/>
      <c r="D1211" s="111"/>
      <c r="E1211" s="112"/>
      <c r="F1211" s="112"/>
      <c r="G1211" s="112" t="s">
        <v>2164</v>
      </c>
      <c r="H1211" s="111"/>
      <c r="I1211" s="110">
        <v>3783.53</v>
      </c>
      <c r="J1211" s="110">
        <v>1380.49</v>
      </c>
      <c r="K1211" s="109">
        <f>I1211-J1211</f>
        <v>2403.04</v>
      </c>
    </row>
    <row r="1212" spans="1:11">
      <c r="A1212" s="119"/>
      <c r="B1212" s="118" t="s">
        <v>3129</v>
      </c>
      <c r="C1212" s="116"/>
      <c r="D1212" s="116"/>
      <c r="E1212" s="117"/>
      <c r="F1212" s="117"/>
      <c r="G1212" s="117"/>
      <c r="H1212" s="116"/>
      <c r="I1212" s="115"/>
      <c r="J1212" s="115"/>
      <c r="K1212" s="114"/>
    </row>
    <row r="1213" spans="1:11" ht="47.25">
      <c r="A1213" s="113">
        <v>2324</v>
      </c>
      <c r="B1213" s="111" t="s">
        <v>3128</v>
      </c>
      <c r="C1213" s="111"/>
      <c r="D1213" s="111"/>
      <c r="E1213" s="112"/>
      <c r="F1213" s="112"/>
      <c r="G1213" s="112" t="s">
        <v>3127</v>
      </c>
      <c r="H1213" s="111"/>
      <c r="I1213" s="110">
        <v>3793.74</v>
      </c>
      <c r="J1213" s="110">
        <v>736.26</v>
      </c>
      <c r="K1213" s="109">
        <f>I1213-J1213</f>
        <v>3057.4799999999996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InfoHospital</vt:lpstr>
      <vt:lpstr>HospitalPriceList</vt:lpstr>
      <vt:lpstr>Медицински изделия</vt:lpstr>
      <vt:lpstr>HospitalPriceList!_012_2</vt:lpstr>
      <vt:lpstr>HospitalPriceList!_012_3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Elena Atanasova</cp:lastModifiedBy>
  <cp:lastPrinted>2026-03-04T13:06:25Z</cp:lastPrinted>
  <dcterms:created xsi:type="dcterms:W3CDTF">2019-05-29T08:54:45Z</dcterms:created>
  <dcterms:modified xsi:type="dcterms:W3CDTF">2026-03-12T09:10:36Z</dcterms:modified>
</cp:coreProperties>
</file>