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Objects="none"/>
  <mc:AlternateContent xmlns:mc="http://schemas.openxmlformats.org/markup-compatibility/2006">
    <mc:Choice Requires="x15">
      <x15ac:absPath xmlns:x15ac="http://schemas.microsoft.com/office/spreadsheetml/2010/11/ac" url="C:\Users\REGISTRATURA\Desktop\"/>
    </mc:Choice>
  </mc:AlternateContent>
  <xr:revisionPtr revIDLastSave="0" documentId="13_ncr:1_{70DFC483-89E2-448F-A4FF-EE48A21A6B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2" l="1"/>
  <c r="D90" i="2"/>
  <c r="D88" i="2"/>
  <c r="D87" i="2"/>
  <c r="D86" i="2"/>
  <c r="D85" i="2"/>
  <c r="D84" i="2"/>
  <c r="D83" i="2"/>
  <c r="D82" i="2"/>
  <c r="D79" i="2"/>
  <c r="D81" i="2"/>
  <c r="D80" i="2"/>
  <c r="D78" i="2"/>
  <c r="G78" i="2" s="1"/>
  <c r="D76" i="2"/>
  <c r="D77" i="2"/>
  <c r="D140" i="2"/>
  <c r="G128" i="2"/>
  <c r="G125" i="2"/>
  <c r="G23" i="2"/>
  <c r="G137" i="2"/>
  <c r="G135" i="2"/>
  <c r="G120" i="2"/>
  <c r="G119" i="2"/>
  <c r="G117" i="2"/>
  <c r="G116" i="2"/>
  <c r="G113" i="2"/>
  <c r="G112" i="2"/>
  <c r="G111" i="2"/>
  <c r="G108" i="2"/>
  <c r="G107" i="2"/>
  <c r="G106" i="2"/>
  <c r="G103" i="2"/>
  <c r="G102" i="2"/>
  <c r="G100" i="2"/>
  <c r="G99" i="2"/>
  <c r="G98" i="2"/>
  <c r="G95" i="2"/>
  <c r="G94" i="2"/>
  <c r="G93" i="2"/>
  <c r="G92" i="2"/>
  <c r="G88" i="2"/>
  <c r="G87" i="2"/>
  <c r="G86" i="2"/>
  <c r="G75" i="2"/>
  <c r="G74" i="2"/>
  <c r="G73" i="2"/>
  <c r="G72" i="2"/>
  <c r="G71" i="2"/>
  <c r="G70" i="2"/>
  <c r="G68" i="2"/>
  <c r="G67" i="2"/>
  <c r="G66" i="2"/>
  <c r="G63" i="2"/>
  <c r="G62" i="2"/>
  <c r="G61" i="2"/>
  <c r="G60" i="2"/>
  <c r="G58" i="2"/>
  <c r="G55" i="2"/>
  <c r="G49" i="2"/>
  <c r="G39" i="2"/>
  <c r="G37" i="2"/>
  <c r="G35" i="2"/>
  <c r="G33" i="2"/>
  <c r="G31" i="2"/>
  <c r="G22" i="2" l="1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B4" i="2" l="1"/>
</calcChain>
</file>

<file path=xl/sharedStrings.xml><?xml version="1.0" encoding="utf-8"?>
<sst xmlns="http://schemas.openxmlformats.org/spreadsheetml/2006/main" count="174" uniqueCount="162">
  <si>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</si>
  <si>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</si>
  <si>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</si>
  <si>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</si>
  <si>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</si>
  <si>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</si>
  <si>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</si>
  <si>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</si>
  <si>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</si>
  <si>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</si>
  <si>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</si>
  <si>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</si>
  <si>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</si>
  <si>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</si>
  <si>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</si>
  <si>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</si>
  <si>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</si>
  <si>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</si>
  <si>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</si>
  <si>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</si>
  <si>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</si>
  <si>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</si>
  <si>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</si>
  <si>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</si>
  <si>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</si>
  <si>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</si>
  <si>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Варна</t>
  </si>
  <si>
    <t>Алеко Константинов</t>
  </si>
  <si>
    <t>СПЕЦИАЛИЗИРАНА ХИРУРГИЧЕСКА БОЛНИЦА ЗА АКТИВНО ЛЕЧЕНИЕ "ПРОФ. ТЕМЕЛКОВ" ООД</t>
  </si>
  <si>
    <t>temelkov7@abv.bg</t>
  </si>
  <si>
    <t>регистратура СХБАЛ "Проф. Темелков" ООД</t>
  </si>
  <si>
    <t>Мария Темелкова Йорданова</t>
  </si>
  <si>
    <t>Ендоскопско и медикаментозно лечение  при остро кървене от гастроинтестиналния тракт</t>
  </si>
  <si>
    <t>Диагностика и лечениена заболявание на хепатобилиарната система, панкреаса и перитонеума</t>
  </si>
  <si>
    <t>Трансуретрална оперативно лечениепри онкологични заболявания на пикочния мехур</t>
  </si>
  <si>
    <t xml:space="preserve">фактура; касов бон; </t>
  </si>
  <si>
    <t>Трансуретрална простатектомия</t>
  </si>
  <si>
    <t>Ендоскопски процедури при обструкции на горните пикочни пътища</t>
  </si>
  <si>
    <t>Ендоскопски процедури при обструкции на долните пикочни пътища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</si>
  <si>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</si>
  <si>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</si>
  <si>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</si>
  <si>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Хирургични интервенции по затваряне на стома</t>
  </si>
  <si>
    <t>Оперативни процедури върху апендикс</t>
  </si>
  <si>
    <t>Оперативни процедури на тънки и дебели черва със среден обем и сложност , при лица над 18 години</t>
  </si>
  <si>
    <t>Оперативни интервенции при инфекции на меки и костни тъкани</t>
  </si>
  <si>
    <t>Оперативни процедури при инконтиненция на урината</t>
  </si>
  <si>
    <t>Оперативни процедури върху мъжка полова система</t>
  </si>
  <si>
    <t>Наблюдение до 48 часа в стационални условия след проведена амбулаторна процедура</t>
  </si>
  <si>
    <t>болничен престой/ дневен стационар</t>
  </si>
  <si>
    <t>настаняване ВИП стая дневен стационар</t>
  </si>
  <si>
    <t>преглед лекар специалист</t>
  </si>
  <si>
    <t>ЕКГ</t>
  </si>
  <si>
    <t>Вземане на венозна кръв (нова венепункция)</t>
  </si>
  <si>
    <t>Вземане на капилярна кръв</t>
  </si>
  <si>
    <t>Мускулна/подкожна инжекция</t>
  </si>
  <si>
    <t>Венозна инжекция</t>
  </si>
  <si>
    <t>Поставяне на абокат за инфузии</t>
  </si>
  <si>
    <t>Венозна инфузия ( повече 30мин.)</t>
  </si>
  <si>
    <t>Венозна инфузия (10-30мин.)</t>
  </si>
  <si>
    <t>Взимане и изследване на цитонамазка</t>
  </si>
  <si>
    <t>Фиброколоноскопия</t>
  </si>
  <si>
    <t>Фиброгастроскопия</t>
  </si>
  <si>
    <t>Инфилтрационна анестезия над 5 мл.</t>
  </si>
  <si>
    <t>Спинална или епидурална аналгезия /еднократна/</t>
  </si>
  <si>
    <t>Спинална или епидурална аналгезия / катетърна техника/</t>
  </si>
  <si>
    <t>Спинален или епидурален катетър-контрол на положението</t>
  </si>
  <si>
    <t>Спинална или перидурална аналгезия-последваща апликация</t>
  </si>
  <si>
    <t>Водене региоална аналгезия /до 30мин./</t>
  </si>
  <si>
    <t>Обща анестезия - за всеки следващи 30мин.</t>
  </si>
  <si>
    <t>Комбинирана обща анестезия без интубация /инфалационна/ до 30мин.</t>
  </si>
  <si>
    <t>Комбинирана обща анестезия за всеки следващи 30 мин.</t>
  </si>
  <si>
    <t>Водене-след анестезиологично наблюдение на всеки 30мин./допълнително</t>
  </si>
  <si>
    <t>Първична обработка на малки повърхностни рани</t>
  </si>
  <si>
    <t>Изрязване и шев на малка рана</t>
  </si>
  <si>
    <t>Първична обработка на голяма и дълбока рана /с фасция и подкожни тъкани с венозна анестезия</t>
  </si>
  <si>
    <t>Инцизия на повърхностен абсцес</t>
  </si>
  <si>
    <t>Изрязване нз субфасциален абсцес</t>
  </si>
  <si>
    <t>Ексцизия сакрококцигиална киста</t>
  </si>
  <si>
    <t>Ексцизия сакрококцигиални  фистули</t>
  </si>
  <si>
    <t>Екстракция на нокът с ексцизия на тъкан</t>
  </si>
  <si>
    <t>Лазерна аблация на вени</t>
  </si>
  <si>
    <t>Неусложнена ингвинална бедрена херниотомия</t>
  </si>
  <si>
    <t>Неусложнена епигастрална херниотомия</t>
  </si>
  <si>
    <t>Неусложнена пъпна херниотомия</t>
  </si>
  <si>
    <t>Неусложнена параумбиликална херниотомия</t>
  </si>
  <si>
    <t>Усложнена ингвинална херниотомия</t>
  </si>
  <si>
    <t>Усложнена  бедрена херниотомия</t>
  </si>
  <si>
    <t>Усложнена голяма херния на предна коремна стена</t>
  </si>
  <si>
    <t>Усложнени хернии/наложили резекция на черво/анастомоза</t>
  </si>
  <si>
    <t>Типична апендектомия</t>
  </si>
  <si>
    <t>Апендектомия при ретроперитонаелно разположение</t>
  </si>
  <si>
    <t>Апендектомия при субхепатално положение на израстъка</t>
  </si>
  <si>
    <t>Операция на анална фисура</t>
  </si>
  <si>
    <t>Отстраняване на чуждо тяло ректума-трансанално с анестезия</t>
  </si>
  <si>
    <t>Премахване на полип трансанално</t>
  </si>
  <si>
    <t>Операции при хемороиди-лигатура</t>
  </si>
  <si>
    <t>Операции при хемороиди Milligan-Morgan</t>
  </si>
  <si>
    <t>Операции при повърхностни перианални фистули</t>
  </si>
  <si>
    <t>Операции на пелвиоректални;перинеални фистули</t>
  </si>
  <si>
    <t>Операция при ано-ректален пролапс/перинеален достъп</t>
  </si>
  <si>
    <t>Операция за фимоза</t>
  </si>
  <si>
    <t>Операция за френулум бреве</t>
  </si>
  <si>
    <t>Оперативно отстраняване на чужди тела от уретра</t>
  </si>
  <si>
    <t>Коагулация на кондиломи</t>
  </si>
  <si>
    <t>Коагулация на полипи по женска уретра</t>
  </si>
  <si>
    <t>Вътреоптична уретротомия по Саксе</t>
  </si>
  <si>
    <t>Оперативно премахване на стриктура/дивертикул/уретра</t>
  </si>
  <si>
    <t>Операция за парафимоза</t>
  </si>
  <si>
    <t>Операция на хипоспадия/еписпадия-корекция на пенис</t>
  </si>
  <si>
    <t>Двустранна орхиектомия</t>
  </si>
  <si>
    <t>Едностранно отстраняване тестис</t>
  </si>
  <si>
    <t>Оперативна ревизия на епидидим</t>
  </si>
  <si>
    <t>Оперативна ревизия на тестис</t>
  </si>
  <si>
    <t>Операция на задържан тестис в ингвиналния канал</t>
  </si>
  <si>
    <t>Операция на задържан тестис в коремната кухина</t>
  </si>
  <si>
    <t>избор екип</t>
  </si>
  <si>
    <t>избор оператор</t>
  </si>
  <si>
    <t>Екстирпация на доброкачествени тумори и кисти</t>
  </si>
  <si>
    <t>консуматив биопсична игла незаплащана от НЗОК</t>
  </si>
  <si>
    <t>трансплантант /херниално платно</t>
  </si>
  <si>
    <t>примка инконтиненция</t>
  </si>
  <si>
    <t>потребителска такса</t>
  </si>
  <si>
    <t>стент</t>
  </si>
  <si>
    <t>Обща анестезия-венозна;мускулна;ректална-от 15мин. до 30 мин.</t>
  </si>
  <si>
    <t>Операция на анална фисура с лигиране на хемороидални възли</t>
  </si>
  <si>
    <t xml:space="preserve">катетеризация </t>
  </si>
  <si>
    <t>настаняване  дневен стационар самостоятелна стая</t>
  </si>
  <si>
    <t>самостоятелен сестрински пост</t>
  </si>
  <si>
    <t>допълнителен помощен персонал</t>
  </si>
  <si>
    <t>придружител</t>
  </si>
  <si>
    <t>Други административни услуги и консумативи</t>
  </si>
  <si>
    <t>издаване на копие /документ/ справка/ дубликат</t>
  </si>
  <si>
    <t>преглед лекар професор Темелков</t>
  </si>
  <si>
    <t>консултация по документи и образни изследвания, извършени в друго ЛЗ</t>
  </si>
  <si>
    <t>Изрязване и шев на тъкани от средно голяма рана</t>
  </si>
  <si>
    <t>Изрязване и шев на тъкани от много  голяма рана</t>
  </si>
  <si>
    <t>Усложнени хернии наложили пластика с платно със среден обем и сложност</t>
  </si>
  <si>
    <t>Усложнени хернии наложили пластика с платно с голям обем и сложност</t>
  </si>
  <si>
    <t>Усложнени хернии наложили пластика с платно с много голям обем и сложност</t>
  </si>
  <si>
    <t>Операция при ано-ректален пролапс/абдоминален достъп</t>
  </si>
  <si>
    <t>Отстраняване на СТЕНТ</t>
  </si>
  <si>
    <t>Операции при и травми на уретра и пикочен мехур със среден обем и сложност</t>
  </si>
  <si>
    <t>Операции при и травми на уретра и пикочен мехур с голям обем и сложност</t>
  </si>
  <si>
    <t>Операция на хидроцеле със среден обем и сложност</t>
  </si>
  <si>
    <t>Операция на хидроцеле с голям обем и сложност</t>
  </si>
  <si>
    <t>ултразвукова риносептопластика</t>
  </si>
  <si>
    <t>биопсия гърда с пластика</t>
  </si>
  <si>
    <t>ехокардиография+ преглед</t>
  </si>
  <si>
    <t>избор външен асистент</t>
  </si>
  <si>
    <t>избор асистент</t>
  </si>
  <si>
    <t>еднократен консуматив ендоскопски операции в урологията</t>
  </si>
  <si>
    <t xml:space="preserve">еднократен консуматив ендоскопски операции в урологията </t>
  </si>
  <si>
    <t>септопластика</t>
  </si>
  <si>
    <t>преглед лекар хабилитирано лице /доцент/</t>
  </si>
  <si>
    <t xml:space="preserve">преглед лекар хабилитирано лица /професор/ </t>
  </si>
  <si>
    <t>доплерово изследване повърхностни вени извън прегледа</t>
  </si>
  <si>
    <t>ехографско изследване съдов хирург /извън прегледа/</t>
  </si>
  <si>
    <t>преданестезиологичен консулт / без ЕКГ/</t>
  </si>
  <si>
    <t>EUR</t>
  </si>
  <si>
    <t>операция на гърда</t>
  </si>
  <si>
    <t>преглед лекар специалист гръден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</si>
</sst>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i/>
      <sz val="20"/>
      <color theme="0" tint="-0.499984740745262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" fontId="5" fillId="0" borderId="1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5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/>
    </xf>
    <xf numFmtId="0" fontId="14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4" fontId="13" fillId="0" borderId="13" xfId="0" applyNumberFormat="1" applyFont="1" applyBorder="1" applyAlignment="1">
      <alignment vertical="center"/>
    </xf>
    <xf numFmtId="4" fontId="14" fillId="2" borderId="13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melkov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4"/>
      <c r="B1" s="56"/>
      <c r="C1" s="56"/>
      <c r="D1" s="56"/>
      <c r="E1" s="56"/>
      <c r="F1" s="57"/>
    </row>
    <row r="2" spans="1:6" ht="15.75" x14ac:dyDescent="0.25">
      <c r="A2" s="61" t="s">
        <v>28</v>
      </c>
      <c r="B2" s="62"/>
      <c r="C2" s="62"/>
      <c r="D2" s="62"/>
      <c r="E2" s="62"/>
      <c r="F2" s="63"/>
    </row>
    <row r="3" spans="1:6" ht="15.75" x14ac:dyDescent="0.25">
      <c r="A3" s="3" t="s">
        <v>4</v>
      </c>
      <c r="B3" s="8">
        <v>103253312</v>
      </c>
      <c r="C3" s="4" t="s">
        <v>5</v>
      </c>
      <c r="D3" s="8">
        <v>306212009</v>
      </c>
      <c r="E3" s="4" t="s">
        <v>6</v>
      </c>
      <c r="F3" s="7">
        <v>3</v>
      </c>
    </row>
    <row r="4" spans="1:6" ht="15.75" x14ac:dyDescent="0.25">
      <c r="A4" s="65" t="s">
        <v>31</v>
      </c>
      <c r="B4" s="66"/>
      <c r="C4" s="66"/>
      <c r="D4" s="66"/>
      <c r="E4" s="66"/>
      <c r="F4" s="67"/>
    </row>
    <row r="5" spans="1:6" ht="15.75" x14ac:dyDescent="0.25">
      <c r="A5" s="61" t="s">
        <v>0</v>
      </c>
      <c r="B5" s="62"/>
      <c r="C5" s="62"/>
      <c r="D5" s="62"/>
      <c r="E5" s="62"/>
      <c r="F5" s="63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75" x14ac:dyDescent="0.25">
      <c r="A7" s="61" t="s">
        <v>11</v>
      </c>
      <c r="B7" s="62"/>
      <c r="C7" s="62"/>
      <c r="D7" s="62"/>
      <c r="E7" s="62"/>
      <c r="F7" s="63"/>
    </row>
    <row r="8" spans="1:6" ht="15.75" x14ac:dyDescent="0.25">
      <c r="A8" s="3" t="s">
        <v>10</v>
      </c>
      <c r="B8" s="9" t="s">
        <v>27</v>
      </c>
      <c r="C8" s="4" t="s">
        <v>14</v>
      </c>
      <c r="D8" s="18">
        <v>43588</v>
      </c>
      <c r="E8" s="4" t="s">
        <v>13</v>
      </c>
      <c r="F8" s="7"/>
    </row>
    <row r="9" spans="1:6" ht="15.75" x14ac:dyDescent="0.25">
      <c r="A9" s="68" t="s">
        <v>11</v>
      </c>
      <c r="B9" s="69"/>
      <c r="C9" s="69"/>
      <c r="D9" s="69"/>
      <c r="E9" s="69"/>
      <c r="F9" s="70"/>
    </row>
    <row r="10" spans="1:6" ht="15.75" x14ac:dyDescent="0.25">
      <c r="A10" s="65" t="s">
        <v>31</v>
      </c>
      <c r="B10" s="66"/>
      <c r="C10" s="66"/>
      <c r="D10" s="66"/>
      <c r="E10" s="66"/>
      <c r="F10" s="67"/>
    </row>
    <row r="11" spans="1:6" ht="15.75" x14ac:dyDescent="0.25">
      <c r="A11" s="61" t="s">
        <v>12</v>
      </c>
      <c r="B11" s="62"/>
      <c r="C11" s="62"/>
      <c r="D11" s="62"/>
      <c r="E11" s="62"/>
      <c r="F11" s="63"/>
    </row>
    <row r="12" spans="1:6" ht="16.5" thickBot="1" x14ac:dyDescent="0.3">
      <c r="A12" s="5" t="s">
        <v>2</v>
      </c>
      <c r="B12" s="19" t="s">
        <v>29</v>
      </c>
      <c r="C12" s="6" t="s">
        <v>3</v>
      </c>
      <c r="D12" s="20">
        <v>52600126</v>
      </c>
      <c r="E12" s="10">
        <v>52600127</v>
      </c>
      <c r="F12" s="11"/>
    </row>
    <row r="13" spans="1:6" ht="19.5" customHeight="1" thickBot="1" x14ac:dyDescent="0.3">
      <c r="A13" s="1"/>
    </row>
    <row r="14" spans="1:6" ht="19.5" customHeight="1" x14ac:dyDescent="0.25">
      <c r="A14" s="55" t="s">
        <v>29</v>
      </c>
      <c r="B14" s="56"/>
      <c r="C14" s="56"/>
      <c r="D14" s="56"/>
      <c r="E14" s="56"/>
      <c r="F14" s="57"/>
    </row>
    <row r="15" spans="1:6" ht="23.25" customHeight="1" x14ac:dyDescent="0.25">
      <c r="A15" s="58" t="s">
        <v>16</v>
      </c>
      <c r="B15" s="59"/>
      <c r="C15" s="59"/>
      <c r="D15" s="59"/>
      <c r="E15" s="59"/>
      <c r="F15" s="60"/>
    </row>
    <row r="16" spans="1:6" ht="15.75" x14ac:dyDescent="0.25">
      <c r="A16" s="52" t="s">
        <v>30</v>
      </c>
      <c r="B16" s="53"/>
      <c r="C16" s="53"/>
      <c r="D16" s="53"/>
      <c r="E16" s="53"/>
      <c r="F16" s="54"/>
    </row>
    <row r="17" spans="1:6" ht="42.75" customHeight="1" x14ac:dyDescent="0.25">
      <c r="A17" s="49" t="s">
        <v>17</v>
      </c>
      <c r="B17" s="50"/>
      <c r="C17" s="50"/>
      <c r="D17" s="50"/>
      <c r="E17" s="50"/>
      <c r="F17" s="51"/>
    </row>
    <row r="18" spans="1:6" ht="59.25" customHeight="1" x14ac:dyDescent="0.25">
      <c r="A18" s="52" t="s">
        <v>35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18</v>
      </c>
      <c r="B19" s="50"/>
      <c r="C19" s="50"/>
      <c r="D19" s="50"/>
      <c r="E19" s="50"/>
      <c r="F19" s="5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5"/>
  <sheetViews>
    <sheetView tabSelected="1" topLeftCell="B1" zoomScale="87" zoomScaleNormal="87" workbookViewId="0">
      <selection activeCell="E107" sqref="E107"/>
    </sheetView>
  </sheetViews>
  <sheetFormatPr defaultRowHeight="15" x14ac:dyDescent="0.25"/>
  <cols>
    <col min="1" max="1" width="18" style="13" hidden="1" customWidth="1"/>
    <col min="2" max="2" width="61.140625" style="13" customWidth="1"/>
    <col min="3" max="3" width="10.28515625" style="13" customWidth="1"/>
    <col min="4" max="4" width="18.42578125" style="13" customWidth="1"/>
    <col min="5" max="5" width="15.42578125" style="13" customWidth="1"/>
    <col min="6" max="6" width="10.28515625" style="13" hidden="1" customWidth="1"/>
    <col min="7" max="7" width="12" style="13" customWidth="1"/>
    <col min="8" max="8" width="10.5703125" style="13" customWidth="1"/>
    <col min="9" max="9" width="15.7109375" style="13" bestFit="1" customWidth="1"/>
    <col min="10" max="10" width="12.7109375" style="13" customWidth="1"/>
    <col min="11" max="11" width="10.5703125" style="13" bestFit="1" customWidth="1"/>
    <col min="12" max="16384" width="9.140625" style="13"/>
  </cols>
  <sheetData>
    <row r="1" spans="1:11" s="12" customFormat="1" ht="50.25" customHeight="1" x14ac:dyDescent="0.25">
      <c r="A1" s="71" t="s">
        <v>19</v>
      </c>
      <c r="B1" s="71"/>
      <c r="C1" s="71"/>
      <c r="D1" s="71"/>
      <c r="E1" s="71"/>
      <c r="F1" s="71"/>
      <c r="G1" s="23"/>
      <c r="H1" s="23"/>
      <c r="I1" s="23"/>
      <c r="J1" s="23"/>
      <c r="K1" s="23"/>
    </row>
    <row r="2" spans="1:11" ht="49.5" customHeight="1" x14ac:dyDescent="0.25">
      <c r="A2" s="72" t="s">
        <v>28</v>
      </c>
      <c r="B2" s="72"/>
      <c r="C2" s="72"/>
      <c r="D2" s="72"/>
      <c r="E2" s="72"/>
      <c r="F2" s="72"/>
      <c r="G2" s="24"/>
      <c r="H2" s="24"/>
      <c r="I2" s="24"/>
      <c r="J2" s="24"/>
      <c r="K2" s="24"/>
    </row>
    <row r="3" spans="1:11" ht="49.5" customHeight="1" x14ac:dyDescent="0.25">
      <c r="A3" s="74" t="s">
        <v>1</v>
      </c>
      <c r="B3" s="74"/>
      <c r="C3" s="74"/>
      <c r="D3" s="74"/>
      <c r="E3" s="74"/>
      <c r="F3" s="74"/>
      <c r="G3" s="24"/>
      <c r="H3" s="24"/>
      <c r="I3" s="24"/>
      <c r="J3" s="24"/>
      <c r="K3" s="24"/>
    </row>
    <row r="4" spans="1:11" ht="26.25" x14ac:dyDescent="0.25">
      <c r="A4" s="25" t="s">
        <v>4</v>
      </c>
      <c r="B4" s="26">
        <f>InfoHospital!B3</f>
        <v>103253312</v>
      </c>
      <c r="C4" s="27"/>
      <c r="D4" s="27"/>
      <c r="E4" s="27"/>
      <c r="F4" s="27"/>
      <c r="G4" s="24"/>
      <c r="H4" s="24"/>
      <c r="I4" s="24"/>
      <c r="J4" s="24"/>
      <c r="K4" s="24"/>
    </row>
    <row r="5" spans="1:11" ht="25.5" customHeight="1" x14ac:dyDescent="0.25">
      <c r="A5" s="27"/>
      <c r="B5" s="27"/>
      <c r="C5" s="27"/>
      <c r="D5" s="27"/>
      <c r="E5" s="27"/>
      <c r="F5" s="27"/>
      <c r="G5" s="24"/>
      <c r="H5" s="24"/>
      <c r="I5" s="24"/>
      <c r="J5" s="24"/>
      <c r="K5" s="24"/>
    </row>
    <row r="6" spans="1:11" s="15" customFormat="1" ht="24.75" customHeight="1" x14ac:dyDescent="0.25">
      <c r="A6" s="73" t="s">
        <v>22</v>
      </c>
      <c r="B6" s="73" t="s">
        <v>15</v>
      </c>
      <c r="C6" s="73" t="s">
        <v>25</v>
      </c>
      <c r="D6" s="73" t="s">
        <v>20</v>
      </c>
      <c r="E6" s="73"/>
      <c r="F6" s="73"/>
      <c r="G6" s="23"/>
      <c r="H6" s="23"/>
      <c r="I6" s="23"/>
      <c r="J6" s="23"/>
      <c r="K6" s="23"/>
    </row>
    <row r="7" spans="1:11" s="16" customFormat="1" ht="51.75" customHeight="1" x14ac:dyDescent="0.25">
      <c r="A7" s="73"/>
      <c r="B7" s="73"/>
      <c r="C7" s="73"/>
      <c r="D7" s="28" t="s">
        <v>23</v>
      </c>
      <c r="E7" s="28" t="s">
        <v>21</v>
      </c>
      <c r="F7" s="28" t="s">
        <v>24</v>
      </c>
      <c r="G7" s="29" t="s">
        <v>159</v>
      </c>
      <c r="H7" s="29"/>
      <c r="I7" s="29"/>
      <c r="J7" s="29"/>
      <c r="K7" s="29"/>
    </row>
    <row r="8" spans="1:11" s="14" customFormat="1" ht="49.5" customHeight="1" x14ac:dyDescent="0.25">
      <c r="A8" s="30"/>
      <c r="B8" s="31" t="s">
        <v>32</v>
      </c>
      <c r="C8" s="32">
        <v>1</v>
      </c>
      <c r="D8" s="33"/>
      <c r="E8" s="33">
        <v>1350</v>
      </c>
      <c r="F8" s="33"/>
      <c r="G8" s="24">
        <f>E8/1.95583</f>
        <v>690.24403961489497</v>
      </c>
      <c r="H8" s="24"/>
      <c r="I8" s="24"/>
      <c r="J8" s="24"/>
      <c r="K8" s="24"/>
    </row>
    <row r="9" spans="1:11" s="17" customFormat="1" ht="78.75" x14ac:dyDescent="0.25">
      <c r="A9" s="30"/>
      <c r="B9" s="34" t="s">
        <v>33</v>
      </c>
      <c r="C9" s="32">
        <v>1</v>
      </c>
      <c r="D9" s="33"/>
      <c r="E9" s="33">
        <v>1418</v>
      </c>
      <c r="F9" s="33"/>
      <c r="G9" s="24">
        <f t="shared" ref="G9:G22" si="0">E9/1.95583</f>
        <v>725.01188753623785</v>
      </c>
      <c r="H9" s="35"/>
      <c r="I9" s="35"/>
      <c r="J9" s="35"/>
      <c r="K9" s="35"/>
    </row>
    <row r="10" spans="1:11" s="17" customFormat="1" ht="21.75" customHeight="1" x14ac:dyDescent="0.25">
      <c r="A10" s="30"/>
      <c r="B10" s="34" t="s">
        <v>34</v>
      </c>
      <c r="C10" s="32">
        <v>1</v>
      </c>
      <c r="D10" s="33"/>
      <c r="E10" s="33">
        <v>1635</v>
      </c>
      <c r="F10" s="33"/>
      <c r="G10" s="24">
        <f t="shared" si="0"/>
        <v>835.96222575581726</v>
      </c>
      <c r="H10" s="35"/>
      <c r="I10" s="35"/>
      <c r="J10" s="35"/>
      <c r="K10" s="35"/>
    </row>
    <row r="11" spans="1:11" s="17" customFormat="1" ht="26.25" x14ac:dyDescent="0.25">
      <c r="A11" s="30"/>
      <c r="B11" s="34" t="s">
        <v>36</v>
      </c>
      <c r="C11" s="32">
        <v>1</v>
      </c>
      <c r="D11" s="33"/>
      <c r="E11" s="33">
        <v>1745</v>
      </c>
      <c r="F11" s="33"/>
      <c r="G11" s="24">
        <f t="shared" si="0"/>
        <v>892.20433268740123</v>
      </c>
      <c r="H11" s="35"/>
      <c r="I11" s="35"/>
      <c r="J11" s="35"/>
      <c r="K11" s="35"/>
    </row>
    <row r="12" spans="1:11" s="17" customFormat="1" ht="78.75" x14ac:dyDescent="0.25">
      <c r="A12" s="30"/>
      <c r="B12" s="34" t="s">
        <v>37</v>
      </c>
      <c r="C12" s="32">
        <v>1</v>
      </c>
      <c r="D12" s="33"/>
      <c r="E12" s="33">
        <v>1268</v>
      </c>
      <c r="F12" s="33"/>
      <c r="G12" s="24">
        <f t="shared" si="0"/>
        <v>648.31810535680506</v>
      </c>
      <c r="H12" s="35"/>
      <c r="I12" s="35"/>
      <c r="J12" s="35"/>
      <c r="K12" s="35"/>
    </row>
    <row r="13" spans="1:11" s="17" customFormat="1" ht="52.5" x14ac:dyDescent="0.25">
      <c r="A13" s="30"/>
      <c r="B13" s="34" t="s">
        <v>47</v>
      </c>
      <c r="C13" s="32">
        <v>1</v>
      </c>
      <c r="D13" s="33"/>
      <c r="E13" s="33">
        <v>1128.5999999999999</v>
      </c>
      <c r="F13" s="33"/>
      <c r="G13" s="24">
        <f t="shared" si="0"/>
        <v>577.04401711805212</v>
      </c>
      <c r="H13" s="35"/>
      <c r="I13" s="35"/>
      <c r="J13" s="35"/>
      <c r="K13" s="35"/>
    </row>
    <row r="14" spans="1:11" s="17" customFormat="1" ht="78.75" x14ac:dyDescent="0.25">
      <c r="A14" s="30"/>
      <c r="B14" s="34" t="s">
        <v>38</v>
      </c>
      <c r="C14" s="32">
        <v>1</v>
      </c>
      <c r="D14" s="33"/>
      <c r="E14" s="33">
        <v>958</v>
      </c>
      <c r="F14" s="33"/>
      <c r="G14" s="24">
        <f t="shared" si="0"/>
        <v>489.81762218597731</v>
      </c>
      <c r="H14" s="35"/>
      <c r="I14" s="35"/>
      <c r="J14" s="35"/>
      <c r="K14" s="35"/>
    </row>
    <row r="15" spans="1:11" s="17" customFormat="1" ht="52.5" x14ac:dyDescent="0.25">
      <c r="A15" s="30"/>
      <c r="B15" s="34" t="s">
        <v>39</v>
      </c>
      <c r="C15" s="32">
        <v>1</v>
      </c>
      <c r="D15" s="33"/>
      <c r="E15" s="33">
        <v>884.66</v>
      </c>
      <c r="F15" s="33"/>
      <c r="G15" s="24">
        <f t="shared" si="0"/>
        <v>452.31947561904661</v>
      </c>
      <c r="H15" s="35"/>
      <c r="I15" s="35"/>
      <c r="J15" s="35"/>
      <c r="K15" s="35"/>
    </row>
    <row r="16" spans="1:11" s="14" customFormat="1" ht="26.25" x14ac:dyDescent="0.25">
      <c r="A16" s="30"/>
      <c r="B16" s="34" t="s">
        <v>40</v>
      </c>
      <c r="C16" s="32">
        <v>1</v>
      </c>
      <c r="D16" s="33"/>
      <c r="E16" s="33">
        <v>1240</v>
      </c>
      <c r="F16" s="33"/>
      <c r="G16" s="24">
        <f t="shared" si="0"/>
        <v>634.00193268331088</v>
      </c>
      <c r="H16" s="24"/>
      <c r="I16" s="24"/>
      <c r="J16" s="24"/>
      <c r="K16" s="24"/>
    </row>
    <row r="17" spans="1:11" s="14" customFormat="1" ht="52.5" x14ac:dyDescent="0.25">
      <c r="A17" s="30"/>
      <c r="B17" s="34" t="s">
        <v>41</v>
      </c>
      <c r="C17" s="32">
        <v>1</v>
      </c>
      <c r="D17" s="33"/>
      <c r="E17" s="33">
        <v>1465</v>
      </c>
      <c r="F17" s="33"/>
      <c r="G17" s="24">
        <f t="shared" si="0"/>
        <v>749.04260595246012</v>
      </c>
      <c r="H17" s="24"/>
      <c r="I17" s="24"/>
      <c r="J17" s="24"/>
      <c r="K17" s="24"/>
    </row>
    <row r="18" spans="1:11" s="17" customFormat="1" ht="52.5" x14ac:dyDescent="0.25">
      <c r="A18" s="30"/>
      <c r="B18" s="34" t="s">
        <v>42</v>
      </c>
      <c r="C18" s="32">
        <v>1</v>
      </c>
      <c r="D18" s="33"/>
      <c r="E18" s="33">
        <v>1384.45</v>
      </c>
      <c r="F18" s="33"/>
      <c r="G18" s="24">
        <f t="shared" si="0"/>
        <v>707.85804492210468</v>
      </c>
      <c r="H18" s="35"/>
      <c r="I18" s="35"/>
      <c r="J18" s="35"/>
      <c r="K18" s="35"/>
    </row>
    <row r="19" spans="1:11" s="17" customFormat="1" ht="52.5" x14ac:dyDescent="0.25">
      <c r="A19" s="30"/>
      <c r="B19" s="34" t="s">
        <v>43</v>
      </c>
      <c r="C19" s="32">
        <v>1</v>
      </c>
      <c r="D19" s="33"/>
      <c r="E19" s="33">
        <v>1340</v>
      </c>
      <c r="F19" s="33"/>
      <c r="G19" s="24">
        <f t="shared" si="0"/>
        <v>685.13112080293274</v>
      </c>
      <c r="H19" s="35"/>
      <c r="I19" s="35"/>
      <c r="J19" s="35"/>
      <c r="K19" s="35"/>
    </row>
    <row r="20" spans="1:11" s="17" customFormat="1" ht="85.5" customHeight="1" x14ac:dyDescent="0.25">
      <c r="A20" s="30"/>
      <c r="B20" s="34" t="s">
        <v>44</v>
      </c>
      <c r="C20" s="32">
        <v>1</v>
      </c>
      <c r="D20" s="33"/>
      <c r="E20" s="33">
        <v>2235.6</v>
      </c>
      <c r="F20" s="33"/>
      <c r="G20" s="24">
        <f t="shared" si="0"/>
        <v>1143.0441296022659</v>
      </c>
      <c r="H20" s="35"/>
      <c r="I20" s="35"/>
      <c r="J20" s="35"/>
      <c r="K20" s="35"/>
    </row>
    <row r="21" spans="1:11" s="14" customFormat="1" ht="52.5" x14ac:dyDescent="0.25">
      <c r="A21" s="30"/>
      <c r="B21" s="34" t="s">
        <v>45</v>
      </c>
      <c r="C21" s="32">
        <v>1</v>
      </c>
      <c r="D21" s="33"/>
      <c r="E21" s="33">
        <v>886</v>
      </c>
      <c r="F21" s="33"/>
      <c r="G21" s="24">
        <f t="shared" si="0"/>
        <v>453.00460673984958</v>
      </c>
      <c r="H21" s="24"/>
      <c r="I21" s="24"/>
      <c r="J21" s="24"/>
      <c r="K21" s="24"/>
    </row>
    <row r="22" spans="1:11" s="14" customFormat="1" ht="52.5" x14ac:dyDescent="0.25">
      <c r="A22" s="30"/>
      <c r="B22" s="34" t="s">
        <v>46</v>
      </c>
      <c r="C22" s="32">
        <v>1</v>
      </c>
      <c r="D22" s="33"/>
      <c r="E22" s="33">
        <v>1361.3</v>
      </c>
      <c r="F22" s="33"/>
      <c r="G22" s="24">
        <f t="shared" si="0"/>
        <v>696.02163787241227</v>
      </c>
      <c r="H22" s="24"/>
      <c r="I22" s="24"/>
      <c r="J22" s="24"/>
      <c r="K22" s="24"/>
    </row>
    <row r="23" spans="1:11" s="14" customFormat="1" ht="24.75" customHeight="1" x14ac:dyDescent="0.25">
      <c r="A23" s="30"/>
      <c r="B23" s="34" t="s">
        <v>48</v>
      </c>
      <c r="C23" s="32">
        <v>1</v>
      </c>
      <c r="D23" s="33"/>
      <c r="E23" s="33">
        <v>120</v>
      </c>
      <c r="F23" s="33"/>
      <c r="G23" s="24">
        <f>E23/1.95583</f>
        <v>61.355025743546221</v>
      </c>
      <c r="H23" s="24"/>
      <c r="I23" s="24"/>
      <c r="J23" s="24"/>
      <c r="K23" s="24"/>
    </row>
    <row r="24" spans="1:11" s="14" customFormat="1" ht="52.5" x14ac:dyDescent="0.25">
      <c r="A24" s="30"/>
      <c r="B24" s="34" t="s">
        <v>49</v>
      </c>
      <c r="C24" s="32">
        <v>1</v>
      </c>
      <c r="D24" s="36">
        <v>40</v>
      </c>
      <c r="E24" s="33"/>
      <c r="F24" s="33"/>
      <c r="G24" s="24">
        <v>20</v>
      </c>
      <c r="H24" s="24"/>
      <c r="I24" s="36"/>
      <c r="J24" s="36"/>
      <c r="K24" s="36"/>
    </row>
    <row r="25" spans="1:11" s="14" customFormat="1" ht="52.5" x14ac:dyDescent="0.25">
      <c r="A25" s="30"/>
      <c r="B25" s="34" t="s">
        <v>50</v>
      </c>
      <c r="C25" s="32">
        <v>1</v>
      </c>
      <c r="D25" s="36">
        <v>180</v>
      </c>
      <c r="E25" s="33"/>
      <c r="F25" s="33"/>
      <c r="G25" s="24">
        <v>92</v>
      </c>
      <c r="H25" s="24"/>
      <c r="I25" s="36"/>
      <c r="J25" s="36"/>
      <c r="K25" s="36"/>
    </row>
    <row r="26" spans="1:11" s="14" customFormat="1" ht="52.5" x14ac:dyDescent="0.25">
      <c r="A26" s="30"/>
      <c r="B26" s="34" t="s">
        <v>127</v>
      </c>
      <c r="C26" s="32">
        <v>1</v>
      </c>
      <c r="D26" s="36">
        <v>150.6</v>
      </c>
      <c r="E26" s="47"/>
      <c r="F26" s="33"/>
      <c r="G26" s="24">
        <v>77</v>
      </c>
      <c r="H26" s="24"/>
      <c r="I26" s="36"/>
      <c r="J26" s="36"/>
      <c r="K26" s="36"/>
    </row>
    <row r="27" spans="1:11" s="14" customFormat="1" ht="26.25" x14ac:dyDescent="0.25">
      <c r="A27" s="30"/>
      <c r="B27" s="34" t="s">
        <v>128</v>
      </c>
      <c r="C27" s="32">
        <v>1</v>
      </c>
      <c r="D27" s="36">
        <v>120</v>
      </c>
      <c r="E27" s="33"/>
      <c r="F27" s="33"/>
      <c r="G27" s="24">
        <v>61</v>
      </c>
      <c r="H27" s="24"/>
      <c r="I27" s="36"/>
      <c r="J27" s="36"/>
      <c r="K27" s="36"/>
    </row>
    <row r="28" spans="1:11" s="14" customFormat="1" ht="26.25" x14ac:dyDescent="0.25">
      <c r="A28" s="30"/>
      <c r="B28" s="34" t="s">
        <v>129</v>
      </c>
      <c r="C28" s="32">
        <v>1</v>
      </c>
      <c r="D28" s="36">
        <v>100</v>
      </c>
      <c r="E28" s="33"/>
      <c r="F28" s="33"/>
      <c r="G28" s="24">
        <v>51</v>
      </c>
      <c r="H28" s="24"/>
      <c r="I28" s="36"/>
      <c r="J28" s="36"/>
      <c r="K28" s="36"/>
    </row>
    <row r="29" spans="1:11" s="14" customFormat="1" ht="26.25" x14ac:dyDescent="0.25">
      <c r="A29" s="30"/>
      <c r="B29" s="34" t="s">
        <v>130</v>
      </c>
      <c r="C29" s="32">
        <v>1</v>
      </c>
      <c r="D29" s="36">
        <v>80.2</v>
      </c>
      <c r="E29" s="48"/>
      <c r="F29" s="33"/>
      <c r="G29" s="24">
        <v>41</v>
      </c>
      <c r="H29" s="24"/>
      <c r="I29" s="36"/>
      <c r="J29" s="36"/>
      <c r="K29" s="36"/>
    </row>
    <row r="30" spans="1:11" s="14" customFormat="1" ht="26.25" x14ac:dyDescent="0.25">
      <c r="A30" s="30"/>
      <c r="B30" s="34" t="s">
        <v>161</v>
      </c>
      <c r="C30" s="32"/>
      <c r="D30" s="36">
        <v>90</v>
      </c>
      <c r="E30" s="48"/>
      <c r="F30" s="33"/>
      <c r="G30" s="24">
        <v>46</v>
      </c>
      <c r="H30" s="24"/>
      <c r="I30" s="36"/>
      <c r="J30" s="36"/>
      <c r="K30" s="36"/>
    </row>
    <row r="31" spans="1:11" s="14" customFormat="1" ht="26.25" x14ac:dyDescent="0.25">
      <c r="A31" s="30"/>
      <c r="B31" s="34" t="s">
        <v>51</v>
      </c>
      <c r="C31" s="32">
        <v>1</v>
      </c>
      <c r="D31" s="36">
        <v>80.19</v>
      </c>
      <c r="E31" s="33"/>
      <c r="F31" s="33"/>
      <c r="G31" s="24">
        <f t="shared" ref="G31:G88" si="1">D31/1.95583</f>
        <v>41.000495953124762</v>
      </c>
      <c r="H31" s="24"/>
      <c r="I31" s="36"/>
      <c r="J31" s="36"/>
      <c r="K31" s="36"/>
    </row>
    <row r="32" spans="1:11" s="14" customFormat="1" ht="52.5" x14ac:dyDescent="0.25">
      <c r="A32" s="30"/>
      <c r="B32" s="34" t="s">
        <v>154</v>
      </c>
      <c r="C32" s="32">
        <v>1</v>
      </c>
      <c r="D32" s="36">
        <v>100</v>
      </c>
      <c r="E32" s="33"/>
      <c r="F32" s="33"/>
      <c r="G32" s="24">
        <v>51</v>
      </c>
      <c r="H32" s="24"/>
      <c r="I32" s="36"/>
      <c r="J32" s="36"/>
      <c r="K32" s="36"/>
    </row>
    <row r="33" spans="1:11" ht="26.25" x14ac:dyDescent="0.25">
      <c r="A33" s="30"/>
      <c r="B33" s="34" t="s">
        <v>133</v>
      </c>
      <c r="C33" s="32">
        <v>1</v>
      </c>
      <c r="D33" s="36">
        <v>131.04</v>
      </c>
      <c r="E33" s="33"/>
      <c r="F33" s="33"/>
      <c r="G33" s="24">
        <f t="shared" si="1"/>
        <v>66.999688111952466</v>
      </c>
      <c r="H33" s="24"/>
      <c r="I33" s="36"/>
      <c r="J33" s="36"/>
      <c r="K33" s="36"/>
    </row>
    <row r="34" spans="1:11" ht="52.5" x14ac:dyDescent="0.25">
      <c r="A34" s="30"/>
      <c r="B34" s="34" t="s">
        <v>155</v>
      </c>
      <c r="C34" s="32">
        <v>1</v>
      </c>
      <c r="D34" s="36">
        <v>120</v>
      </c>
      <c r="E34" s="33"/>
      <c r="F34" s="33"/>
      <c r="G34" s="24">
        <v>61</v>
      </c>
      <c r="H34" s="24"/>
      <c r="I34" s="36"/>
      <c r="J34" s="36"/>
      <c r="K34" s="36"/>
    </row>
    <row r="35" spans="1:11" ht="52.5" x14ac:dyDescent="0.25">
      <c r="A35" s="30"/>
      <c r="B35" s="34" t="s">
        <v>158</v>
      </c>
      <c r="C35" s="32">
        <v>1</v>
      </c>
      <c r="D35" s="36">
        <v>70.41</v>
      </c>
      <c r="E35" s="33"/>
      <c r="F35" s="33"/>
      <c r="G35" s="24">
        <f t="shared" si="1"/>
        <v>36.000061355025743</v>
      </c>
      <c r="H35" s="24"/>
      <c r="I35" s="36"/>
      <c r="J35" s="36"/>
      <c r="K35" s="36"/>
    </row>
    <row r="36" spans="1:11" ht="26.25" x14ac:dyDescent="0.25">
      <c r="A36" s="30"/>
      <c r="B36" s="34" t="s">
        <v>52</v>
      </c>
      <c r="C36" s="32">
        <v>1</v>
      </c>
      <c r="D36" s="36">
        <v>41.07</v>
      </c>
      <c r="E36" s="33"/>
      <c r="F36" s="33"/>
      <c r="G36" s="24">
        <v>21</v>
      </c>
      <c r="H36" s="24"/>
      <c r="I36" s="36"/>
      <c r="J36" s="36"/>
      <c r="K36" s="36"/>
    </row>
    <row r="37" spans="1:11" ht="52.5" x14ac:dyDescent="0.25">
      <c r="A37" s="30"/>
      <c r="B37" s="34" t="s">
        <v>156</v>
      </c>
      <c r="C37" s="32">
        <v>1</v>
      </c>
      <c r="D37" s="36">
        <v>60.63</v>
      </c>
      <c r="E37" s="33"/>
      <c r="F37" s="33"/>
      <c r="G37" s="24">
        <f t="shared" si="1"/>
        <v>30.99962675692673</v>
      </c>
      <c r="H37" s="24"/>
      <c r="I37" s="36"/>
      <c r="J37" s="36"/>
      <c r="K37" s="36"/>
    </row>
    <row r="38" spans="1:11" ht="26.25" x14ac:dyDescent="0.25">
      <c r="A38" s="30"/>
      <c r="B38" s="34" t="s">
        <v>148</v>
      </c>
      <c r="C38" s="32">
        <v>1</v>
      </c>
      <c r="D38" s="36">
        <v>150.6</v>
      </c>
      <c r="E38" s="33"/>
      <c r="F38" s="33"/>
      <c r="G38" s="24">
        <v>77</v>
      </c>
      <c r="H38" s="24"/>
      <c r="I38" s="36"/>
      <c r="J38" s="36"/>
      <c r="K38" s="36"/>
    </row>
    <row r="39" spans="1:11" ht="52.5" x14ac:dyDescent="0.25">
      <c r="A39" s="30"/>
      <c r="B39" s="34" t="s">
        <v>157</v>
      </c>
      <c r="C39" s="32">
        <v>1</v>
      </c>
      <c r="D39" s="36">
        <v>60.63</v>
      </c>
      <c r="E39" s="33"/>
      <c r="F39" s="33"/>
      <c r="G39" s="24">
        <f t="shared" si="1"/>
        <v>30.99962675692673</v>
      </c>
      <c r="H39" s="24"/>
      <c r="I39" s="36"/>
      <c r="J39" s="36"/>
      <c r="K39" s="36"/>
    </row>
    <row r="40" spans="1:11" ht="78.75" x14ac:dyDescent="0.25">
      <c r="A40" s="30"/>
      <c r="B40" s="37" t="s">
        <v>134</v>
      </c>
      <c r="C40" s="32">
        <v>1</v>
      </c>
      <c r="D40" s="36">
        <v>120</v>
      </c>
      <c r="E40" s="33"/>
      <c r="F40" s="33"/>
      <c r="G40" s="24">
        <v>61</v>
      </c>
      <c r="H40" s="24"/>
      <c r="I40" s="36"/>
      <c r="J40" s="36"/>
      <c r="K40" s="36"/>
    </row>
    <row r="41" spans="1:11" ht="52.5" x14ac:dyDescent="0.25">
      <c r="A41" s="30"/>
      <c r="B41" s="37" t="s">
        <v>53</v>
      </c>
      <c r="C41" s="32">
        <v>1</v>
      </c>
      <c r="D41" s="36">
        <v>41.07</v>
      </c>
      <c r="E41" s="33"/>
      <c r="F41" s="33"/>
      <c r="G41" s="24">
        <v>21</v>
      </c>
      <c r="H41" s="24"/>
      <c r="I41" s="36"/>
      <c r="J41" s="36"/>
      <c r="K41" s="36"/>
    </row>
    <row r="42" spans="1:11" ht="26.25" x14ac:dyDescent="0.25">
      <c r="A42" s="30"/>
      <c r="B42" s="37" t="s">
        <v>54</v>
      </c>
      <c r="C42" s="32">
        <v>1</v>
      </c>
      <c r="D42" s="36">
        <v>30</v>
      </c>
      <c r="E42" s="33"/>
      <c r="F42" s="33"/>
      <c r="G42" s="24">
        <v>15</v>
      </c>
      <c r="H42" s="24"/>
      <c r="I42" s="36"/>
      <c r="J42" s="36"/>
      <c r="K42" s="36"/>
    </row>
    <row r="43" spans="1:11" ht="26.25" x14ac:dyDescent="0.25">
      <c r="A43" s="30"/>
      <c r="B43" s="37" t="s">
        <v>55</v>
      </c>
      <c r="C43" s="32">
        <v>1</v>
      </c>
      <c r="D43" s="36">
        <v>20</v>
      </c>
      <c r="E43" s="33"/>
      <c r="F43" s="33"/>
      <c r="G43" s="24">
        <v>10</v>
      </c>
      <c r="H43" s="24"/>
      <c r="I43" s="36"/>
      <c r="J43" s="36"/>
      <c r="K43" s="36"/>
    </row>
    <row r="44" spans="1:11" ht="26.25" x14ac:dyDescent="0.25">
      <c r="A44" s="30"/>
      <c r="B44" s="37" t="s">
        <v>56</v>
      </c>
      <c r="C44" s="32">
        <v>1</v>
      </c>
      <c r="D44" s="36">
        <v>41.07</v>
      </c>
      <c r="E44" s="33"/>
      <c r="F44" s="33"/>
      <c r="G44" s="24">
        <v>21</v>
      </c>
      <c r="H44" s="24"/>
      <c r="I44" s="36"/>
      <c r="J44" s="36"/>
      <c r="K44" s="36"/>
    </row>
    <row r="45" spans="1:11" ht="26.25" x14ac:dyDescent="0.25">
      <c r="A45" s="30"/>
      <c r="B45" s="37" t="s">
        <v>57</v>
      </c>
      <c r="C45" s="32">
        <v>1</v>
      </c>
      <c r="D45" s="36">
        <v>50.85</v>
      </c>
      <c r="E45" s="33"/>
      <c r="F45" s="33"/>
      <c r="G45" s="24">
        <v>26</v>
      </c>
      <c r="H45" s="24"/>
      <c r="I45" s="36"/>
      <c r="J45" s="36"/>
      <c r="K45" s="36"/>
    </row>
    <row r="46" spans="1:11" ht="26.25" x14ac:dyDescent="0.25">
      <c r="A46" s="30"/>
      <c r="B46" s="37" t="s">
        <v>58</v>
      </c>
      <c r="C46" s="32">
        <v>1</v>
      </c>
      <c r="D46" s="36">
        <v>50.85</v>
      </c>
      <c r="E46" s="33"/>
      <c r="F46" s="33"/>
      <c r="G46" s="24">
        <v>26</v>
      </c>
      <c r="H46" s="24"/>
      <c r="I46" s="36"/>
      <c r="J46" s="36"/>
      <c r="K46" s="36"/>
    </row>
    <row r="47" spans="1:11" ht="26.25" x14ac:dyDescent="0.25">
      <c r="A47" s="30"/>
      <c r="B47" s="37" t="s">
        <v>59</v>
      </c>
      <c r="C47" s="32">
        <v>1</v>
      </c>
      <c r="D47" s="36">
        <v>50.85</v>
      </c>
      <c r="E47" s="33"/>
      <c r="F47" s="33"/>
      <c r="G47" s="24">
        <v>26</v>
      </c>
      <c r="H47" s="24"/>
      <c r="I47" s="36"/>
      <c r="J47" s="36"/>
      <c r="K47" s="36"/>
    </row>
    <row r="48" spans="1:11" ht="52.5" x14ac:dyDescent="0.25">
      <c r="A48" s="30"/>
      <c r="B48" s="37" t="s">
        <v>60</v>
      </c>
      <c r="C48" s="32">
        <v>1</v>
      </c>
      <c r="D48" s="36">
        <v>50.85</v>
      </c>
      <c r="E48" s="33"/>
      <c r="F48" s="33"/>
      <c r="G48" s="24">
        <v>26</v>
      </c>
      <c r="H48" s="24"/>
      <c r="I48" s="36"/>
      <c r="J48" s="36"/>
      <c r="K48" s="36"/>
    </row>
    <row r="49" spans="1:11" ht="26.25" x14ac:dyDescent="0.25">
      <c r="A49" s="30"/>
      <c r="B49" s="37" t="s">
        <v>61</v>
      </c>
      <c r="C49" s="32">
        <v>1</v>
      </c>
      <c r="D49" s="36">
        <v>250.35</v>
      </c>
      <c r="E49" s="33"/>
      <c r="F49" s="33"/>
      <c r="G49" s="24">
        <f t="shared" si="1"/>
        <v>128.00192245747328</v>
      </c>
      <c r="H49" s="24"/>
      <c r="I49" s="36"/>
      <c r="J49" s="36"/>
      <c r="K49" s="36"/>
    </row>
    <row r="50" spans="1:11" ht="26.25" x14ac:dyDescent="0.25">
      <c r="A50" s="30"/>
      <c r="B50" s="37" t="s">
        <v>62</v>
      </c>
      <c r="C50" s="32">
        <v>1</v>
      </c>
      <c r="D50" s="36">
        <v>200</v>
      </c>
      <c r="E50" s="33"/>
      <c r="F50" s="33"/>
      <c r="G50" s="24">
        <v>102</v>
      </c>
      <c r="H50" s="24"/>
      <c r="I50" s="36"/>
      <c r="J50" s="36"/>
      <c r="K50" s="36"/>
    </row>
    <row r="51" spans="1:11" ht="52.5" x14ac:dyDescent="0.25">
      <c r="A51" s="30"/>
      <c r="B51" s="37" t="s">
        <v>63</v>
      </c>
      <c r="C51" s="32">
        <v>1</v>
      </c>
      <c r="D51" s="36">
        <v>41.07</v>
      </c>
      <c r="E51" s="33"/>
      <c r="F51" s="33"/>
      <c r="G51" s="24">
        <v>21</v>
      </c>
      <c r="H51" s="24"/>
      <c r="I51" s="36"/>
      <c r="J51" s="36"/>
      <c r="K51" s="36"/>
    </row>
    <row r="52" spans="1:11" ht="52.5" x14ac:dyDescent="0.25">
      <c r="A52" s="30"/>
      <c r="B52" s="37" t="s">
        <v>64</v>
      </c>
      <c r="C52" s="32">
        <v>1</v>
      </c>
      <c r="D52" s="36">
        <v>200</v>
      </c>
      <c r="E52" s="33"/>
      <c r="F52" s="33"/>
      <c r="G52" s="24">
        <v>102</v>
      </c>
      <c r="H52" s="24"/>
      <c r="I52" s="36"/>
      <c r="J52" s="36"/>
      <c r="K52" s="36"/>
    </row>
    <row r="53" spans="1:11" ht="52.5" x14ac:dyDescent="0.25">
      <c r="A53" s="30"/>
      <c r="B53" s="37" t="s">
        <v>65</v>
      </c>
      <c r="C53" s="32">
        <v>1</v>
      </c>
      <c r="D53" s="36">
        <v>220</v>
      </c>
      <c r="E53" s="33"/>
      <c r="F53" s="33"/>
      <c r="G53" s="24">
        <v>112</v>
      </c>
      <c r="H53" s="24"/>
      <c r="I53" s="36"/>
      <c r="J53" s="36"/>
      <c r="K53" s="36"/>
    </row>
    <row r="54" spans="1:11" ht="52.5" x14ac:dyDescent="0.25">
      <c r="A54" s="30"/>
      <c r="B54" s="37" t="s">
        <v>66</v>
      </c>
      <c r="C54" s="32">
        <v>1</v>
      </c>
      <c r="D54" s="36">
        <v>100</v>
      </c>
      <c r="E54" s="33"/>
      <c r="F54" s="33"/>
      <c r="G54" s="24">
        <v>51</v>
      </c>
      <c r="H54" s="24"/>
      <c r="I54" s="36"/>
      <c r="J54" s="36"/>
      <c r="K54" s="36"/>
    </row>
    <row r="55" spans="1:11" ht="52.5" x14ac:dyDescent="0.25">
      <c r="A55" s="30"/>
      <c r="B55" s="37" t="s">
        <v>67</v>
      </c>
      <c r="C55" s="32">
        <v>1</v>
      </c>
      <c r="D55" s="36">
        <v>80.19</v>
      </c>
      <c r="E55" s="33"/>
      <c r="F55" s="33"/>
      <c r="G55" s="24">
        <f t="shared" si="1"/>
        <v>41.000495953124762</v>
      </c>
      <c r="H55" s="24"/>
      <c r="I55" s="36"/>
      <c r="J55" s="36"/>
      <c r="K55" s="36"/>
    </row>
    <row r="56" spans="1:11" ht="52.5" x14ac:dyDescent="0.25">
      <c r="A56" s="30"/>
      <c r="B56" s="37" t="s">
        <v>68</v>
      </c>
      <c r="C56" s="32">
        <v>1</v>
      </c>
      <c r="D56" s="36">
        <v>100</v>
      </c>
      <c r="E56" s="33"/>
      <c r="F56" s="33"/>
      <c r="G56" s="24">
        <v>51</v>
      </c>
      <c r="H56" s="24"/>
      <c r="I56" s="36"/>
      <c r="J56" s="36"/>
      <c r="K56" s="36"/>
    </row>
    <row r="57" spans="1:11" ht="78.75" x14ac:dyDescent="0.25">
      <c r="A57" s="30"/>
      <c r="B57" s="37" t="s">
        <v>124</v>
      </c>
      <c r="C57" s="32">
        <v>1</v>
      </c>
      <c r="D57" s="36">
        <v>235</v>
      </c>
      <c r="E57" s="33"/>
      <c r="F57" s="33"/>
      <c r="G57" s="24">
        <v>120</v>
      </c>
      <c r="H57" s="24"/>
      <c r="I57" s="36"/>
      <c r="J57" s="36"/>
      <c r="K57" s="36"/>
    </row>
    <row r="58" spans="1:11" ht="52.5" x14ac:dyDescent="0.25">
      <c r="A58" s="30"/>
      <c r="B58" s="37" t="s">
        <v>69</v>
      </c>
      <c r="C58" s="32">
        <v>1</v>
      </c>
      <c r="D58" s="36">
        <v>80.19</v>
      </c>
      <c r="E58" s="33"/>
      <c r="F58" s="33"/>
      <c r="G58" s="24">
        <f t="shared" si="1"/>
        <v>41.000495953124762</v>
      </c>
      <c r="H58" s="24"/>
      <c r="I58" s="36"/>
      <c r="J58" s="36"/>
      <c r="K58" s="36"/>
    </row>
    <row r="59" spans="1:11" ht="78.75" x14ac:dyDescent="0.25">
      <c r="A59" s="30"/>
      <c r="B59" s="37" t="s">
        <v>70</v>
      </c>
      <c r="C59" s="32">
        <v>1</v>
      </c>
      <c r="D59" s="36">
        <v>220</v>
      </c>
      <c r="E59" s="33"/>
      <c r="F59" s="33"/>
      <c r="G59" s="24">
        <v>112</v>
      </c>
      <c r="H59" s="24"/>
      <c r="I59" s="36"/>
      <c r="J59" s="36"/>
      <c r="K59" s="36"/>
    </row>
    <row r="60" spans="1:11" ht="52.5" x14ac:dyDescent="0.25">
      <c r="A60" s="30"/>
      <c r="B60" s="37" t="s">
        <v>71</v>
      </c>
      <c r="C60" s="32">
        <v>1</v>
      </c>
      <c r="D60" s="36">
        <v>60.63</v>
      </c>
      <c r="E60" s="33"/>
      <c r="F60" s="33"/>
      <c r="G60" s="24">
        <f t="shared" si="1"/>
        <v>30.99962675692673</v>
      </c>
      <c r="H60" s="24">
        <v>31</v>
      </c>
      <c r="I60" s="36"/>
      <c r="J60" s="36"/>
      <c r="K60" s="36"/>
    </row>
    <row r="61" spans="1:11" ht="78.75" x14ac:dyDescent="0.25">
      <c r="A61" s="30"/>
      <c r="B61" s="37" t="s">
        <v>72</v>
      </c>
      <c r="C61" s="32">
        <v>1</v>
      </c>
      <c r="D61" s="36">
        <v>60.63</v>
      </c>
      <c r="E61" s="33"/>
      <c r="F61" s="33"/>
      <c r="G61" s="24">
        <f t="shared" si="1"/>
        <v>30.99962675692673</v>
      </c>
      <c r="H61" s="24"/>
      <c r="I61" s="36"/>
      <c r="J61" s="36"/>
      <c r="K61" s="36"/>
    </row>
    <row r="62" spans="1:11" ht="52.5" x14ac:dyDescent="0.25">
      <c r="A62" s="30"/>
      <c r="B62" s="37" t="s">
        <v>73</v>
      </c>
      <c r="C62" s="32">
        <v>1</v>
      </c>
      <c r="D62" s="36">
        <v>350.09</v>
      </c>
      <c r="E62" s="33"/>
      <c r="F62" s="33"/>
      <c r="G62" s="24">
        <f t="shared" si="1"/>
        <v>178.99817468798412</v>
      </c>
      <c r="H62" s="24"/>
      <c r="I62" s="36"/>
      <c r="J62" s="36"/>
      <c r="K62" s="36"/>
    </row>
    <row r="63" spans="1:11" ht="26.25" x14ac:dyDescent="0.25">
      <c r="A63" s="30"/>
      <c r="B63" s="37" t="s">
        <v>74</v>
      </c>
      <c r="C63" s="32">
        <v>1</v>
      </c>
      <c r="D63" s="36">
        <v>350.09</v>
      </c>
      <c r="E63" s="33"/>
      <c r="F63" s="33"/>
      <c r="G63" s="24">
        <f t="shared" si="1"/>
        <v>178.99817468798412</v>
      </c>
      <c r="H63" s="24"/>
      <c r="I63" s="36"/>
      <c r="J63" s="36"/>
      <c r="K63" s="36"/>
    </row>
    <row r="64" spans="1:11" ht="105" x14ac:dyDescent="0.25">
      <c r="A64" s="30"/>
      <c r="B64" s="37" t="s">
        <v>75</v>
      </c>
      <c r="C64" s="32">
        <v>1</v>
      </c>
      <c r="D64" s="36">
        <v>630</v>
      </c>
      <c r="E64" s="33"/>
      <c r="F64" s="33"/>
      <c r="G64" s="24">
        <v>322</v>
      </c>
      <c r="H64" s="24"/>
      <c r="I64" s="36"/>
      <c r="J64" s="36"/>
      <c r="K64" s="36"/>
    </row>
    <row r="65" spans="1:11" ht="52.5" x14ac:dyDescent="0.25">
      <c r="A65" s="30"/>
      <c r="B65" s="37" t="s">
        <v>135</v>
      </c>
      <c r="C65" s="32">
        <v>1</v>
      </c>
      <c r="D65" s="36">
        <v>630</v>
      </c>
      <c r="E65" s="33"/>
      <c r="F65" s="33"/>
      <c r="G65" s="24">
        <v>322</v>
      </c>
      <c r="H65" s="24"/>
      <c r="I65" s="36"/>
      <c r="J65" s="36"/>
      <c r="K65" s="36"/>
    </row>
    <row r="66" spans="1:11" ht="52.5" x14ac:dyDescent="0.25">
      <c r="A66" s="30"/>
      <c r="B66" s="37" t="s">
        <v>136</v>
      </c>
      <c r="C66" s="32">
        <v>1</v>
      </c>
      <c r="D66" s="36">
        <v>850.79</v>
      </c>
      <c r="E66" s="33"/>
      <c r="F66" s="33"/>
      <c r="G66" s="24">
        <f t="shared" si="1"/>
        <v>435.00201960293072</v>
      </c>
      <c r="H66" s="24"/>
      <c r="I66" s="36"/>
      <c r="J66" s="36"/>
      <c r="K66" s="36"/>
    </row>
    <row r="67" spans="1:11" ht="26.25" x14ac:dyDescent="0.25">
      <c r="A67" s="30"/>
      <c r="B67" s="37" t="s">
        <v>76</v>
      </c>
      <c r="C67" s="32">
        <v>1</v>
      </c>
      <c r="D67" s="36">
        <v>600.44000000000005</v>
      </c>
      <c r="E67" s="33"/>
      <c r="F67" s="33"/>
      <c r="G67" s="24">
        <f t="shared" si="1"/>
        <v>307.00009714545746</v>
      </c>
      <c r="H67" s="24"/>
      <c r="I67" s="36"/>
      <c r="J67" s="36"/>
      <c r="K67" s="36"/>
    </row>
    <row r="68" spans="1:11" ht="26.25" x14ac:dyDescent="0.25">
      <c r="A68" s="30"/>
      <c r="B68" s="37" t="s">
        <v>77</v>
      </c>
      <c r="C68" s="32">
        <v>1</v>
      </c>
      <c r="D68" s="36">
        <v>700.19</v>
      </c>
      <c r="E68" s="33"/>
      <c r="F68" s="33"/>
      <c r="G68" s="24">
        <f t="shared" si="1"/>
        <v>358.00146229478025</v>
      </c>
      <c r="H68" s="24"/>
      <c r="I68" s="36"/>
      <c r="J68" s="36"/>
      <c r="K68" s="36"/>
    </row>
    <row r="69" spans="1:11" ht="26.25" x14ac:dyDescent="0.25">
      <c r="A69" s="30"/>
      <c r="B69" s="37" t="s">
        <v>78</v>
      </c>
      <c r="C69" s="32">
        <v>1</v>
      </c>
      <c r="D69" s="36">
        <v>1565</v>
      </c>
      <c r="E69" s="33"/>
      <c r="F69" s="33"/>
      <c r="G69" s="24">
        <v>800</v>
      </c>
      <c r="H69" s="24"/>
      <c r="I69" s="36"/>
      <c r="J69" s="36"/>
      <c r="K69" s="36"/>
    </row>
    <row r="70" spans="1:11" ht="52.5" x14ac:dyDescent="0.25">
      <c r="A70" s="30"/>
      <c r="B70" s="37" t="s">
        <v>79</v>
      </c>
      <c r="C70" s="32">
        <v>1</v>
      </c>
      <c r="D70" s="36">
        <v>1410.15</v>
      </c>
      <c r="E70" s="33"/>
      <c r="F70" s="33"/>
      <c r="G70" s="24">
        <f t="shared" si="1"/>
        <v>720.99824626884754</v>
      </c>
      <c r="H70" s="24"/>
      <c r="I70" s="36"/>
      <c r="J70" s="36"/>
      <c r="K70" s="36"/>
    </row>
    <row r="71" spans="1:11" ht="52.5" x14ac:dyDescent="0.25">
      <c r="A71" s="30"/>
      <c r="B71" s="37" t="s">
        <v>118</v>
      </c>
      <c r="C71" s="32">
        <v>1</v>
      </c>
      <c r="D71" s="36">
        <v>500.69</v>
      </c>
      <c r="E71" s="33"/>
      <c r="F71" s="33"/>
      <c r="G71" s="24">
        <f t="shared" si="1"/>
        <v>255.99873199613464</v>
      </c>
      <c r="H71" s="24"/>
      <c r="I71" s="36"/>
      <c r="J71" s="36"/>
      <c r="K71" s="36"/>
    </row>
    <row r="72" spans="1:11" ht="52.5" x14ac:dyDescent="0.25">
      <c r="A72" s="30"/>
      <c r="B72" s="37" t="s">
        <v>80</v>
      </c>
      <c r="C72" s="32">
        <v>1</v>
      </c>
      <c r="D72" s="36">
        <v>340.31</v>
      </c>
      <c r="E72" s="33"/>
      <c r="F72" s="33"/>
      <c r="G72" s="24">
        <f t="shared" si="1"/>
        <v>173.99774008988513</v>
      </c>
      <c r="H72" s="24"/>
      <c r="I72" s="36"/>
      <c r="J72" s="36"/>
      <c r="K72" s="36"/>
    </row>
    <row r="73" spans="1:11" ht="26.25" x14ac:dyDescent="0.25">
      <c r="A73" s="30"/>
      <c r="B73" s="37" t="s">
        <v>81</v>
      </c>
      <c r="C73" s="32">
        <v>1</v>
      </c>
      <c r="D73" s="36">
        <v>1466.87</v>
      </c>
      <c r="E73" s="33"/>
      <c r="F73" s="33"/>
      <c r="G73" s="24">
        <f t="shared" si="1"/>
        <v>749.99872177029692</v>
      </c>
      <c r="H73" s="24"/>
      <c r="I73" s="36"/>
      <c r="J73" s="36"/>
      <c r="K73" s="36"/>
    </row>
    <row r="74" spans="1:11" ht="52.5" x14ac:dyDescent="0.25">
      <c r="A74" s="30"/>
      <c r="B74" s="37" t="s">
        <v>82</v>
      </c>
      <c r="C74" s="32">
        <v>1</v>
      </c>
      <c r="D74" s="36">
        <v>1760.25</v>
      </c>
      <c r="E74" s="33"/>
      <c r="F74" s="33"/>
      <c r="G74" s="24">
        <f t="shared" si="1"/>
        <v>900.00153387564364</v>
      </c>
      <c r="H74" s="24"/>
      <c r="I74" s="36"/>
      <c r="J74" s="36"/>
      <c r="K74" s="36"/>
    </row>
    <row r="75" spans="1:11" ht="52.5" x14ac:dyDescent="0.25">
      <c r="A75" s="30"/>
      <c r="B75" s="37" t="s">
        <v>83</v>
      </c>
      <c r="C75" s="32">
        <v>1</v>
      </c>
      <c r="D75" s="36">
        <v>1860</v>
      </c>
      <c r="E75" s="33"/>
      <c r="F75" s="33"/>
      <c r="G75" s="24">
        <f t="shared" si="1"/>
        <v>951.00289902496638</v>
      </c>
      <c r="H75" s="24"/>
      <c r="I75" s="36"/>
      <c r="J75" s="36"/>
      <c r="K75" s="36"/>
    </row>
    <row r="76" spans="1:11" ht="26.25" x14ac:dyDescent="0.25">
      <c r="A76" s="30"/>
      <c r="B76" s="37" t="s">
        <v>84</v>
      </c>
      <c r="C76" s="32">
        <v>1</v>
      </c>
      <c r="D76" s="36">
        <f>1000*1.95583</f>
        <v>1955.83</v>
      </c>
      <c r="E76" s="33"/>
      <c r="F76" s="33"/>
      <c r="G76" s="24">
        <v>1000</v>
      </c>
      <c r="H76" s="24"/>
      <c r="I76" s="36"/>
      <c r="J76" s="36"/>
      <c r="K76" s="36"/>
    </row>
    <row r="77" spans="1:11" ht="52.5" x14ac:dyDescent="0.25">
      <c r="A77" s="30"/>
      <c r="B77" s="37" t="s">
        <v>85</v>
      </c>
      <c r="C77" s="32">
        <v>1</v>
      </c>
      <c r="D77" s="36">
        <f>1000*1.95583</f>
        <v>1955.83</v>
      </c>
      <c r="E77" s="33"/>
      <c r="F77" s="33"/>
      <c r="G77" s="24">
        <v>1000</v>
      </c>
      <c r="H77" s="24"/>
      <c r="I77" s="36"/>
      <c r="J77" s="36"/>
      <c r="K77" s="36"/>
    </row>
    <row r="78" spans="1:11" ht="52.5" x14ac:dyDescent="0.25">
      <c r="A78" s="30"/>
      <c r="B78" s="37" t="s">
        <v>86</v>
      </c>
      <c r="C78" s="32">
        <v>1</v>
      </c>
      <c r="D78" s="36">
        <f>1000*1.95583</f>
        <v>1955.83</v>
      </c>
      <c r="E78" s="33"/>
      <c r="F78" s="33"/>
      <c r="G78" s="24">
        <f t="shared" si="1"/>
        <v>1000</v>
      </c>
      <c r="H78" s="24"/>
      <c r="I78" s="36"/>
      <c r="J78" s="36"/>
      <c r="K78" s="36"/>
    </row>
    <row r="79" spans="1:11" ht="26.25" x14ac:dyDescent="0.25">
      <c r="A79" s="30"/>
      <c r="B79" s="37" t="s">
        <v>87</v>
      </c>
      <c r="C79" s="32">
        <v>1</v>
      </c>
      <c r="D79" s="36">
        <f>900*1.95583</f>
        <v>1760.2470000000001</v>
      </c>
      <c r="E79" s="33"/>
      <c r="F79" s="33"/>
      <c r="G79" s="24">
        <v>900</v>
      </c>
      <c r="H79" s="24"/>
      <c r="I79" s="36"/>
      <c r="J79" s="36"/>
      <c r="K79" s="36"/>
    </row>
    <row r="80" spans="1:11" ht="52.5" x14ac:dyDescent="0.25">
      <c r="A80" s="30"/>
      <c r="B80" s="37" t="s">
        <v>88</v>
      </c>
      <c r="C80" s="32">
        <v>1</v>
      </c>
      <c r="D80" s="36">
        <f>1500*1.95583</f>
        <v>2933.7449999999999</v>
      </c>
      <c r="E80" s="33"/>
      <c r="F80" s="33"/>
      <c r="G80" s="24">
        <v>1500</v>
      </c>
      <c r="H80" s="24"/>
      <c r="I80" s="36"/>
      <c r="J80" s="36"/>
      <c r="K80" s="36"/>
    </row>
    <row r="81" spans="1:11" ht="78.75" x14ac:dyDescent="0.25">
      <c r="A81" s="30"/>
      <c r="B81" s="38" t="s">
        <v>137</v>
      </c>
      <c r="C81" s="32">
        <v>1</v>
      </c>
      <c r="D81" s="36">
        <f>1500*1.95583</f>
        <v>2933.7449999999999</v>
      </c>
      <c r="E81" s="33"/>
      <c r="F81" s="33"/>
      <c r="G81" s="24">
        <v>1500</v>
      </c>
      <c r="H81" s="24"/>
      <c r="I81" s="36"/>
      <c r="J81" s="36"/>
      <c r="K81" s="36"/>
    </row>
    <row r="82" spans="1:11" ht="78.75" x14ac:dyDescent="0.25">
      <c r="A82" s="30"/>
      <c r="B82" s="38" t="s">
        <v>138</v>
      </c>
      <c r="C82" s="32">
        <v>1</v>
      </c>
      <c r="D82" s="36">
        <f t="shared" ref="D82:D84" si="2">1500*1.95583</f>
        <v>2933.7449999999999</v>
      </c>
      <c r="E82" s="33"/>
      <c r="F82" s="33"/>
      <c r="G82" s="24">
        <v>1500</v>
      </c>
      <c r="H82" s="24"/>
      <c r="I82" s="36"/>
      <c r="J82" s="36"/>
      <c r="K82" s="36"/>
    </row>
    <row r="83" spans="1:11" ht="78.75" x14ac:dyDescent="0.25">
      <c r="A83" s="30"/>
      <c r="B83" s="38" t="s">
        <v>139</v>
      </c>
      <c r="C83" s="39">
        <v>1</v>
      </c>
      <c r="D83" s="36">
        <f t="shared" si="2"/>
        <v>2933.7449999999999</v>
      </c>
      <c r="E83" s="40"/>
      <c r="F83" s="40"/>
      <c r="G83" s="24">
        <v>1500</v>
      </c>
      <c r="H83" s="24"/>
      <c r="I83" s="36"/>
      <c r="J83" s="36"/>
      <c r="K83" s="36"/>
    </row>
    <row r="84" spans="1:11" ht="52.5" x14ac:dyDescent="0.25">
      <c r="A84" s="41"/>
      <c r="B84" s="42" t="s">
        <v>89</v>
      </c>
      <c r="C84" s="39">
        <v>1</v>
      </c>
      <c r="D84" s="36">
        <f t="shared" si="2"/>
        <v>2933.7449999999999</v>
      </c>
      <c r="E84" s="43"/>
      <c r="F84" s="43"/>
      <c r="G84" s="24">
        <v>1500</v>
      </c>
      <c r="H84" s="24"/>
      <c r="I84" s="36"/>
      <c r="J84" s="36"/>
      <c r="K84" s="36"/>
    </row>
    <row r="85" spans="1:11" ht="26.25" x14ac:dyDescent="0.25">
      <c r="A85" s="41"/>
      <c r="B85" s="42" t="s">
        <v>90</v>
      </c>
      <c r="C85" s="39">
        <v>1</v>
      </c>
      <c r="D85" s="36">
        <f>1000*1.95583</f>
        <v>1955.83</v>
      </c>
      <c r="E85" s="43"/>
      <c r="F85" s="43"/>
      <c r="G85" s="24">
        <v>1000</v>
      </c>
      <c r="H85" s="24"/>
      <c r="I85" s="36"/>
      <c r="J85" s="36"/>
      <c r="K85" s="36"/>
    </row>
    <row r="86" spans="1:11" ht="52.5" x14ac:dyDescent="0.25">
      <c r="A86" s="41"/>
      <c r="B86" s="42" t="s">
        <v>91</v>
      </c>
      <c r="C86" s="39">
        <v>1</v>
      </c>
      <c r="D86" s="36">
        <f>1000*1.95583</f>
        <v>1955.83</v>
      </c>
      <c r="E86" s="43"/>
      <c r="F86" s="43"/>
      <c r="G86" s="24">
        <f t="shared" si="1"/>
        <v>1000</v>
      </c>
      <c r="H86" s="24"/>
      <c r="I86" s="36"/>
      <c r="J86" s="36"/>
      <c r="K86" s="36"/>
    </row>
    <row r="87" spans="1:11" ht="52.5" x14ac:dyDescent="0.25">
      <c r="A87" s="41"/>
      <c r="B87" s="42" t="s">
        <v>92</v>
      </c>
      <c r="C87" s="39">
        <v>1</v>
      </c>
      <c r="D87" s="36">
        <f>1000*1.95583</f>
        <v>1955.83</v>
      </c>
      <c r="E87" s="43"/>
      <c r="F87" s="43"/>
      <c r="G87" s="24">
        <f t="shared" si="1"/>
        <v>1000</v>
      </c>
      <c r="H87" s="24"/>
      <c r="I87" s="36"/>
      <c r="J87" s="36"/>
      <c r="K87" s="36"/>
    </row>
    <row r="88" spans="1:11" ht="52.5" x14ac:dyDescent="0.25">
      <c r="A88" s="41"/>
      <c r="B88" s="42" t="s">
        <v>125</v>
      </c>
      <c r="C88" s="39">
        <v>1</v>
      </c>
      <c r="D88" s="36">
        <f>1000*1.95583</f>
        <v>1955.83</v>
      </c>
      <c r="E88" s="43"/>
      <c r="F88" s="43"/>
      <c r="G88" s="24">
        <f t="shared" si="1"/>
        <v>1000</v>
      </c>
      <c r="H88" s="24"/>
      <c r="I88" s="36"/>
      <c r="J88" s="36"/>
      <c r="K88" s="36"/>
    </row>
    <row r="89" spans="1:11" ht="26.25" x14ac:dyDescent="0.25">
      <c r="A89" s="41"/>
      <c r="B89" s="42" t="s">
        <v>93</v>
      </c>
      <c r="C89" s="39">
        <v>1</v>
      </c>
      <c r="D89" s="36">
        <v>1665</v>
      </c>
      <c r="E89" s="43"/>
      <c r="F89" s="43"/>
      <c r="G89" s="24">
        <v>851</v>
      </c>
      <c r="H89" s="24"/>
      <c r="I89" s="36"/>
      <c r="J89" s="36"/>
      <c r="K89" s="36"/>
    </row>
    <row r="90" spans="1:11" ht="52.5" x14ac:dyDescent="0.25">
      <c r="A90" s="41"/>
      <c r="B90" s="42" t="s">
        <v>94</v>
      </c>
      <c r="C90" s="39">
        <v>1</v>
      </c>
      <c r="D90" s="36">
        <f>G90*1.95583</f>
        <v>684.54049999999995</v>
      </c>
      <c r="E90" s="43"/>
      <c r="F90" s="43"/>
      <c r="G90" s="24">
        <v>350</v>
      </c>
      <c r="H90" s="24"/>
      <c r="I90" s="36"/>
      <c r="J90" s="36"/>
      <c r="K90" s="36"/>
    </row>
    <row r="91" spans="1:11" ht="26.25" x14ac:dyDescent="0.25">
      <c r="A91" s="41"/>
      <c r="B91" s="42" t="s">
        <v>95</v>
      </c>
      <c r="C91" s="39">
        <v>1</v>
      </c>
      <c r="D91" s="36">
        <f>G91*1.95583</f>
        <v>977.91499999999996</v>
      </c>
      <c r="E91" s="43"/>
      <c r="F91" s="43"/>
      <c r="G91" s="24">
        <v>500</v>
      </c>
      <c r="H91" s="24"/>
      <c r="I91" s="36"/>
      <c r="J91" s="36"/>
      <c r="K91" s="36"/>
    </row>
    <row r="92" spans="1:11" ht="26.25" x14ac:dyDescent="0.25">
      <c r="A92" s="41"/>
      <c r="B92" s="42" t="s">
        <v>96</v>
      </c>
      <c r="C92" s="39">
        <v>1</v>
      </c>
      <c r="D92" s="36">
        <v>1470.78</v>
      </c>
      <c r="E92" s="43"/>
      <c r="F92" s="43"/>
      <c r="G92" s="24">
        <f t="shared" ref="G92:G137" si="3">D92/1.95583</f>
        <v>751.9978730257742</v>
      </c>
      <c r="H92" s="24"/>
      <c r="I92" s="36"/>
      <c r="J92" s="36"/>
      <c r="K92" s="36"/>
    </row>
    <row r="93" spans="1:11" ht="52.5" x14ac:dyDescent="0.25">
      <c r="A93" s="41"/>
      <c r="B93" s="42" t="s">
        <v>97</v>
      </c>
      <c r="C93" s="39">
        <v>1</v>
      </c>
      <c r="D93" s="36">
        <v>1820.88</v>
      </c>
      <c r="E93" s="43"/>
      <c r="F93" s="43"/>
      <c r="G93" s="24">
        <f t="shared" si="3"/>
        <v>931.00116063257042</v>
      </c>
      <c r="H93" s="24"/>
      <c r="I93" s="36"/>
      <c r="J93" s="36"/>
      <c r="K93" s="36"/>
    </row>
    <row r="94" spans="1:11" ht="52.5" x14ac:dyDescent="0.25">
      <c r="A94" s="41"/>
      <c r="B94" s="42" t="s">
        <v>98</v>
      </c>
      <c r="C94" s="39">
        <v>1</v>
      </c>
      <c r="D94" s="36">
        <v>1760.25</v>
      </c>
      <c r="E94" s="43"/>
      <c r="F94" s="43"/>
      <c r="G94" s="24">
        <f t="shared" si="3"/>
        <v>900.00153387564364</v>
      </c>
      <c r="H94" s="24"/>
      <c r="I94" s="36"/>
      <c r="J94" s="36"/>
      <c r="K94" s="36"/>
    </row>
    <row r="95" spans="1:11" ht="78.75" x14ac:dyDescent="0.25">
      <c r="A95" s="41"/>
      <c r="B95" s="42" t="s">
        <v>99</v>
      </c>
      <c r="C95" s="39">
        <v>1</v>
      </c>
      <c r="D95" s="36">
        <v>1926.49</v>
      </c>
      <c r="E95" s="43"/>
      <c r="F95" s="43"/>
      <c r="G95" s="24">
        <f t="shared" si="3"/>
        <v>984.99869620570303</v>
      </c>
      <c r="H95" s="24"/>
      <c r="I95" s="36"/>
      <c r="J95" s="36"/>
      <c r="K95" s="36"/>
    </row>
    <row r="96" spans="1:11" ht="52.5" x14ac:dyDescent="0.25">
      <c r="A96" s="41"/>
      <c r="B96" s="42" t="s">
        <v>100</v>
      </c>
      <c r="C96" s="39">
        <v>1</v>
      </c>
      <c r="D96" s="36">
        <v>2160</v>
      </c>
      <c r="E96" s="43"/>
      <c r="F96" s="43"/>
      <c r="G96" s="24">
        <v>1104</v>
      </c>
      <c r="H96" s="24"/>
      <c r="I96" s="36"/>
      <c r="J96" s="36"/>
      <c r="K96" s="36"/>
    </row>
    <row r="97" spans="1:11" ht="52.5" x14ac:dyDescent="0.25">
      <c r="A97" s="41"/>
      <c r="B97" s="42" t="s">
        <v>140</v>
      </c>
      <c r="C97" s="39">
        <v>1</v>
      </c>
      <c r="D97" s="36">
        <v>2400</v>
      </c>
      <c r="E97" s="43"/>
      <c r="F97" s="43"/>
      <c r="G97" s="24">
        <v>1227</v>
      </c>
      <c r="H97" s="24"/>
      <c r="I97" s="36"/>
      <c r="J97" s="36"/>
      <c r="K97" s="36"/>
    </row>
    <row r="98" spans="1:11" ht="26.25" x14ac:dyDescent="0.25">
      <c r="A98" s="41"/>
      <c r="B98" s="42" t="s">
        <v>101</v>
      </c>
      <c r="C98" s="39">
        <v>1</v>
      </c>
      <c r="D98" s="36">
        <v>1202.8399999999999</v>
      </c>
      <c r="E98" s="43"/>
      <c r="F98" s="43"/>
      <c r="G98" s="24">
        <f t="shared" si="3"/>
        <v>615.00232637805937</v>
      </c>
      <c r="H98" s="24"/>
      <c r="I98" s="36"/>
      <c r="J98" s="36"/>
      <c r="K98" s="36"/>
    </row>
    <row r="99" spans="1:11" ht="26.25" x14ac:dyDescent="0.25">
      <c r="A99" s="41"/>
      <c r="B99" s="42" t="s">
        <v>102</v>
      </c>
      <c r="C99" s="39">
        <v>1</v>
      </c>
      <c r="D99" s="36">
        <v>1075.71</v>
      </c>
      <c r="E99" s="43"/>
      <c r="F99" s="43"/>
      <c r="G99" s="24">
        <f t="shared" si="3"/>
        <v>550.00178952158421</v>
      </c>
      <c r="H99" s="24"/>
      <c r="I99" s="36"/>
      <c r="J99" s="36"/>
      <c r="K99" s="36"/>
    </row>
    <row r="100" spans="1:11" ht="52.5" x14ac:dyDescent="0.25">
      <c r="A100" s="41"/>
      <c r="B100" s="37" t="s">
        <v>103</v>
      </c>
      <c r="C100" s="39">
        <v>1</v>
      </c>
      <c r="D100" s="36">
        <v>880.12400000000002</v>
      </c>
      <c r="E100" s="43"/>
      <c r="F100" s="43"/>
      <c r="G100" s="24">
        <f t="shared" si="3"/>
        <v>450.00025564594063</v>
      </c>
      <c r="H100" s="24"/>
      <c r="I100" s="36"/>
      <c r="J100" s="36"/>
      <c r="K100" s="36"/>
    </row>
    <row r="101" spans="1:11" ht="26.25" x14ac:dyDescent="0.25">
      <c r="A101" s="41"/>
      <c r="B101" s="37" t="s">
        <v>141</v>
      </c>
      <c r="C101" s="39">
        <v>1</v>
      </c>
      <c r="D101" s="36">
        <v>560</v>
      </c>
      <c r="E101" s="43"/>
      <c r="F101" s="43"/>
      <c r="G101" s="24">
        <v>286</v>
      </c>
      <c r="H101" s="24"/>
      <c r="I101" s="36"/>
      <c r="J101" s="36"/>
      <c r="K101" s="36"/>
    </row>
    <row r="102" spans="1:11" ht="26.25" x14ac:dyDescent="0.25">
      <c r="A102" s="41"/>
      <c r="B102" s="37" t="s">
        <v>104</v>
      </c>
      <c r="C102" s="39">
        <v>1</v>
      </c>
      <c r="D102" s="36">
        <v>940.75</v>
      </c>
      <c r="E102" s="43"/>
      <c r="F102" s="43"/>
      <c r="G102" s="24">
        <f t="shared" si="3"/>
        <v>480.99783723534256</v>
      </c>
      <c r="H102" s="24"/>
      <c r="I102" s="36"/>
      <c r="J102" s="36"/>
      <c r="K102" s="36"/>
    </row>
    <row r="103" spans="1:11" ht="52.5" x14ac:dyDescent="0.25">
      <c r="A103" s="41"/>
      <c r="B103" s="37" t="s">
        <v>105</v>
      </c>
      <c r="C103" s="39">
        <v>1</v>
      </c>
      <c r="D103" s="36">
        <v>790.15499999999997</v>
      </c>
      <c r="E103" s="43"/>
      <c r="F103" s="43"/>
      <c r="G103" s="24">
        <f t="shared" si="3"/>
        <v>403.99983638659802</v>
      </c>
      <c r="H103" s="24"/>
      <c r="I103" s="36"/>
      <c r="J103" s="36"/>
      <c r="K103" s="36"/>
    </row>
    <row r="104" spans="1:11" ht="52.5" x14ac:dyDescent="0.25">
      <c r="A104" s="41"/>
      <c r="B104" s="37" t="s">
        <v>106</v>
      </c>
      <c r="C104" s="39">
        <v>1</v>
      </c>
      <c r="D104" s="36">
        <v>980</v>
      </c>
      <c r="E104" s="43"/>
      <c r="F104" s="43"/>
      <c r="G104" s="24">
        <v>501</v>
      </c>
      <c r="H104" s="24"/>
      <c r="I104" s="36"/>
      <c r="J104" s="36"/>
      <c r="K104" s="36"/>
    </row>
    <row r="105" spans="1:11" ht="78.75" x14ac:dyDescent="0.25">
      <c r="A105" s="41"/>
      <c r="B105" s="37" t="s">
        <v>142</v>
      </c>
      <c r="C105" s="39">
        <v>1</v>
      </c>
      <c r="D105" s="36">
        <v>980</v>
      </c>
      <c r="E105" s="43"/>
      <c r="F105" s="43"/>
      <c r="G105" s="24">
        <v>501</v>
      </c>
      <c r="H105" s="24"/>
      <c r="I105" s="36"/>
      <c r="J105" s="36"/>
      <c r="K105" s="36"/>
    </row>
    <row r="106" spans="1:11" ht="78.75" x14ac:dyDescent="0.25">
      <c r="A106" s="41"/>
      <c r="B106" s="37" t="s">
        <v>143</v>
      </c>
      <c r="C106" s="39">
        <v>1</v>
      </c>
      <c r="D106" s="36">
        <v>1400.37</v>
      </c>
      <c r="E106" s="43"/>
      <c r="F106" s="43"/>
      <c r="G106" s="24">
        <f t="shared" si="3"/>
        <v>715.99781167074843</v>
      </c>
      <c r="H106" s="24"/>
      <c r="I106" s="36"/>
      <c r="J106" s="36"/>
      <c r="K106" s="36"/>
    </row>
    <row r="107" spans="1:11" ht="52.5" x14ac:dyDescent="0.25">
      <c r="A107" s="41"/>
      <c r="B107" s="37" t="s">
        <v>107</v>
      </c>
      <c r="C107" s="39">
        <v>1</v>
      </c>
      <c r="D107" s="36">
        <v>1116.78</v>
      </c>
      <c r="E107" s="43"/>
      <c r="F107" s="43"/>
      <c r="G107" s="24">
        <f t="shared" si="3"/>
        <v>571.00054708231289</v>
      </c>
      <c r="H107" s="24"/>
      <c r="I107" s="36"/>
      <c r="J107" s="36"/>
      <c r="K107" s="36"/>
    </row>
    <row r="108" spans="1:11" ht="26.25" x14ac:dyDescent="0.25">
      <c r="A108" s="41"/>
      <c r="B108" s="37" t="s">
        <v>108</v>
      </c>
      <c r="C108" s="39">
        <v>1</v>
      </c>
      <c r="D108" s="36">
        <v>1202.8399999999999</v>
      </c>
      <c r="E108" s="43"/>
      <c r="F108" s="43"/>
      <c r="G108" s="24">
        <f t="shared" si="3"/>
        <v>615.00232637805937</v>
      </c>
      <c r="H108" s="24"/>
      <c r="I108" s="36"/>
      <c r="J108" s="36"/>
      <c r="K108" s="36"/>
    </row>
    <row r="109" spans="1:11" ht="78.75" x14ac:dyDescent="0.25">
      <c r="A109" s="41"/>
      <c r="B109" s="37" t="s">
        <v>109</v>
      </c>
      <c r="C109" s="39">
        <v>1</v>
      </c>
      <c r="D109" s="36">
        <v>1900</v>
      </c>
      <c r="E109" s="43"/>
      <c r="F109" s="43"/>
      <c r="G109" s="24">
        <v>917</v>
      </c>
      <c r="H109" s="24"/>
      <c r="I109" s="36"/>
      <c r="J109" s="36"/>
      <c r="K109" s="36"/>
    </row>
    <row r="110" spans="1:11" ht="52.5" x14ac:dyDescent="0.25">
      <c r="A110" s="41"/>
      <c r="B110" s="37" t="s">
        <v>144</v>
      </c>
      <c r="C110" s="39">
        <v>1</v>
      </c>
      <c r="D110" s="36">
        <v>1100</v>
      </c>
      <c r="E110" s="43"/>
      <c r="F110" s="43"/>
      <c r="G110" s="24">
        <v>562</v>
      </c>
      <c r="H110" s="24"/>
      <c r="I110" s="36"/>
      <c r="J110" s="36"/>
      <c r="K110" s="36"/>
    </row>
    <row r="111" spans="1:11" ht="52.5" x14ac:dyDescent="0.25">
      <c r="A111" s="41"/>
      <c r="B111" s="37" t="s">
        <v>145</v>
      </c>
      <c r="C111" s="39">
        <v>1</v>
      </c>
      <c r="D111" s="36">
        <v>1150.03</v>
      </c>
      <c r="E111" s="43"/>
      <c r="F111" s="43"/>
      <c r="G111" s="24">
        <f t="shared" si="3"/>
        <v>588.00100213208714</v>
      </c>
      <c r="H111" s="24"/>
      <c r="I111" s="36"/>
      <c r="J111" s="36"/>
      <c r="K111" s="36"/>
    </row>
    <row r="112" spans="1:11" ht="26.25" x14ac:dyDescent="0.25">
      <c r="A112" s="41"/>
      <c r="B112" s="37" t="s">
        <v>110</v>
      </c>
      <c r="C112" s="39">
        <v>1</v>
      </c>
      <c r="D112" s="36">
        <v>2000.81</v>
      </c>
      <c r="E112" s="43"/>
      <c r="F112" s="43"/>
      <c r="G112" s="24">
        <f t="shared" si="3"/>
        <v>1022.9979088162059</v>
      </c>
      <c r="H112" s="24"/>
      <c r="I112" s="36"/>
      <c r="J112" s="36"/>
      <c r="K112" s="36"/>
    </row>
    <row r="113" spans="1:11" ht="26.25" x14ac:dyDescent="0.25">
      <c r="A113" s="41"/>
      <c r="B113" s="37" t="s">
        <v>111</v>
      </c>
      <c r="C113" s="39">
        <v>1</v>
      </c>
      <c r="D113" s="36">
        <v>1400.37</v>
      </c>
      <c r="E113" s="43"/>
      <c r="F113" s="43"/>
      <c r="G113" s="24">
        <f t="shared" si="3"/>
        <v>715.99781167074843</v>
      </c>
      <c r="H113" s="24"/>
      <c r="I113" s="36"/>
      <c r="J113" s="36"/>
      <c r="K113" s="36"/>
    </row>
    <row r="114" spans="1:11" ht="26.25" x14ac:dyDescent="0.25">
      <c r="A114" s="41"/>
      <c r="B114" s="37" t="s">
        <v>112</v>
      </c>
      <c r="C114" s="39">
        <v>1</v>
      </c>
      <c r="D114" s="36">
        <v>1100</v>
      </c>
      <c r="E114" s="43"/>
      <c r="F114" s="43"/>
      <c r="G114" s="24">
        <v>562</v>
      </c>
      <c r="H114" s="24"/>
      <c r="I114" s="36"/>
      <c r="J114" s="36"/>
      <c r="K114" s="36"/>
    </row>
    <row r="115" spans="1:11" ht="26.25" x14ac:dyDescent="0.25">
      <c r="A115" s="41"/>
      <c r="B115" s="37" t="s">
        <v>113</v>
      </c>
      <c r="C115" s="39">
        <v>1</v>
      </c>
      <c r="D115" s="36">
        <v>1100</v>
      </c>
      <c r="E115" s="43"/>
      <c r="F115" s="43"/>
      <c r="G115" s="24">
        <v>562</v>
      </c>
      <c r="H115" s="24"/>
      <c r="I115" s="36"/>
      <c r="J115" s="36"/>
      <c r="K115" s="36"/>
    </row>
    <row r="116" spans="1:11" ht="52.5" x14ac:dyDescent="0.25">
      <c r="A116" s="41"/>
      <c r="B116" s="37" t="s">
        <v>114</v>
      </c>
      <c r="C116" s="39">
        <v>1</v>
      </c>
      <c r="D116" s="36">
        <v>1500.12</v>
      </c>
      <c r="E116" s="43"/>
      <c r="F116" s="43"/>
      <c r="G116" s="24">
        <f t="shared" si="3"/>
        <v>766.99917682007128</v>
      </c>
      <c r="H116" s="24"/>
      <c r="I116" s="36"/>
      <c r="J116" s="36"/>
      <c r="K116" s="36"/>
    </row>
    <row r="117" spans="1:11" ht="52.5" x14ac:dyDescent="0.25">
      <c r="A117" s="41"/>
      <c r="B117" s="37" t="s">
        <v>115</v>
      </c>
      <c r="C117" s="39">
        <v>1</v>
      </c>
      <c r="D117" s="36">
        <v>1705.48</v>
      </c>
      <c r="E117" s="43"/>
      <c r="F117" s="43"/>
      <c r="G117" s="24">
        <f t="shared" si="3"/>
        <v>871.99807754252674</v>
      </c>
      <c r="H117" s="24"/>
      <c r="I117" s="36"/>
      <c r="J117" s="36"/>
      <c r="K117" s="36"/>
    </row>
    <row r="118" spans="1:11" ht="26.25" x14ac:dyDescent="0.25">
      <c r="A118" s="41"/>
      <c r="B118" s="44" t="s">
        <v>150</v>
      </c>
      <c r="C118" s="39">
        <v>1</v>
      </c>
      <c r="D118" s="36">
        <v>110</v>
      </c>
      <c r="E118" s="43"/>
      <c r="F118" s="43"/>
      <c r="G118" s="24">
        <v>56</v>
      </c>
      <c r="H118" s="24"/>
      <c r="I118" s="36"/>
      <c r="J118" s="36"/>
      <c r="K118" s="36"/>
    </row>
    <row r="119" spans="1:11" ht="26.25" x14ac:dyDescent="0.25">
      <c r="A119" s="41"/>
      <c r="B119" s="44" t="s">
        <v>149</v>
      </c>
      <c r="C119" s="39">
        <v>1</v>
      </c>
      <c r="D119" s="36">
        <v>500.69</v>
      </c>
      <c r="E119" s="43"/>
      <c r="F119" s="43"/>
      <c r="G119" s="24">
        <f t="shared" si="3"/>
        <v>255.99873199613464</v>
      </c>
      <c r="H119" s="24"/>
      <c r="I119" s="36"/>
      <c r="J119" s="36"/>
      <c r="K119" s="36"/>
    </row>
    <row r="120" spans="1:11" ht="26.25" x14ac:dyDescent="0.25">
      <c r="A120" s="41"/>
      <c r="B120" s="43" t="s">
        <v>117</v>
      </c>
      <c r="C120" s="39">
        <v>1</v>
      </c>
      <c r="D120" s="36">
        <v>500.69</v>
      </c>
      <c r="E120" s="43"/>
      <c r="F120" s="43"/>
      <c r="G120" s="24">
        <f t="shared" si="3"/>
        <v>255.99873199613464</v>
      </c>
      <c r="H120" s="24"/>
      <c r="I120" s="36"/>
      <c r="J120" s="36"/>
      <c r="K120" s="36"/>
    </row>
    <row r="121" spans="1:11" ht="26.25" x14ac:dyDescent="0.25">
      <c r="A121" s="41"/>
      <c r="B121" s="43" t="s">
        <v>116</v>
      </c>
      <c r="C121" s="39">
        <v>1</v>
      </c>
      <c r="D121" s="36">
        <v>900</v>
      </c>
      <c r="E121" s="43"/>
      <c r="F121" s="43"/>
      <c r="G121" s="24">
        <v>460</v>
      </c>
      <c r="H121" s="24"/>
      <c r="I121" s="36"/>
      <c r="J121" s="36"/>
      <c r="K121" s="36"/>
    </row>
    <row r="122" spans="1:11" ht="26.25" x14ac:dyDescent="0.25">
      <c r="A122" s="41"/>
      <c r="B122" s="43" t="s">
        <v>119</v>
      </c>
      <c r="C122" s="39">
        <v>1</v>
      </c>
      <c r="D122" s="36">
        <v>31.8</v>
      </c>
      <c r="E122" s="43"/>
      <c r="F122" s="43"/>
      <c r="G122" s="24">
        <v>16</v>
      </c>
      <c r="H122" s="24"/>
      <c r="I122" s="36"/>
      <c r="J122" s="36"/>
      <c r="K122" s="36"/>
    </row>
    <row r="123" spans="1:11" ht="26.25" x14ac:dyDescent="0.25">
      <c r="A123" s="41"/>
      <c r="B123" s="43" t="s">
        <v>120</v>
      </c>
      <c r="C123" s="39">
        <v>1</v>
      </c>
      <c r="D123" s="36">
        <v>319</v>
      </c>
      <c r="E123" s="43"/>
      <c r="F123" s="43"/>
      <c r="G123" s="24">
        <v>163</v>
      </c>
      <c r="H123" s="24"/>
      <c r="I123" s="36"/>
      <c r="J123" s="36"/>
      <c r="K123" s="36"/>
    </row>
    <row r="124" spans="1:11" ht="26.25" x14ac:dyDescent="0.25">
      <c r="A124" s="41"/>
      <c r="B124" s="43" t="s">
        <v>120</v>
      </c>
      <c r="C124" s="39">
        <v>1</v>
      </c>
      <c r="D124" s="36">
        <v>108</v>
      </c>
      <c r="E124" s="43"/>
      <c r="F124" s="43"/>
      <c r="G124" s="24">
        <v>55</v>
      </c>
      <c r="H124" s="24"/>
      <c r="I124" s="36"/>
      <c r="J124" s="36"/>
      <c r="K124" s="36"/>
    </row>
    <row r="125" spans="1:11" ht="26.25" x14ac:dyDescent="0.25">
      <c r="A125" s="41"/>
      <c r="B125" s="43" t="s">
        <v>120</v>
      </c>
      <c r="C125" s="39">
        <v>1</v>
      </c>
      <c r="D125" s="36">
        <v>207.32</v>
      </c>
      <c r="E125" s="43"/>
      <c r="F125" s="43"/>
      <c r="G125" s="24">
        <f t="shared" si="3"/>
        <v>106.00103280960002</v>
      </c>
      <c r="H125" s="24"/>
      <c r="I125" s="36"/>
      <c r="J125" s="36"/>
      <c r="K125" s="36"/>
    </row>
    <row r="126" spans="1:11" ht="26.25" x14ac:dyDescent="0.25">
      <c r="A126" s="41"/>
      <c r="B126" s="43" t="s">
        <v>151</v>
      </c>
      <c r="C126" s="39">
        <v>1</v>
      </c>
      <c r="D126" s="36">
        <v>900</v>
      </c>
      <c r="E126" s="43"/>
      <c r="F126" s="43"/>
      <c r="G126" s="24">
        <v>460</v>
      </c>
      <c r="H126" s="24"/>
      <c r="I126" s="36"/>
      <c r="J126" s="36"/>
      <c r="K126" s="36"/>
    </row>
    <row r="127" spans="1:11" ht="26.25" x14ac:dyDescent="0.25">
      <c r="A127" s="41"/>
      <c r="B127" s="43" t="s">
        <v>152</v>
      </c>
      <c r="C127" s="39">
        <v>1</v>
      </c>
      <c r="D127" s="36">
        <v>600.66</v>
      </c>
      <c r="E127" s="43"/>
      <c r="F127" s="43"/>
      <c r="G127" s="24">
        <v>307</v>
      </c>
      <c r="H127" s="24"/>
      <c r="I127" s="36"/>
      <c r="J127" s="36"/>
      <c r="K127" s="36"/>
    </row>
    <row r="128" spans="1:11" ht="26.25" x14ac:dyDescent="0.25">
      <c r="A128" s="41"/>
      <c r="B128" s="43" t="s">
        <v>121</v>
      </c>
      <c r="C128" s="39">
        <v>1</v>
      </c>
      <c r="D128" s="36">
        <v>2000.81</v>
      </c>
      <c r="E128" s="43"/>
      <c r="F128" s="43"/>
      <c r="G128" s="24">
        <f t="shared" si="3"/>
        <v>1022.9979088162059</v>
      </c>
      <c r="H128" s="24"/>
      <c r="I128" s="36"/>
      <c r="J128" s="36"/>
      <c r="K128" s="36"/>
    </row>
    <row r="129" spans="1:11" ht="26.25" x14ac:dyDescent="0.25">
      <c r="A129" s="41"/>
      <c r="B129" s="43" t="s">
        <v>122</v>
      </c>
      <c r="C129" s="39">
        <v>1</v>
      </c>
      <c r="D129" s="36">
        <v>1</v>
      </c>
      <c r="E129" s="43"/>
      <c r="F129" s="43"/>
      <c r="G129" s="24">
        <v>0.51</v>
      </c>
      <c r="H129" s="24"/>
      <c r="I129" s="36"/>
      <c r="J129" s="36"/>
      <c r="K129" s="36"/>
    </row>
    <row r="130" spans="1:11" ht="26.25" x14ac:dyDescent="0.25">
      <c r="A130" s="41"/>
      <c r="B130" s="43" t="s">
        <v>123</v>
      </c>
      <c r="C130" s="39">
        <v>1</v>
      </c>
      <c r="D130" s="36">
        <v>47</v>
      </c>
      <c r="E130" s="43"/>
      <c r="F130" s="43"/>
      <c r="G130" s="24">
        <v>24</v>
      </c>
      <c r="H130" s="24"/>
      <c r="I130" s="36"/>
      <c r="J130" s="36"/>
      <c r="K130" s="36"/>
    </row>
    <row r="131" spans="1:11" ht="26.25" x14ac:dyDescent="0.25">
      <c r="A131" s="41"/>
      <c r="B131" s="43" t="s">
        <v>123</v>
      </c>
      <c r="C131" s="39">
        <v>1</v>
      </c>
      <c r="D131" s="36">
        <v>86.05</v>
      </c>
      <c r="E131" s="43"/>
      <c r="F131" s="43"/>
      <c r="G131" s="24">
        <v>44</v>
      </c>
      <c r="H131" s="24"/>
      <c r="I131" s="36"/>
      <c r="J131" s="36"/>
      <c r="K131" s="36"/>
    </row>
    <row r="132" spans="1:11" ht="26.25" x14ac:dyDescent="0.25">
      <c r="A132" s="41"/>
      <c r="B132" s="43" t="s">
        <v>123</v>
      </c>
      <c r="C132" s="39">
        <v>1</v>
      </c>
      <c r="D132" s="36">
        <v>95.84</v>
      </c>
      <c r="E132" s="43"/>
      <c r="F132" s="43"/>
      <c r="G132" s="24">
        <v>49</v>
      </c>
      <c r="H132" s="24"/>
      <c r="I132" s="36"/>
      <c r="J132" s="36"/>
      <c r="K132" s="36"/>
    </row>
    <row r="133" spans="1:11" ht="26.25" x14ac:dyDescent="0.25">
      <c r="A133" s="41"/>
      <c r="B133" s="43" t="s">
        <v>123</v>
      </c>
      <c r="C133" s="39">
        <v>1</v>
      </c>
      <c r="D133" s="36">
        <v>204</v>
      </c>
      <c r="E133" s="43"/>
      <c r="F133" s="43"/>
      <c r="G133" s="24">
        <v>104</v>
      </c>
      <c r="H133" s="24"/>
      <c r="I133" s="36"/>
      <c r="J133" s="36"/>
      <c r="K133" s="36"/>
    </row>
    <row r="134" spans="1:11" ht="26.25" x14ac:dyDescent="0.25">
      <c r="A134" s="41"/>
      <c r="B134" s="43" t="s">
        <v>131</v>
      </c>
      <c r="C134" s="39">
        <v>1</v>
      </c>
      <c r="D134" s="36">
        <v>15.65</v>
      </c>
      <c r="E134" s="43"/>
      <c r="F134" s="43"/>
      <c r="G134" s="24">
        <v>8</v>
      </c>
      <c r="H134" s="24"/>
      <c r="I134" s="36"/>
      <c r="J134" s="36"/>
      <c r="K134" s="36"/>
    </row>
    <row r="135" spans="1:11" ht="26.25" x14ac:dyDescent="0.25">
      <c r="A135" s="41"/>
      <c r="B135" s="43" t="s">
        <v>126</v>
      </c>
      <c r="C135" s="39">
        <v>1</v>
      </c>
      <c r="D135" s="36">
        <v>70.41</v>
      </c>
      <c r="E135" s="43"/>
      <c r="F135" s="43"/>
      <c r="G135" s="24">
        <f t="shared" si="3"/>
        <v>36.000061355025743</v>
      </c>
      <c r="H135" s="24"/>
      <c r="I135" s="36"/>
      <c r="J135" s="36"/>
      <c r="K135" s="36"/>
    </row>
    <row r="136" spans="1:11" ht="26.25" x14ac:dyDescent="0.25">
      <c r="A136" s="41"/>
      <c r="B136" s="43" t="s">
        <v>132</v>
      </c>
      <c r="C136" s="39">
        <v>1</v>
      </c>
      <c r="D136" s="36">
        <v>25.42</v>
      </c>
      <c r="E136" s="43"/>
      <c r="F136" s="43"/>
      <c r="G136" s="24">
        <v>13</v>
      </c>
      <c r="H136" s="24"/>
      <c r="I136" s="36"/>
      <c r="J136" s="36"/>
      <c r="K136" s="36"/>
    </row>
    <row r="137" spans="1:11" ht="26.25" x14ac:dyDescent="0.25">
      <c r="A137" s="41"/>
      <c r="B137" s="43" t="s">
        <v>153</v>
      </c>
      <c r="C137" s="45">
        <v>1</v>
      </c>
      <c r="D137" s="36">
        <v>2200.31</v>
      </c>
      <c r="E137" s="43"/>
      <c r="F137" s="43"/>
      <c r="G137" s="24">
        <f t="shared" si="3"/>
        <v>1125.0006391148515</v>
      </c>
      <c r="H137" s="24"/>
      <c r="I137" s="36"/>
      <c r="J137" s="36"/>
      <c r="K137" s="36"/>
    </row>
    <row r="138" spans="1:11" ht="26.25" x14ac:dyDescent="0.25">
      <c r="A138" s="41"/>
      <c r="B138" s="43" t="s">
        <v>146</v>
      </c>
      <c r="C138" s="46">
        <v>1</v>
      </c>
      <c r="D138" s="36">
        <v>5085</v>
      </c>
      <c r="E138" s="43"/>
      <c r="F138" s="43"/>
      <c r="G138" s="24">
        <v>2556</v>
      </c>
      <c r="H138" s="24"/>
      <c r="I138" s="36"/>
      <c r="J138" s="36"/>
      <c r="K138" s="36"/>
    </row>
    <row r="139" spans="1:11" ht="26.25" x14ac:dyDescent="0.25">
      <c r="A139" s="41"/>
      <c r="B139" s="43" t="s">
        <v>147</v>
      </c>
      <c r="C139" s="46">
        <v>1</v>
      </c>
      <c r="D139" s="36">
        <v>5085.16</v>
      </c>
      <c r="E139" s="43"/>
      <c r="F139" s="43"/>
      <c r="G139" s="24">
        <v>2600</v>
      </c>
      <c r="H139" s="24"/>
      <c r="I139" s="36"/>
      <c r="J139" s="36"/>
      <c r="K139" s="36"/>
    </row>
    <row r="140" spans="1:11" ht="26.25" x14ac:dyDescent="0.25">
      <c r="A140" s="24"/>
      <c r="B140" s="43" t="s">
        <v>160</v>
      </c>
      <c r="C140" s="46">
        <v>1</v>
      </c>
      <c r="D140" s="36">
        <f>5200*1.95583</f>
        <v>10170.315999999999</v>
      </c>
      <c r="E140" s="43"/>
      <c r="F140" s="43"/>
      <c r="G140" s="24">
        <v>5200</v>
      </c>
      <c r="H140" s="24"/>
      <c r="I140" s="36"/>
      <c r="J140" s="36"/>
      <c r="K140" s="36"/>
    </row>
    <row r="141" spans="1:11" ht="26.25" x14ac:dyDescent="0.25">
      <c r="A141" s="22"/>
      <c r="B141" s="22"/>
      <c r="C141" s="22"/>
      <c r="D141" s="22"/>
      <c r="E141" s="22"/>
      <c r="F141" s="22"/>
      <c r="G141" s="22"/>
      <c r="H141" s="24"/>
      <c r="I141" s="21"/>
      <c r="J141" s="36"/>
    </row>
    <row r="142" spans="1:11" ht="26.25" x14ac:dyDescent="0.25">
      <c r="A142" s="21"/>
      <c r="B142" s="21"/>
      <c r="C142" s="21"/>
      <c r="D142" s="21"/>
      <c r="E142" s="21"/>
      <c r="F142" s="21"/>
      <c r="G142" s="21"/>
      <c r="H142" s="24"/>
      <c r="I142" s="21"/>
    </row>
    <row r="143" spans="1:11" ht="26.25" x14ac:dyDescent="0.25">
      <c r="A143" s="21"/>
      <c r="B143" s="21"/>
      <c r="C143" s="21"/>
      <c r="D143" s="21"/>
      <c r="E143" s="21"/>
      <c r="F143" s="21"/>
      <c r="G143" s="21"/>
      <c r="H143" s="24"/>
      <c r="I143" s="21"/>
    </row>
    <row r="144" spans="1:11" ht="26.25" x14ac:dyDescent="0.25">
      <c r="H144" s="24"/>
    </row>
    <row r="145" spans="8:8" ht="26.25" x14ac:dyDescent="0.25">
      <c r="H145" s="2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REGISTRATURA</cp:lastModifiedBy>
  <cp:lastPrinted>2025-09-05T11:50:39Z</cp:lastPrinted>
  <dcterms:created xsi:type="dcterms:W3CDTF">2019-05-29T08:54:45Z</dcterms:created>
  <dcterms:modified xsi:type="dcterms:W3CDTF">2025-11-13T13:36:32Z</dcterms:modified>
</cp:coreProperties>
</file>