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 MZ\Desktop\Q3 2025\Показатели за сайта\"/>
    </mc:Choice>
  </mc:AlternateContent>
  <bookViews>
    <workbookView xWindow="-120" yWindow="-120" windowWidth="51840" windowHeight="21120" activeTab="1"/>
  </bookViews>
  <sheets>
    <sheet name="Държавни ЛЗБП Q3" sheetId="1" r:id="rId1"/>
    <sheet name="Общински ЛЗБП Q3" sheetId="2" r:id="rId2"/>
    <sheet name="НЗОК Q3" sheetId="3" r:id="rId3"/>
  </sheets>
  <definedNames>
    <definedName name="curr">'НЗОК Q3'!#REF!</definedName>
    <definedName name="pastq">_xlfn.LAMBDA(_xlpm.x,_xlfn.LET(_xlpm.y,LEFT(_xlpm.x,4)*1,_xlpm.q,RIGHT(_xlpm.x)*1,IF(_xlpm.q=1,_xlpm.y-1&amp;" Q4",_xlpm.y&amp;" Q"&amp;_xlpm.q-1)))</definedName>
    <definedName name="pasty">_xlfn.LAMBDA(_xlpm.x,_xlfn.LET(_xlpm.y,LEFT(_xlpm.x,4)*1,_xlpm.q,RIGHT(_xlpm.x)*1,_xlpm.y-1&amp;" Q"&amp;_xlpm.q))</definedName>
    <definedName name="revord">_xlfn.LAMBDA(_xlpm.x,_xlfn.LET(_xlpm.y,LEFT(_xlpm.x,4)*1,_xlpm.q,RIGHT(_xlpm.x)*1,"Q"&amp;_xlpm.q&amp;" "&amp;_xlpm.y))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O5" i="3"/>
  <c r="T357" i="3" l="1"/>
  <c r="T319" i="3"/>
  <c r="T280" i="3"/>
  <c r="T186" i="3"/>
  <c r="T178" i="3"/>
  <c r="T83" i="3"/>
  <c r="T77" i="3"/>
  <c r="T21" i="3"/>
  <c r="T60" i="3"/>
  <c r="T49" i="3"/>
  <c r="T22" i="3"/>
  <c r="U358" i="3"/>
  <c r="U300" i="3"/>
  <c r="U254" i="3"/>
  <c r="U238" i="3"/>
  <c r="U222" i="3"/>
  <c r="U206" i="3"/>
  <c r="U313" i="3"/>
  <c r="U304" i="3"/>
  <c r="U287" i="3"/>
  <c r="U277" i="3"/>
  <c r="U359" i="3"/>
  <c r="U141" i="3"/>
  <c r="U65" i="3"/>
  <c r="U166" i="3"/>
  <c r="U94" i="3"/>
  <c r="U134" i="3"/>
  <c r="U122" i="3"/>
  <c r="U55" i="3"/>
  <c r="U53" i="3"/>
  <c r="U39" i="3"/>
  <c r="U41" i="3"/>
  <c r="W29" i="3"/>
  <c r="P137" i="3"/>
  <c r="W19" i="3"/>
  <c r="P139" i="3"/>
  <c r="U194" i="3"/>
  <c r="U70" i="3"/>
  <c r="P64" i="3"/>
  <c r="T96" i="3"/>
  <c r="P388" i="3"/>
  <c r="P372" i="3"/>
  <c r="P357" i="3"/>
  <c r="P323" i="3"/>
  <c r="P272" i="3"/>
  <c r="P289" i="3"/>
  <c r="P244" i="3"/>
  <c r="P228" i="3"/>
  <c r="P192" i="3"/>
  <c r="P134" i="3"/>
  <c r="P118" i="3"/>
  <c r="P109" i="3"/>
  <c r="P102" i="3"/>
  <c r="P86" i="3"/>
  <c r="P82" i="3"/>
  <c r="P180" i="3"/>
  <c r="P200" i="3"/>
  <c r="P220" i="3"/>
  <c r="P57" i="3"/>
  <c r="P41" i="3"/>
  <c r="P25" i="3"/>
  <c r="P14" i="3"/>
  <c r="P12" i="3"/>
  <c r="P10" i="3"/>
  <c r="P9" i="3"/>
  <c r="P8" i="3"/>
  <c r="P7" i="3"/>
  <c r="P65" i="3"/>
  <c r="P66" i="3"/>
  <c r="P85" i="3"/>
  <c r="P125" i="3"/>
  <c r="P141" i="3"/>
  <c r="W11" i="3"/>
  <c r="Q17" i="3"/>
  <c r="U207" i="3"/>
  <c r="P11" i="3"/>
  <c r="P13" i="3"/>
  <c r="P15" i="3"/>
  <c r="P75" i="3"/>
  <c r="S113" i="3"/>
  <c r="P127" i="3"/>
  <c r="P143" i="3"/>
  <c r="Q358" i="3"/>
  <c r="Q361" i="3"/>
  <c r="Q365" i="3"/>
  <c r="Q349" i="3"/>
  <c r="Q312" i="3"/>
  <c r="Q303" i="3"/>
  <c r="Q262" i="3"/>
  <c r="Q257" i="3"/>
  <c r="Q246" i="3"/>
  <c r="Q230" i="3"/>
  <c r="Q291" i="3"/>
  <c r="Q206" i="3"/>
  <c r="Q175" i="3"/>
  <c r="Q159" i="3"/>
  <c r="Q143" i="3"/>
  <c r="Q127" i="3"/>
  <c r="Q123" i="3"/>
  <c r="Q111" i="3"/>
  <c r="Q109" i="3"/>
  <c r="Q95" i="3"/>
  <c r="Q92" i="3"/>
  <c r="Q85" i="3"/>
  <c r="Q82" i="3"/>
  <c r="Q181" i="3"/>
  <c r="Q214" i="3"/>
  <c r="Q55" i="3"/>
  <c r="Q52" i="3"/>
  <c r="Q39" i="3"/>
  <c r="Q36" i="3"/>
  <c r="Q23" i="3"/>
  <c r="Q21" i="3"/>
  <c r="Q20" i="3"/>
  <c r="Q19" i="3"/>
  <c r="Q16" i="3"/>
  <c r="Q8" i="3"/>
  <c r="Q7" i="3"/>
  <c r="Q65" i="3"/>
  <c r="Q66" i="3"/>
  <c r="Q69" i="3"/>
  <c r="Q308" i="3"/>
  <c r="R390" i="3"/>
  <c r="R315" i="3"/>
  <c r="R354" i="3"/>
  <c r="R351" i="3"/>
  <c r="R294" i="3"/>
  <c r="R284" i="3"/>
  <c r="R253" i="3"/>
  <c r="R250" i="3"/>
  <c r="R237" i="3"/>
  <c r="R234" i="3"/>
  <c r="R290" i="3"/>
  <c r="R280" i="3"/>
  <c r="R301" i="3"/>
  <c r="R281" i="3"/>
  <c r="R323" i="3"/>
  <c r="R197" i="3"/>
  <c r="R298" i="3"/>
  <c r="R349" i="3"/>
  <c r="R186" i="3"/>
  <c r="R208" i="3"/>
  <c r="R282" i="3"/>
  <c r="R225" i="3"/>
  <c r="R179" i="3"/>
  <c r="R148" i="3"/>
  <c r="R95" i="3"/>
  <c r="R106" i="3"/>
  <c r="R63" i="3"/>
  <c r="R141" i="3"/>
  <c r="R139" i="3"/>
  <c r="R137" i="3"/>
  <c r="R133" i="3"/>
  <c r="R125" i="3"/>
  <c r="R123" i="3"/>
  <c r="R66" i="3"/>
  <c r="R96" i="3"/>
  <c r="R99" i="3"/>
  <c r="R117" i="3"/>
  <c r="R105" i="3"/>
  <c r="R51" i="3"/>
  <c r="Q9" i="3"/>
  <c r="Q11" i="3"/>
  <c r="Q13" i="3"/>
  <c r="Q15" i="3"/>
  <c r="S52" i="3"/>
  <c r="Q75" i="3"/>
  <c r="R127" i="3"/>
  <c r="R143" i="3"/>
  <c r="Q219" i="3"/>
  <c r="R6" i="3"/>
  <c r="Q12" i="3"/>
  <c r="Q93" i="3"/>
  <c r="R135" i="3"/>
  <c r="W153" i="3"/>
  <c r="R88" i="3"/>
  <c r="P101" i="3"/>
  <c r="P129" i="3"/>
  <c r="T230" i="3"/>
  <c r="S384" i="3"/>
  <c r="S381" i="3"/>
  <c r="S368" i="3"/>
  <c r="S365" i="3"/>
  <c r="S360" i="3"/>
  <c r="S362" i="3"/>
  <c r="S299" i="3"/>
  <c r="S335" i="3"/>
  <c r="S316" i="3"/>
  <c r="S268" i="3"/>
  <c r="S255" i="3"/>
  <c r="S252" i="3"/>
  <c r="S239" i="3"/>
  <c r="S236" i="3"/>
  <c r="S223" i="3"/>
  <c r="S220" i="3"/>
  <c r="S207" i="3"/>
  <c r="S353" i="3"/>
  <c r="S345" i="3"/>
  <c r="S296" i="3"/>
  <c r="S270" i="3"/>
  <c r="S297" i="3"/>
  <c r="S298" i="3"/>
  <c r="S186" i="3"/>
  <c r="S191" i="3"/>
  <c r="S323" i="3"/>
  <c r="S106" i="3"/>
  <c r="S98" i="3"/>
  <c r="S129" i="3"/>
  <c r="S66" i="3"/>
  <c r="S114" i="3"/>
  <c r="S152" i="3"/>
  <c r="S173" i="3"/>
  <c r="S130" i="3"/>
  <c r="S124" i="3"/>
  <c r="S61" i="3"/>
  <c r="S37" i="3"/>
  <c r="S67" i="3"/>
  <c r="T88" i="3"/>
  <c r="Q101" i="3"/>
  <c r="R129" i="3"/>
  <c r="R145" i="3"/>
  <c r="R233" i="3"/>
  <c r="P93" i="3"/>
  <c r="P135" i="3"/>
  <c r="T76" i="3"/>
  <c r="P145" i="3"/>
  <c r="S34" i="3"/>
  <c r="S68" i="3"/>
  <c r="P116" i="3"/>
  <c r="P131" i="3"/>
  <c r="V390" i="3"/>
  <c r="V380" i="3"/>
  <c r="V365" i="3"/>
  <c r="V349" i="3"/>
  <c r="V347" i="3"/>
  <c r="V346" i="3"/>
  <c r="V388" i="3"/>
  <c r="V355" i="3"/>
  <c r="V373" i="3"/>
  <c r="V289" i="3"/>
  <c r="V273" i="3"/>
  <c r="V316" i="3"/>
  <c r="V268" i="3"/>
  <c r="V227" i="3"/>
  <c r="V226" i="3"/>
  <c r="V224" i="3"/>
  <c r="V223" i="3"/>
  <c r="V208" i="3"/>
  <c r="V207" i="3"/>
  <c r="V203" i="3"/>
  <c r="V196" i="3"/>
  <c r="V195" i="3"/>
  <c r="V191" i="3"/>
  <c r="V307" i="3"/>
  <c r="V285" i="3"/>
  <c r="V329" i="3"/>
  <c r="V304" i="3"/>
  <c r="V301" i="3"/>
  <c r="V291" i="3"/>
  <c r="V327" i="3"/>
  <c r="V320" i="3"/>
  <c r="V384" i="3"/>
  <c r="V360" i="3"/>
  <c r="V341" i="3"/>
  <c r="V325" i="3"/>
  <c r="V276" i="3"/>
  <c r="V332" i="3"/>
  <c r="V298" i="3"/>
  <c r="V282" i="3"/>
  <c r="V368" i="3"/>
  <c r="V359" i="3"/>
  <c r="V315" i="3"/>
  <c r="V293" i="3"/>
  <c r="V312" i="3"/>
  <c r="V187" i="3"/>
  <c r="V272" i="3"/>
  <c r="V188" i="3"/>
  <c r="V328" i="3"/>
  <c r="V283" i="3"/>
  <c r="V344" i="3"/>
  <c r="V143" i="3"/>
  <c r="V137" i="3"/>
  <c r="V135" i="3"/>
  <c r="V127" i="3"/>
  <c r="V75" i="3"/>
  <c r="V123" i="3"/>
  <c r="V79" i="3"/>
  <c r="V147" i="3"/>
  <c r="V67" i="3"/>
  <c r="V170" i="3"/>
  <c r="V163" i="3"/>
  <c r="V121" i="3"/>
  <c r="V68" i="3"/>
  <c r="V166" i="3"/>
  <c r="V160" i="3"/>
  <c r="V107" i="3"/>
  <c r="V99" i="3"/>
  <c r="V76" i="3"/>
  <c r="V70" i="3"/>
  <c r="V157" i="3"/>
  <c r="V149" i="3"/>
  <c r="V110" i="3"/>
  <c r="V94" i="3"/>
  <c r="V86" i="3"/>
  <c r="V154" i="3"/>
  <c r="V144" i="3"/>
  <c r="V142" i="3"/>
  <c r="V140" i="3"/>
  <c r="V138" i="3"/>
  <c r="V136" i="3"/>
  <c r="V134" i="3"/>
  <c r="V132" i="3"/>
  <c r="V124" i="3"/>
  <c r="V77" i="3"/>
  <c r="V115" i="3"/>
  <c r="V182" i="3"/>
  <c r="V159" i="3"/>
  <c r="V122" i="3"/>
  <c r="V108" i="3"/>
  <c r="V172" i="3"/>
  <c r="V60" i="3"/>
  <c r="V59" i="3"/>
  <c r="V58" i="3"/>
  <c r="V56" i="3"/>
  <c r="V55" i="3"/>
  <c r="V54" i="3"/>
  <c r="V51" i="3"/>
  <c r="V48" i="3"/>
  <c r="V47" i="3"/>
  <c r="V46" i="3"/>
  <c r="V44" i="3"/>
  <c r="V43" i="3"/>
  <c r="V181" i="3"/>
  <c r="V156" i="3"/>
  <c r="V120" i="3"/>
  <c r="V103" i="3"/>
  <c r="V95" i="3"/>
  <c r="V74" i="3"/>
  <c r="V175" i="3"/>
  <c r="T392" i="3"/>
  <c r="Q391" i="3"/>
  <c r="U387" i="3"/>
  <c r="R386" i="3"/>
  <c r="V382" i="3"/>
  <c r="P380" i="3"/>
  <c r="T376" i="3"/>
  <c r="Q375" i="3"/>
  <c r="U371" i="3"/>
  <c r="R370" i="3"/>
  <c r="V366" i="3"/>
  <c r="T365" i="3"/>
  <c r="R364" i="3"/>
  <c r="P363" i="3"/>
  <c r="V353" i="3"/>
  <c r="V352" i="3"/>
  <c r="V351" i="3"/>
  <c r="V350" i="3"/>
  <c r="V348" i="3"/>
  <c r="V345" i="3"/>
  <c r="V343" i="3"/>
  <c r="V342" i="3"/>
  <c r="V340" i="3"/>
  <c r="V339" i="3"/>
  <c r="V338" i="3"/>
  <c r="V337" i="3"/>
  <c r="V336" i="3"/>
  <c r="V335" i="3"/>
  <c r="V334" i="3"/>
  <c r="V333" i="3"/>
  <c r="V331" i="3"/>
  <c r="V330" i="3"/>
  <c r="V326" i="3"/>
  <c r="V324" i="3"/>
  <c r="V323" i="3"/>
  <c r="V322" i="3"/>
  <c r="V321" i="3"/>
  <c r="V319" i="3"/>
  <c r="V318" i="3"/>
  <c r="V317" i="3"/>
  <c r="V314" i="3"/>
  <c r="V313" i="3"/>
  <c r="V311" i="3"/>
  <c r="V310" i="3"/>
  <c r="V309" i="3"/>
  <c r="V308" i="3"/>
  <c r="V306" i="3"/>
  <c r="V305" i="3"/>
  <c r="V303" i="3"/>
  <c r="V302" i="3"/>
  <c r="V300" i="3"/>
  <c r="V299" i="3"/>
  <c r="V297" i="3"/>
  <c r="V296" i="3"/>
  <c r="V295" i="3"/>
  <c r="V294" i="3"/>
  <c r="V292" i="3"/>
  <c r="V290" i="3"/>
  <c r="V288" i="3"/>
  <c r="V287" i="3"/>
  <c r="V286" i="3"/>
  <c r="V284" i="3"/>
  <c r="V281" i="3"/>
  <c r="V280" i="3"/>
  <c r="V279" i="3"/>
  <c r="V278" i="3"/>
  <c r="V277" i="3"/>
  <c r="V275" i="3"/>
  <c r="V274" i="3"/>
  <c r="V271" i="3"/>
  <c r="V270" i="3"/>
  <c r="V269" i="3"/>
  <c r="V393" i="3"/>
  <c r="S392" i="3"/>
  <c r="P391" i="3"/>
  <c r="T387" i="3"/>
  <c r="Q386" i="3"/>
  <c r="U382" i="3"/>
  <c r="R381" i="3"/>
  <c r="V377" i="3"/>
  <c r="S376" i="3"/>
  <c r="P375" i="3"/>
  <c r="T371" i="3"/>
  <c r="Q370" i="3"/>
  <c r="U366" i="3"/>
  <c r="Q364" i="3"/>
  <c r="V354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2" i="3"/>
  <c r="U311" i="3"/>
  <c r="U310" i="3"/>
  <c r="U309" i="3"/>
  <c r="U308" i="3"/>
  <c r="U307" i="3"/>
  <c r="U306" i="3"/>
  <c r="U305" i="3"/>
  <c r="U303" i="3"/>
  <c r="U302" i="3"/>
  <c r="U301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6" i="3"/>
  <c r="U285" i="3"/>
  <c r="U284" i="3"/>
  <c r="U283" i="3"/>
  <c r="U282" i="3"/>
  <c r="U281" i="3"/>
  <c r="U280" i="3"/>
  <c r="U279" i="3"/>
  <c r="U278" i="3"/>
  <c r="U276" i="3"/>
  <c r="U275" i="3"/>
  <c r="U274" i="3"/>
  <c r="U273" i="3"/>
  <c r="U272" i="3"/>
  <c r="U271" i="3"/>
  <c r="U270" i="3"/>
  <c r="U269" i="3"/>
  <c r="U268" i="3"/>
  <c r="U393" i="3"/>
  <c r="R392" i="3"/>
  <c r="S387" i="3"/>
  <c r="P386" i="3"/>
  <c r="T382" i="3"/>
  <c r="Q381" i="3"/>
  <c r="U377" i="3"/>
  <c r="R376" i="3"/>
  <c r="V372" i="3"/>
  <c r="S371" i="3"/>
  <c r="P370" i="3"/>
  <c r="T366" i="3"/>
  <c r="R365" i="3"/>
  <c r="P364" i="3"/>
  <c r="U354" i="3"/>
  <c r="T353" i="3"/>
  <c r="T352" i="3"/>
  <c r="T351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393" i="3"/>
  <c r="Q392" i="3"/>
  <c r="U388" i="3"/>
  <c r="R387" i="3"/>
  <c r="V383" i="3"/>
  <c r="S382" i="3"/>
  <c r="P381" i="3"/>
  <c r="T377" i="3"/>
  <c r="Q376" i="3"/>
  <c r="U372" i="3"/>
  <c r="R371" i="3"/>
  <c r="V367" i="3"/>
  <c r="S366" i="3"/>
  <c r="V356" i="3"/>
  <c r="U355" i="3"/>
  <c r="T354" i="3"/>
  <c r="S352" i="3"/>
  <c r="S351" i="3"/>
  <c r="S350" i="3"/>
  <c r="S349" i="3"/>
  <c r="S348" i="3"/>
  <c r="S347" i="3"/>
  <c r="S346" i="3"/>
  <c r="S344" i="3"/>
  <c r="S343" i="3"/>
  <c r="S342" i="3"/>
  <c r="S341" i="3"/>
  <c r="S340" i="3"/>
  <c r="S339" i="3"/>
  <c r="S338" i="3"/>
  <c r="S337" i="3"/>
  <c r="S336" i="3"/>
  <c r="S334" i="3"/>
  <c r="S333" i="3"/>
  <c r="S332" i="3"/>
  <c r="S331" i="3"/>
  <c r="S330" i="3"/>
  <c r="S329" i="3"/>
  <c r="S328" i="3"/>
  <c r="S327" i="3"/>
  <c r="S326" i="3"/>
  <c r="S325" i="3"/>
  <c r="S324" i="3"/>
  <c r="S322" i="3"/>
  <c r="S321" i="3"/>
  <c r="S393" i="3"/>
  <c r="P392" i="3"/>
  <c r="W389" i="3"/>
  <c r="T388" i="3"/>
  <c r="Q387" i="3"/>
  <c r="U383" i="3"/>
  <c r="R382" i="3"/>
  <c r="V378" i="3"/>
  <c r="S377" i="3"/>
  <c r="P376" i="3"/>
  <c r="T372" i="3"/>
  <c r="Q371" i="3"/>
  <c r="U367" i="3"/>
  <c r="R366" i="3"/>
  <c r="P365" i="3"/>
  <c r="V357" i="3"/>
  <c r="U356" i="3"/>
  <c r="T355" i="3"/>
  <c r="S354" i="3"/>
  <c r="R353" i="3"/>
  <c r="R352" i="3"/>
  <c r="R350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2" i="3"/>
  <c r="R321" i="3"/>
  <c r="R320" i="3"/>
  <c r="R319" i="3"/>
  <c r="R318" i="3"/>
  <c r="R317" i="3"/>
  <c r="R316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0" i="3"/>
  <c r="U394" i="3"/>
  <c r="Q393" i="3"/>
  <c r="U389" i="3"/>
  <c r="R388" i="3"/>
  <c r="S383" i="3"/>
  <c r="P382" i="3"/>
  <c r="T378" i="3"/>
  <c r="Q377" i="3"/>
  <c r="U373" i="3"/>
  <c r="R372" i="3"/>
  <c r="S367" i="3"/>
  <c r="P366" i="3"/>
  <c r="S356" i="3"/>
  <c r="R355" i="3"/>
  <c r="Q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7" i="3"/>
  <c r="P306" i="3"/>
  <c r="P305" i="3"/>
  <c r="P304" i="3"/>
  <c r="P303" i="3"/>
  <c r="P302" i="3"/>
  <c r="P301" i="3"/>
  <c r="P300" i="3"/>
  <c r="T394" i="3"/>
  <c r="P393" i="3"/>
  <c r="T389" i="3"/>
  <c r="Q388" i="3"/>
  <c r="U384" i="3"/>
  <c r="R383" i="3"/>
  <c r="V379" i="3"/>
  <c r="S378" i="3"/>
  <c r="P377" i="3"/>
  <c r="T373" i="3"/>
  <c r="Q372" i="3"/>
  <c r="U368" i="3"/>
  <c r="R367" i="3"/>
  <c r="W361" i="3"/>
  <c r="T358" i="3"/>
  <c r="S357" i="3"/>
  <c r="R356" i="3"/>
  <c r="Q355" i="3"/>
  <c r="P354" i="3"/>
  <c r="S394" i="3"/>
  <c r="S389" i="3"/>
  <c r="W385" i="3"/>
  <c r="T384" i="3"/>
  <c r="Q383" i="3"/>
  <c r="U379" i="3"/>
  <c r="R378" i="3"/>
  <c r="V374" i="3"/>
  <c r="S373" i="3"/>
  <c r="T368" i="3"/>
  <c r="Q367" i="3"/>
  <c r="V361" i="3"/>
  <c r="U360" i="3"/>
  <c r="T359" i="3"/>
  <c r="S358" i="3"/>
  <c r="R357" i="3"/>
  <c r="Q356" i="3"/>
  <c r="P355" i="3"/>
  <c r="R394" i="3"/>
  <c r="U390" i="3"/>
  <c r="R389" i="3"/>
  <c r="V385" i="3"/>
  <c r="P383" i="3"/>
  <c r="T379" i="3"/>
  <c r="Q378" i="3"/>
  <c r="U374" i="3"/>
  <c r="R373" i="3"/>
  <c r="V369" i="3"/>
  <c r="P367" i="3"/>
  <c r="V362" i="3"/>
  <c r="U361" i="3"/>
  <c r="T360" i="3"/>
  <c r="S359" i="3"/>
  <c r="R358" i="3"/>
  <c r="Q357" i="3"/>
  <c r="P356" i="3"/>
  <c r="Q394" i="3"/>
  <c r="T390" i="3"/>
  <c r="Q389" i="3"/>
  <c r="U385" i="3"/>
  <c r="R384" i="3"/>
  <c r="S379" i="3"/>
  <c r="P378" i="3"/>
  <c r="T374" i="3"/>
  <c r="Q373" i="3"/>
  <c r="U369" i="3"/>
  <c r="R368" i="3"/>
  <c r="V363" i="3"/>
  <c r="U362" i="3"/>
  <c r="T361" i="3"/>
  <c r="R359" i="3"/>
  <c r="P394" i="3"/>
  <c r="V391" i="3"/>
  <c r="S390" i="3"/>
  <c r="P389" i="3"/>
  <c r="T385" i="3"/>
  <c r="Q384" i="3"/>
  <c r="U380" i="3"/>
  <c r="R379" i="3"/>
  <c r="V375" i="3"/>
  <c r="S374" i="3"/>
  <c r="P373" i="3"/>
  <c r="T369" i="3"/>
  <c r="Q368" i="3"/>
  <c r="U363" i="3"/>
  <c r="T362" i="3"/>
  <c r="S361" i="3"/>
  <c r="R360" i="3"/>
  <c r="Q359" i="3"/>
  <c r="P358" i="3"/>
  <c r="W392" i="3"/>
  <c r="T391" i="3"/>
  <c r="Q390" i="3"/>
  <c r="U386" i="3"/>
  <c r="R385" i="3"/>
  <c r="V381" i="3"/>
  <c r="S380" i="3"/>
  <c r="P379" i="3"/>
  <c r="T375" i="3"/>
  <c r="Q374" i="3"/>
  <c r="U370" i="3"/>
  <c r="R369" i="3"/>
  <c r="U364" i="3"/>
  <c r="S363" i="3"/>
  <c r="R362" i="3"/>
  <c r="P360" i="3"/>
  <c r="U392" i="3"/>
  <c r="R391" i="3"/>
  <c r="V387" i="3"/>
  <c r="S386" i="3"/>
  <c r="R393" i="3"/>
  <c r="V386" i="3"/>
  <c r="U381" i="3"/>
  <c r="V376" i="3"/>
  <c r="W371" i="3"/>
  <c r="Q362" i="3"/>
  <c r="Q333" i="3"/>
  <c r="Q319" i="3"/>
  <c r="Q313" i="3"/>
  <c r="S310" i="3"/>
  <c r="P295" i="3"/>
  <c r="Q290" i="3"/>
  <c r="R285" i="3"/>
  <c r="S280" i="3"/>
  <c r="P279" i="3"/>
  <c r="Q274" i="3"/>
  <c r="R269" i="3"/>
  <c r="T386" i="3"/>
  <c r="T381" i="3"/>
  <c r="U376" i="3"/>
  <c r="V371" i="3"/>
  <c r="P362" i="3"/>
  <c r="Q351" i="3"/>
  <c r="Q340" i="3"/>
  <c r="W331" i="3"/>
  <c r="Q324" i="3"/>
  <c r="Q310" i="3"/>
  <c r="S307" i="3"/>
  <c r="W304" i="3"/>
  <c r="R296" i="3"/>
  <c r="S291" i="3"/>
  <c r="P290" i="3"/>
  <c r="W286" i="3"/>
  <c r="Q285" i="3"/>
  <c r="S275" i="3"/>
  <c r="P274" i="3"/>
  <c r="Q269" i="3"/>
  <c r="V392" i="3"/>
  <c r="P371" i="3"/>
  <c r="Q366" i="3"/>
  <c r="U357" i="3"/>
  <c r="W348" i="3"/>
  <c r="W338" i="3"/>
  <c r="Q331" i="3"/>
  <c r="W317" i="3"/>
  <c r="Q307" i="3"/>
  <c r="S304" i="3"/>
  <c r="Q296" i="3"/>
  <c r="R291" i="3"/>
  <c r="S286" i="3"/>
  <c r="P285" i="3"/>
  <c r="Q280" i="3"/>
  <c r="R275" i="3"/>
  <c r="P269" i="3"/>
  <c r="S385" i="3"/>
  <c r="T380" i="3"/>
  <c r="U375" i="3"/>
  <c r="V370" i="3"/>
  <c r="R361" i="3"/>
  <c r="Q348" i="3"/>
  <c r="Q338" i="3"/>
  <c r="Q322" i="3"/>
  <c r="S317" i="3"/>
  <c r="Q304" i="3"/>
  <c r="S301" i="3"/>
  <c r="P296" i="3"/>
  <c r="W292" i="3"/>
  <c r="R286" i="3"/>
  <c r="S281" i="3"/>
  <c r="P280" i="3"/>
  <c r="Q275" i="3"/>
  <c r="R270" i="3"/>
  <c r="U391" i="3"/>
  <c r="Q385" i="3"/>
  <c r="R380" i="3"/>
  <c r="S375" i="3"/>
  <c r="T370" i="3"/>
  <c r="P361" i="3"/>
  <c r="W353" i="3"/>
  <c r="W336" i="3"/>
  <c r="Q329" i="3"/>
  <c r="Q317" i="3"/>
  <c r="S314" i="3"/>
  <c r="Q301" i="3"/>
  <c r="R297" i="3"/>
  <c r="S292" i="3"/>
  <c r="P291" i="3"/>
  <c r="Q286" i="3"/>
  <c r="S276" i="3"/>
  <c r="P275" i="3"/>
  <c r="W271" i="3"/>
  <c r="Q270" i="3"/>
  <c r="S391" i="3"/>
  <c r="P385" i="3"/>
  <c r="Q380" i="3"/>
  <c r="R375" i="3"/>
  <c r="S370" i="3"/>
  <c r="U365" i="3"/>
  <c r="Q353" i="3"/>
  <c r="Q336" i="3"/>
  <c r="S320" i="3"/>
  <c r="Q314" i="3"/>
  <c r="S311" i="3"/>
  <c r="W308" i="3"/>
  <c r="W298" i="3"/>
  <c r="Q297" i="3"/>
  <c r="R292" i="3"/>
  <c r="S287" i="3"/>
  <c r="P286" i="3"/>
  <c r="Q281" i="3"/>
  <c r="R276" i="3"/>
  <c r="S271" i="3"/>
  <c r="P270" i="3"/>
  <c r="T356" i="3"/>
  <c r="W350" i="3"/>
  <c r="Q345" i="3"/>
  <c r="Q343" i="3"/>
  <c r="W334" i="3"/>
  <c r="Q327" i="3"/>
  <c r="Q320" i="3"/>
  <c r="Q311" i="3"/>
  <c r="S308" i="3"/>
  <c r="W305" i="3"/>
  <c r="P297" i="3"/>
  <c r="Q292" i="3"/>
  <c r="R287" i="3"/>
  <c r="S282" i="3"/>
  <c r="P281" i="3"/>
  <c r="Q276" i="3"/>
  <c r="R271" i="3"/>
  <c r="P384" i="3"/>
  <c r="Q379" i="3"/>
  <c r="R374" i="3"/>
  <c r="S369" i="3"/>
  <c r="V364" i="3"/>
  <c r="Q360" i="3"/>
  <c r="Q350" i="3"/>
  <c r="Q334" i="3"/>
  <c r="S305" i="3"/>
  <c r="S293" i="3"/>
  <c r="P292" i="3"/>
  <c r="W288" i="3"/>
  <c r="Q287" i="3"/>
  <c r="S277" i="3"/>
  <c r="P276" i="3"/>
  <c r="Q271" i="3"/>
  <c r="P390" i="3"/>
  <c r="P374" i="3"/>
  <c r="Q369" i="3"/>
  <c r="T364" i="3"/>
  <c r="Q341" i="3"/>
  <c r="Q325" i="3"/>
  <c r="W318" i="3"/>
  <c r="W315" i="3"/>
  <c r="Q305" i="3"/>
  <c r="S302" i="3"/>
  <c r="W299" i="3"/>
  <c r="Q298" i="3"/>
  <c r="R293" i="3"/>
  <c r="S288" i="3"/>
  <c r="P287" i="3"/>
  <c r="Q282" i="3"/>
  <c r="R277" i="3"/>
  <c r="S272" i="3"/>
  <c r="P271" i="3"/>
  <c r="W266" i="3"/>
  <c r="W264" i="3"/>
  <c r="W261" i="3"/>
  <c r="W260" i="3"/>
  <c r="W252" i="3"/>
  <c r="W250" i="3"/>
  <c r="W248" i="3"/>
  <c r="W245" i="3"/>
  <c r="W244" i="3"/>
  <c r="W236" i="3"/>
  <c r="W234" i="3"/>
  <c r="W232" i="3"/>
  <c r="V389" i="3"/>
  <c r="P369" i="3"/>
  <c r="S364" i="3"/>
  <c r="Q347" i="3"/>
  <c r="Q332" i="3"/>
  <c r="S318" i="3"/>
  <c r="S315" i="3"/>
  <c r="W312" i="3"/>
  <c r="Q302" i="3"/>
  <c r="P298" i="3"/>
  <c r="W294" i="3"/>
  <c r="Q293" i="3"/>
  <c r="R288" i="3"/>
  <c r="S283" i="3"/>
  <c r="P282" i="3"/>
  <c r="Q277" i="3"/>
  <c r="R272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T383" i="3"/>
  <c r="U378" i="3"/>
  <c r="Q339" i="3"/>
  <c r="W330" i="3"/>
  <c r="Q323" i="3"/>
  <c r="Q318" i="3"/>
  <c r="Q315" i="3"/>
  <c r="S312" i="3"/>
  <c r="R299" i="3"/>
  <c r="S294" i="3"/>
  <c r="P293" i="3"/>
  <c r="Q288" i="3"/>
  <c r="R283" i="3"/>
  <c r="S278" i="3"/>
  <c r="P277" i="3"/>
  <c r="Q272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7" i="3"/>
  <c r="U236" i="3"/>
  <c r="U235" i="3"/>
  <c r="U234" i="3"/>
  <c r="U233" i="3"/>
  <c r="U232" i="3"/>
  <c r="U231" i="3"/>
  <c r="P368" i="3"/>
  <c r="T363" i="3"/>
  <c r="P359" i="3"/>
  <c r="S355" i="3"/>
  <c r="Q352" i="3"/>
  <c r="W337" i="3"/>
  <c r="Q330" i="3"/>
  <c r="W321" i="3"/>
  <c r="S309" i="3"/>
  <c r="W306" i="3"/>
  <c r="Q299" i="3"/>
  <c r="S289" i="3"/>
  <c r="P288" i="3"/>
  <c r="Q283" i="3"/>
  <c r="R278" i="3"/>
  <c r="S388" i="3"/>
  <c r="R363" i="3"/>
  <c r="Q337" i="3"/>
  <c r="Q321" i="3"/>
  <c r="Q309" i="3"/>
  <c r="S306" i="3"/>
  <c r="W303" i="3"/>
  <c r="P299" i="3"/>
  <c r="Q294" i="3"/>
  <c r="R289" i="3"/>
  <c r="S284" i="3"/>
  <c r="P283" i="3"/>
  <c r="Q278" i="3"/>
  <c r="R273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4" i="3"/>
  <c r="S253" i="3"/>
  <c r="S251" i="3"/>
  <c r="R377" i="3"/>
  <c r="Q279" i="3"/>
  <c r="Q273" i="3"/>
  <c r="R268" i="3"/>
  <c r="R264" i="3"/>
  <c r="R260" i="3"/>
  <c r="R256" i="3"/>
  <c r="R252" i="3"/>
  <c r="P249" i="3"/>
  <c r="T245" i="3"/>
  <c r="S242" i="3"/>
  <c r="R239" i="3"/>
  <c r="Q236" i="3"/>
  <c r="P233" i="3"/>
  <c r="Q228" i="3"/>
  <c r="T226" i="3"/>
  <c r="T220" i="3"/>
  <c r="U217" i="3"/>
  <c r="P216" i="3"/>
  <c r="V214" i="3"/>
  <c r="Q213" i="3"/>
  <c r="R210" i="3"/>
  <c r="T204" i="3"/>
  <c r="U201" i="3"/>
  <c r="V198" i="3"/>
  <c r="Q197" i="3"/>
  <c r="R194" i="3"/>
  <c r="V190" i="3"/>
  <c r="T189" i="3"/>
  <c r="S188" i="3"/>
  <c r="R187" i="3"/>
  <c r="Q186" i="3"/>
  <c r="P185" i="3"/>
  <c r="S285" i="3"/>
  <c r="P278" i="3"/>
  <c r="P273" i="3"/>
  <c r="Q268" i="3"/>
  <c r="Q264" i="3"/>
  <c r="Q260" i="3"/>
  <c r="Q256" i="3"/>
  <c r="Q252" i="3"/>
  <c r="T248" i="3"/>
  <c r="S245" i="3"/>
  <c r="R242" i="3"/>
  <c r="Q239" i="3"/>
  <c r="P236" i="3"/>
  <c r="T232" i="3"/>
  <c r="P230" i="3"/>
  <c r="S226" i="3"/>
  <c r="R223" i="3"/>
  <c r="T217" i="3"/>
  <c r="U214" i="3"/>
  <c r="P213" i="3"/>
  <c r="V211" i="3"/>
  <c r="Q210" i="3"/>
  <c r="R207" i="3"/>
  <c r="S204" i="3"/>
  <c r="T201" i="3"/>
  <c r="U198" i="3"/>
  <c r="P197" i="3"/>
  <c r="Q194" i="3"/>
  <c r="U190" i="3"/>
  <c r="S189" i="3"/>
  <c r="R188" i="3"/>
  <c r="Q187" i="3"/>
  <c r="P186" i="3"/>
  <c r="S313" i="3"/>
  <c r="P268" i="3"/>
  <c r="P264" i="3"/>
  <c r="P260" i="3"/>
  <c r="P256" i="3"/>
  <c r="P252" i="3"/>
  <c r="S248" i="3"/>
  <c r="R245" i="3"/>
  <c r="Q242" i="3"/>
  <c r="P239" i="3"/>
  <c r="T235" i="3"/>
  <c r="S232" i="3"/>
  <c r="R226" i="3"/>
  <c r="Q223" i="3"/>
  <c r="R220" i="3"/>
  <c r="S217" i="3"/>
  <c r="T214" i="3"/>
  <c r="U211" i="3"/>
  <c r="P210" i="3"/>
  <c r="Q207" i="3"/>
  <c r="R204" i="3"/>
  <c r="S201" i="3"/>
  <c r="T198" i="3"/>
  <c r="U195" i="3"/>
  <c r="P194" i="3"/>
  <c r="T190" i="3"/>
  <c r="R189" i="3"/>
  <c r="Q188" i="3"/>
  <c r="P187" i="3"/>
  <c r="W178" i="3"/>
  <c r="W168" i="3"/>
  <c r="W167" i="3"/>
  <c r="W166" i="3"/>
  <c r="W163" i="3"/>
  <c r="W162" i="3"/>
  <c r="W161" i="3"/>
  <c r="W151" i="3"/>
  <c r="W150" i="3"/>
  <c r="W147" i="3"/>
  <c r="W136" i="3"/>
  <c r="W134" i="3"/>
  <c r="W131" i="3"/>
  <c r="W130" i="3"/>
  <c r="W119" i="3"/>
  <c r="W115" i="3"/>
  <c r="W114" i="3"/>
  <c r="W106" i="3"/>
  <c r="W102" i="3"/>
  <c r="W98" i="3"/>
  <c r="W90" i="3"/>
  <c r="W88" i="3"/>
  <c r="W86" i="3"/>
  <c r="W83" i="3"/>
  <c r="W82" i="3"/>
  <c r="W70" i="3"/>
  <c r="W67" i="3"/>
  <c r="W64" i="3"/>
  <c r="W63" i="3"/>
  <c r="S372" i="3"/>
  <c r="W290" i="3"/>
  <c r="Q284" i="3"/>
  <c r="T267" i="3"/>
  <c r="T263" i="3"/>
  <c r="T259" i="3"/>
  <c r="T255" i="3"/>
  <c r="T251" i="3"/>
  <c r="R248" i="3"/>
  <c r="Q245" i="3"/>
  <c r="P242" i="3"/>
  <c r="T238" i="3"/>
  <c r="S235" i="3"/>
  <c r="R232" i="3"/>
  <c r="V229" i="3"/>
  <c r="Q226" i="3"/>
  <c r="U224" i="3"/>
  <c r="P223" i="3"/>
  <c r="V221" i="3"/>
  <c r="Q220" i="3"/>
  <c r="R217" i="3"/>
  <c r="S214" i="3"/>
  <c r="T211" i="3"/>
  <c r="U208" i="3"/>
  <c r="P207" i="3"/>
  <c r="V205" i="3"/>
  <c r="Q204" i="3"/>
  <c r="R201" i="3"/>
  <c r="S198" i="3"/>
  <c r="T195" i="3"/>
  <c r="U191" i="3"/>
  <c r="S190" i="3"/>
  <c r="Q189" i="3"/>
  <c r="P188" i="3"/>
  <c r="V178" i="3"/>
  <c r="V177" i="3"/>
  <c r="V176" i="3"/>
  <c r="V174" i="3"/>
  <c r="V173" i="3"/>
  <c r="V171" i="3"/>
  <c r="V169" i="3"/>
  <c r="V168" i="3"/>
  <c r="V167" i="3"/>
  <c r="V165" i="3"/>
  <c r="V164" i="3"/>
  <c r="V162" i="3"/>
  <c r="V161" i="3"/>
  <c r="V158" i="3"/>
  <c r="V155" i="3"/>
  <c r="V153" i="3"/>
  <c r="V152" i="3"/>
  <c r="V151" i="3"/>
  <c r="V150" i="3"/>
  <c r="V148" i="3"/>
  <c r="V146" i="3"/>
  <c r="V145" i="3"/>
  <c r="V141" i="3"/>
  <c r="V139" i="3"/>
  <c r="V133" i="3"/>
  <c r="V131" i="3"/>
  <c r="V130" i="3"/>
  <c r="V129" i="3"/>
  <c r="V128" i="3"/>
  <c r="V126" i="3"/>
  <c r="V125" i="3"/>
  <c r="V119" i="3"/>
  <c r="V118" i="3"/>
  <c r="V117" i="3"/>
  <c r="V116" i="3"/>
  <c r="V114" i="3"/>
  <c r="V113" i="3"/>
  <c r="V112" i="3"/>
  <c r="V111" i="3"/>
  <c r="V109" i="3"/>
  <c r="V106" i="3"/>
  <c r="V105" i="3"/>
  <c r="V104" i="3"/>
  <c r="V102" i="3"/>
  <c r="V101" i="3"/>
  <c r="V100" i="3"/>
  <c r="V98" i="3"/>
  <c r="V97" i="3"/>
  <c r="V96" i="3"/>
  <c r="V93" i="3"/>
  <c r="V92" i="3"/>
  <c r="V91" i="3"/>
  <c r="V90" i="3"/>
  <c r="V89" i="3"/>
  <c r="V88" i="3"/>
  <c r="V87" i="3"/>
  <c r="V85" i="3"/>
  <c r="V84" i="3"/>
  <c r="V83" i="3"/>
  <c r="V82" i="3"/>
  <c r="V81" i="3"/>
  <c r="V80" i="3"/>
  <c r="V78" i="3"/>
  <c r="V73" i="3"/>
  <c r="V72" i="3"/>
  <c r="V71" i="3"/>
  <c r="S290" i="3"/>
  <c r="P284" i="3"/>
  <c r="R267" i="3"/>
  <c r="R263" i="3"/>
  <c r="R259" i="3"/>
  <c r="R255" i="3"/>
  <c r="R251" i="3"/>
  <c r="Q248" i="3"/>
  <c r="P245" i="3"/>
  <c r="T241" i="3"/>
  <c r="S238" i="3"/>
  <c r="R235" i="3"/>
  <c r="Q232" i="3"/>
  <c r="U229" i="3"/>
  <c r="P226" i="3"/>
  <c r="T224" i="3"/>
  <c r="U221" i="3"/>
  <c r="V218" i="3"/>
  <c r="Q217" i="3"/>
  <c r="R214" i="3"/>
  <c r="S211" i="3"/>
  <c r="T208" i="3"/>
  <c r="U205" i="3"/>
  <c r="P204" i="3"/>
  <c r="V202" i="3"/>
  <c r="Q201" i="3"/>
  <c r="R198" i="3"/>
  <c r="S195" i="3"/>
  <c r="V192" i="3"/>
  <c r="T191" i="3"/>
  <c r="R190" i="3"/>
  <c r="P189" i="3"/>
  <c r="W180" i="3"/>
  <c r="V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0" i="3"/>
  <c r="U139" i="3"/>
  <c r="U138" i="3"/>
  <c r="U137" i="3"/>
  <c r="U136" i="3"/>
  <c r="U135" i="3"/>
  <c r="U133" i="3"/>
  <c r="U132" i="3"/>
  <c r="U131" i="3"/>
  <c r="U130" i="3"/>
  <c r="U129" i="3"/>
  <c r="U128" i="3"/>
  <c r="U127" i="3"/>
  <c r="U126" i="3"/>
  <c r="U125" i="3"/>
  <c r="U124" i="3"/>
  <c r="U123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Q328" i="3"/>
  <c r="W319" i="3"/>
  <c r="S303" i="3"/>
  <c r="Q267" i="3"/>
  <c r="Q263" i="3"/>
  <c r="Q259" i="3"/>
  <c r="Q255" i="3"/>
  <c r="Q251" i="3"/>
  <c r="P248" i="3"/>
  <c r="T244" i="3"/>
  <c r="S241" i="3"/>
  <c r="R238" i="3"/>
  <c r="Q235" i="3"/>
  <c r="P232" i="3"/>
  <c r="T229" i="3"/>
  <c r="U227" i="3"/>
  <c r="S224" i="3"/>
  <c r="T221" i="3"/>
  <c r="U218" i="3"/>
  <c r="P217" i="3"/>
  <c r="V215" i="3"/>
  <c r="R211" i="3"/>
  <c r="S208" i="3"/>
  <c r="T205" i="3"/>
  <c r="U202" i="3"/>
  <c r="P201" i="3"/>
  <c r="V199" i="3"/>
  <c r="Q198" i="3"/>
  <c r="R195" i="3"/>
  <c r="U192" i="3"/>
  <c r="Q190" i="3"/>
  <c r="W181" i="3"/>
  <c r="V180" i="3"/>
  <c r="U179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V394" i="3"/>
  <c r="T367" i="3"/>
  <c r="S319" i="3"/>
  <c r="Q289" i="3"/>
  <c r="P267" i="3"/>
  <c r="P263" i="3"/>
  <c r="P259" i="3"/>
  <c r="P255" i="3"/>
  <c r="P251" i="3"/>
  <c r="T247" i="3"/>
  <c r="S244" i="3"/>
  <c r="R241" i="3"/>
  <c r="Q238" i="3"/>
  <c r="P235" i="3"/>
  <c r="T231" i="3"/>
  <c r="S229" i="3"/>
  <c r="T227" i="3"/>
  <c r="R224" i="3"/>
  <c r="S221" i="3"/>
  <c r="T218" i="3"/>
  <c r="U215" i="3"/>
  <c r="P214" i="3"/>
  <c r="V212" i="3"/>
  <c r="Q211" i="3"/>
  <c r="S205" i="3"/>
  <c r="T202" i="3"/>
  <c r="U199" i="3"/>
  <c r="P198" i="3"/>
  <c r="Q195" i="3"/>
  <c r="T192" i="3"/>
  <c r="R191" i="3"/>
  <c r="P190" i="3"/>
  <c r="U180" i="3"/>
  <c r="T179" i="3"/>
  <c r="S178" i="3"/>
  <c r="S177" i="3"/>
  <c r="S175" i="3"/>
  <c r="S174" i="3"/>
  <c r="S172" i="3"/>
  <c r="S171" i="3"/>
  <c r="S170" i="3"/>
  <c r="S169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28" i="3"/>
  <c r="S127" i="3"/>
  <c r="S126" i="3"/>
  <c r="S125" i="3"/>
  <c r="S123" i="3"/>
  <c r="S122" i="3"/>
  <c r="S121" i="3"/>
  <c r="S120" i="3"/>
  <c r="S119" i="3"/>
  <c r="S118" i="3"/>
  <c r="S117" i="3"/>
  <c r="S116" i="3"/>
  <c r="S115" i="3"/>
  <c r="S112" i="3"/>
  <c r="S111" i="3"/>
  <c r="S110" i="3"/>
  <c r="S109" i="3"/>
  <c r="S108" i="3"/>
  <c r="S107" i="3"/>
  <c r="S105" i="3"/>
  <c r="S104" i="3"/>
  <c r="S103" i="3"/>
  <c r="S102" i="3"/>
  <c r="S101" i="3"/>
  <c r="S100" i="3"/>
  <c r="S99" i="3"/>
  <c r="S97" i="3"/>
  <c r="S96" i="3"/>
  <c r="S95" i="3"/>
  <c r="S94" i="3"/>
  <c r="S93" i="3"/>
  <c r="S91" i="3"/>
  <c r="S90" i="3"/>
  <c r="S89" i="3"/>
  <c r="S88" i="3"/>
  <c r="S87" i="3"/>
  <c r="S86" i="3"/>
  <c r="S85" i="3"/>
  <c r="S84" i="3"/>
  <c r="S295" i="3"/>
  <c r="T266" i="3"/>
  <c r="T262" i="3"/>
  <c r="T258" i="3"/>
  <c r="T254" i="3"/>
  <c r="T250" i="3"/>
  <c r="S247" i="3"/>
  <c r="R244" i="3"/>
  <c r="Q241" i="3"/>
  <c r="P238" i="3"/>
  <c r="T234" i="3"/>
  <c r="S231" i="3"/>
  <c r="R229" i="3"/>
  <c r="S227" i="3"/>
  <c r="W225" i="3"/>
  <c r="Q224" i="3"/>
  <c r="R221" i="3"/>
  <c r="S218" i="3"/>
  <c r="T215" i="3"/>
  <c r="U212" i="3"/>
  <c r="P211" i="3"/>
  <c r="V209" i="3"/>
  <c r="Q208" i="3"/>
  <c r="R205" i="3"/>
  <c r="S202" i="3"/>
  <c r="T199" i="3"/>
  <c r="U196" i="3"/>
  <c r="P195" i="3"/>
  <c r="V193" i="3"/>
  <c r="S192" i="3"/>
  <c r="Q191" i="3"/>
  <c r="U181" i="3"/>
  <c r="T180" i="3"/>
  <c r="S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0" i="3"/>
  <c r="R149" i="3"/>
  <c r="R147" i="3"/>
  <c r="R146" i="3"/>
  <c r="Q363" i="3"/>
  <c r="W310" i="3"/>
  <c r="R295" i="3"/>
  <c r="R266" i="3"/>
  <c r="R262" i="3"/>
  <c r="R258" i="3"/>
  <c r="R254" i="3"/>
  <c r="S250" i="3"/>
  <c r="R247" i="3"/>
  <c r="Q244" i="3"/>
  <c r="P241" i="3"/>
  <c r="T237" i="3"/>
  <c r="S234" i="3"/>
  <c r="R231" i="3"/>
  <c r="Q229" i="3"/>
  <c r="R227" i="3"/>
  <c r="V225" i="3"/>
  <c r="P224" i="3"/>
  <c r="V222" i="3"/>
  <c r="Q221" i="3"/>
  <c r="R218" i="3"/>
  <c r="S215" i="3"/>
  <c r="T212" i="3"/>
  <c r="U209" i="3"/>
  <c r="P208" i="3"/>
  <c r="V206" i="3"/>
  <c r="Q205" i="3"/>
  <c r="R202" i="3"/>
  <c r="S199" i="3"/>
  <c r="T196" i="3"/>
  <c r="U193" i="3"/>
  <c r="R192" i="3"/>
  <c r="P191" i="3"/>
  <c r="W184" i="3"/>
  <c r="V183" i="3"/>
  <c r="U182" i="3"/>
  <c r="T181" i="3"/>
  <c r="S180" i="3"/>
  <c r="Q178" i="3"/>
  <c r="Q177" i="3"/>
  <c r="Q176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6" i="3"/>
  <c r="Q125" i="3"/>
  <c r="Q124" i="3"/>
  <c r="Q346" i="3"/>
  <c r="W335" i="3"/>
  <c r="W326" i="3"/>
  <c r="Q295" i="3"/>
  <c r="Q266" i="3"/>
  <c r="Q258" i="3"/>
  <c r="Q254" i="3"/>
  <c r="Q247" i="3"/>
  <c r="T240" i="3"/>
  <c r="S237" i="3"/>
  <c r="Q231" i="3"/>
  <c r="P229" i="3"/>
  <c r="Q227" i="3"/>
  <c r="U225" i="3"/>
  <c r="P221" i="3"/>
  <c r="V219" i="3"/>
  <c r="Q218" i="3"/>
  <c r="W216" i="3"/>
  <c r="R215" i="3"/>
  <c r="S212" i="3"/>
  <c r="T209" i="3"/>
  <c r="P205" i="3"/>
  <c r="Q202" i="3"/>
  <c r="R199" i="3"/>
  <c r="S196" i="3"/>
  <c r="T193" i="3"/>
  <c r="Q192" i="3"/>
  <c r="W185" i="3"/>
  <c r="V184" i="3"/>
  <c r="U183" i="3"/>
  <c r="T182" i="3"/>
  <c r="S181" i="3"/>
  <c r="R180" i="3"/>
  <c r="Q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Q344" i="3"/>
  <c r="Q335" i="3"/>
  <c r="Q326" i="3"/>
  <c r="P294" i="3"/>
  <c r="P266" i="3"/>
  <c r="P262" i="3"/>
  <c r="P258" i="3"/>
  <c r="P254" i="3"/>
  <c r="Q250" i="3"/>
  <c r="P247" i="3"/>
  <c r="T243" i="3"/>
  <c r="S240" i="3"/>
  <c r="Q234" i="3"/>
  <c r="P231" i="3"/>
  <c r="P227" i="3"/>
  <c r="T225" i="3"/>
  <c r="T222" i="3"/>
  <c r="U219" i="3"/>
  <c r="P218" i="3"/>
  <c r="V216" i="3"/>
  <c r="Q215" i="3"/>
  <c r="R212" i="3"/>
  <c r="S209" i="3"/>
  <c r="T206" i="3"/>
  <c r="U203" i="3"/>
  <c r="P202" i="3"/>
  <c r="V200" i="3"/>
  <c r="Q199" i="3"/>
  <c r="R196" i="3"/>
  <c r="S193" i="3"/>
  <c r="W186" i="3"/>
  <c r="V185" i="3"/>
  <c r="U184" i="3"/>
  <c r="T183" i="3"/>
  <c r="S182" i="3"/>
  <c r="R181" i="3"/>
  <c r="Q180" i="3"/>
  <c r="P179" i="3"/>
  <c r="P387" i="3"/>
  <c r="T265" i="3"/>
  <c r="T261" i="3"/>
  <c r="T257" i="3"/>
  <c r="T253" i="3"/>
  <c r="P250" i="3"/>
  <c r="T246" i="3"/>
  <c r="S243" i="3"/>
  <c r="R240" i="3"/>
  <c r="Q237" i="3"/>
  <c r="P234" i="3"/>
  <c r="V230" i="3"/>
  <c r="V228" i="3"/>
  <c r="S225" i="3"/>
  <c r="S222" i="3"/>
  <c r="T219" i="3"/>
  <c r="U216" i="3"/>
  <c r="P215" i="3"/>
  <c r="V213" i="3"/>
  <c r="Q212" i="3"/>
  <c r="W210" i="3"/>
  <c r="R209" i="3"/>
  <c r="S206" i="3"/>
  <c r="T203" i="3"/>
  <c r="U200" i="3"/>
  <c r="P199" i="3"/>
  <c r="V197" i="3"/>
  <c r="Q196" i="3"/>
  <c r="W194" i="3"/>
  <c r="R193" i="3"/>
  <c r="V358" i="3"/>
  <c r="Q316" i="3"/>
  <c r="S300" i="3"/>
  <c r="R265" i="3"/>
  <c r="R261" i="3"/>
  <c r="R257" i="3"/>
  <c r="T249" i="3"/>
  <c r="S246" i="3"/>
  <c r="R243" i="3"/>
  <c r="Q240" i="3"/>
  <c r="P237" i="3"/>
  <c r="T233" i="3"/>
  <c r="U230" i="3"/>
  <c r="U228" i="3"/>
  <c r="R222" i="3"/>
  <c r="S219" i="3"/>
  <c r="T216" i="3"/>
  <c r="U213" i="3"/>
  <c r="P212" i="3"/>
  <c r="V210" i="3"/>
  <c r="Q209" i="3"/>
  <c r="R206" i="3"/>
  <c r="S203" i="3"/>
  <c r="T200" i="3"/>
  <c r="U197" i="3"/>
  <c r="P196" i="3"/>
  <c r="V194" i="3"/>
  <c r="Q193" i="3"/>
  <c r="U186" i="3"/>
  <c r="T185" i="3"/>
  <c r="S184" i="3"/>
  <c r="R183" i="3"/>
  <c r="Q182" i="3"/>
  <c r="P181" i="3"/>
  <c r="Q342" i="3"/>
  <c r="Q306" i="3"/>
  <c r="R279" i="3"/>
  <c r="S273" i="3"/>
  <c r="T264" i="3"/>
  <c r="T260" i="3"/>
  <c r="T256" i="3"/>
  <c r="T252" i="3"/>
  <c r="Q249" i="3"/>
  <c r="P246" i="3"/>
  <c r="T242" i="3"/>
  <c r="R236" i="3"/>
  <c r="Q233" i="3"/>
  <c r="R230" i="3"/>
  <c r="R228" i="3"/>
  <c r="U226" i="3"/>
  <c r="T223" i="3"/>
  <c r="U220" i="3"/>
  <c r="P219" i="3"/>
  <c r="V217" i="3"/>
  <c r="Q216" i="3"/>
  <c r="R213" i="3"/>
  <c r="S210" i="3"/>
  <c r="T207" i="3"/>
  <c r="U204" i="3"/>
  <c r="P203" i="3"/>
  <c r="V201" i="3"/>
  <c r="Q200" i="3"/>
  <c r="W198" i="3"/>
  <c r="S194" i="3"/>
  <c r="W190" i="3"/>
  <c r="U189" i="3"/>
  <c r="T188" i="3"/>
  <c r="S187" i="3"/>
  <c r="Q185" i="3"/>
  <c r="P184" i="3"/>
  <c r="Q382" i="3"/>
  <c r="Q253" i="3"/>
  <c r="T228" i="3"/>
  <c r="S216" i="3"/>
  <c r="W204" i="3"/>
  <c r="P193" i="3"/>
  <c r="S185" i="3"/>
  <c r="Q121" i="3"/>
  <c r="P114" i="3"/>
  <c r="R112" i="3"/>
  <c r="R107" i="3"/>
  <c r="P104" i="3"/>
  <c r="P96" i="3"/>
  <c r="R91" i="3"/>
  <c r="P88" i="3"/>
  <c r="S83" i="3"/>
  <c r="T80" i="3"/>
  <c r="R76" i="3"/>
  <c r="T71" i="3"/>
  <c r="S70" i="3"/>
  <c r="R69" i="3"/>
  <c r="Q68" i="3"/>
  <c r="P67" i="3"/>
  <c r="M5" i="3"/>
  <c r="W381" i="3"/>
  <c r="P253" i="3"/>
  <c r="S228" i="3"/>
  <c r="R216" i="3"/>
  <c r="V204" i="3"/>
  <c r="R185" i="3"/>
  <c r="P121" i="3"/>
  <c r="R119" i="3"/>
  <c r="Q112" i="3"/>
  <c r="Q107" i="3"/>
  <c r="T102" i="3"/>
  <c r="Q99" i="3"/>
  <c r="T94" i="3"/>
  <c r="Q91" i="3"/>
  <c r="T86" i="3"/>
  <c r="R83" i="3"/>
  <c r="S80" i="3"/>
  <c r="Q76" i="3"/>
  <c r="U72" i="3"/>
  <c r="S71" i="3"/>
  <c r="R70" i="3"/>
  <c r="P68" i="3"/>
  <c r="S249" i="3"/>
  <c r="R203" i="3"/>
  <c r="T184" i="3"/>
  <c r="Q119" i="3"/>
  <c r="P112" i="3"/>
  <c r="R110" i="3"/>
  <c r="P107" i="3"/>
  <c r="R102" i="3"/>
  <c r="P99" i="3"/>
  <c r="R94" i="3"/>
  <c r="P91" i="3"/>
  <c r="R86" i="3"/>
  <c r="Q83" i="3"/>
  <c r="R80" i="3"/>
  <c r="P76" i="3"/>
  <c r="T72" i="3"/>
  <c r="R71" i="3"/>
  <c r="Q70" i="3"/>
  <c r="P69" i="3"/>
  <c r="W58" i="3"/>
  <c r="W55" i="3"/>
  <c r="W54" i="3"/>
  <c r="W42" i="3"/>
  <c r="W39" i="3"/>
  <c r="W38" i="3"/>
  <c r="W32" i="3"/>
  <c r="W30" i="3"/>
  <c r="W28" i="3"/>
  <c r="W27" i="3"/>
  <c r="W26" i="3"/>
  <c r="W25" i="3"/>
  <c r="W24" i="3"/>
  <c r="W23" i="3"/>
  <c r="W22" i="3"/>
  <c r="W21" i="3"/>
  <c r="W20" i="3"/>
  <c r="W18" i="3"/>
  <c r="W17" i="3"/>
  <c r="W15" i="3"/>
  <c r="W13" i="3"/>
  <c r="W12" i="3"/>
  <c r="W9" i="3"/>
  <c r="W7" i="3"/>
  <c r="W6" i="3"/>
  <c r="R249" i="3"/>
  <c r="Q203" i="3"/>
  <c r="R184" i="3"/>
  <c r="P119" i="3"/>
  <c r="Q110" i="3"/>
  <c r="T105" i="3"/>
  <c r="Q102" i="3"/>
  <c r="T97" i="3"/>
  <c r="Q94" i="3"/>
  <c r="T89" i="3"/>
  <c r="Q86" i="3"/>
  <c r="P83" i="3"/>
  <c r="Q80" i="3"/>
  <c r="S77" i="3"/>
  <c r="U73" i="3"/>
  <c r="S72" i="3"/>
  <c r="Q71" i="3"/>
  <c r="P70" i="3"/>
  <c r="V57" i="3"/>
  <c r="V53" i="3"/>
  <c r="V52" i="3"/>
  <c r="V50" i="3"/>
  <c r="V49" i="3"/>
  <c r="V45" i="3"/>
  <c r="V42" i="3"/>
  <c r="V41" i="3"/>
  <c r="V40" i="3"/>
  <c r="V39" i="3"/>
  <c r="V38" i="3"/>
  <c r="V36" i="3"/>
  <c r="V35" i="3"/>
  <c r="V34" i="3"/>
  <c r="V33" i="3"/>
  <c r="V32" i="3"/>
  <c r="V30" i="3"/>
  <c r="V29" i="3"/>
  <c r="V28" i="3"/>
  <c r="V27" i="3"/>
  <c r="V24" i="3"/>
  <c r="V23" i="3"/>
  <c r="V22" i="3"/>
  <c r="V21" i="3"/>
  <c r="V19" i="3"/>
  <c r="V17" i="3"/>
  <c r="V15" i="3"/>
  <c r="V13" i="3"/>
  <c r="V11" i="3"/>
  <c r="V9" i="3"/>
  <c r="V7" i="3"/>
  <c r="V6" i="3"/>
  <c r="R246" i="3"/>
  <c r="Q225" i="3"/>
  <c r="T213" i="3"/>
  <c r="Q184" i="3"/>
  <c r="Q117" i="3"/>
  <c r="P110" i="3"/>
  <c r="R97" i="3"/>
  <c r="P94" i="3"/>
  <c r="R89" i="3"/>
  <c r="P80" i="3"/>
  <c r="R77" i="3"/>
  <c r="T73" i="3"/>
  <c r="R72" i="3"/>
  <c r="P71" i="3"/>
  <c r="V61" i="3"/>
  <c r="U60" i="3"/>
  <c r="U59" i="3"/>
  <c r="U58" i="3"/>
  <c r="U57" i="3"/>
  <c r="U56" i="3"/>
  <c r="U54" i="3"/>
  <c r="U52" i="3"/>
  <c r="U51" i="3"/>
  <c r="U50" i="3"/>
  <c r="U49" i="3"/>
  <c r="U48" i="3"/>
  <c r="U47" i="3"/>
  <c r="U46" i="3"/>
  <c r="U45" i="3"/>
  <c r="U44" i="3"/>
  <c r="U43" i="3"/>
  <c r="U42" i="3"/>
  <c r="U40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S279" i="3"/>
  <c r="P225" i="3"/>
  <c r="S213" i="3"/>
  <c r="S183" i="3"/>
  <c r="R144" i="3"/>
  <c r="R142" i="3"/>
  <c r="R140" i="3"/>
  <c r="R138" i="3"/>
  <c r="R136" i="3"/>
  <c r="R134" i="3"/>
  <c r="R132" i="3"/>
  <c r="R130" i="3"/>
  <c r="R128" i="3"/>
  <c r="R126" i="3"/>
  <c r="R124" i="3"/>
  <c r="P117" i="3"/>
  <c r="R115" i="3"/>
  <c r="T108" i="3"/>
  <c r="Q105" i="3"/>
  <c r="T100" i="3"/>
  <c r="Q97" i="3"/>
  <c r="T92" i="3"/>
  <c r="Q89" i="3"/>
  <c r="T84" i="3"/>
  <c r="T81" i="3"/>
  <c r="Q77" i="3"/>
  <c r="S73" i="3"/>
  <c r="Q72" i="3"/>
  <c r="V62" i="3"/>
  <c r="U61" i="3"/>
  <c r="T59" i="3"/>
  <c r="T58" i="3"/>
  <c r="T57" i="3"/>
  <c r="T56" i="3"/>
  <c r="T55" i="3"/>
  <c r="T54" i="3"/>
  <c r="T53" i="3"/>
  <c r="T52" i="3"/>
  <c r="T51" i="3"/>
  <c r="T50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S274" i="3"/>
  <c r="Q243" i="3"/>
  <c r="S200" i="3"/>
  <c r="Q183" i="3"/>
  <c r="P144" i="3"/>
  <c r="P142" i="3"/>
  <c r="P140" i="3"/>
  <c r="P138" i="3"/>
  <c r="P136" i="3"/>
  <c r="P132" i="3"/>
  <c r="P130" i="3"/>
  <c r="P128" i="3"/>
  <c r="P126" i="3"/>
  <c r="P124" i="3"/>
  <c r="R122" i="3"/>
  <c r="Q115" i="3"/>
  <c r="R108" i="3"/>
  <c r="P105" i="3"/>
  <c r="R100" i="3"/>
  <c r="P97" i="3"/>
  <c r="P89" i="3"/>
  <c r="R84" i="3"/>
  <c r="S81" i="3"/>
  <c r="T78" i="3"/>
  <c r="P77" i="3"/>
  <c r="T74" i="3"/>
  <c r="R73" i="3"/>
  <c r="P72" i="3"/>
  <c r="V63" i="3"/>
  <c r="U62" i="3"/>
  <c r="T61" i="3"/>
  <c r="S60" i="3"/>
  <c r="S58" i="3"/>
  <c r="S57" i="3"/>
  <c r="S56" i="3"/>
  <c r="S55" i="3"/>
  <c r="S53" i="3"/>
  <c r="S51" i="3"/>
  <c r="S50" i="3"/>
  <c r="S49" i="3"/>
  <c r="S48" i="3"/>
  <c r="S47" i="3"/>
  <c r="S46" i="3"/>
  <c r="S45" i="3"/>
  <c r="S44" i="3"/>
  <c r="S43" i="3"/>
  <c r="S42" i="3"/>
  <c r="S40" i="3"/>
  <c r="S39" i="3"/>
  <c r="S38" i="3"/>
  <c r="S36" i="3"/>
  <c r="S35" i="3"/>
  <c r="S33" i="3"/>
  <c r="S32" i="3"/>
  <c r="S31" i="3"/>
  <c r="S30" i="3"/>
  <c r="S29" i="3"/>
  <c r="S28" i="3"/>
  <c r="S27" i="3"/>
  <c r="S25" i="3"/>
  <c r="S24" i="3"/>
  <c r="S23" i="3"/>
  <c r="S22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R40" i="3"/>
  <c r="R23" i="3"/>
  <c r="R19" i="3"/>
  <c r="R17" i="3"/>
  <c r="R15" i="3"/>
  <c r="R13" i="3"/>
  <c r="R11" i="3"/>
  <c r="R9" i="3"/>
  <c r="R7" i="3"/>
  <c r="R274" i="3"/>
  <c r="P243" i="3"/>
  <c r="U223" i="3"/>
  <c r="R200" i="3"/>
  <c r="V189" i="3"/>
  <c r="P183" i="3"/>
  <c r="Q122" i="3"/>
  <c r="P115" i="3"/>
  <c r="R113" i="3"/>
  <c r="Q108" i="3"/>
  <c r="T103" i="3"/>
  <c r="Q100" i="3"/>
  <c r="T95" i="3"/>
  <c r="T87" i="3"/>
  <c r="Q84" i="3"/>
  <c r="R81" i="3"/>
  <c r="S78" i="3"/>
  <c r="S74" i="3"/>
  <c r="Q73" i="3"/>
  <c r="V64" i="3"/>
  <c r="U63" i="3"/>
  <c r="T62" i="3"/>
  <c r="R60" i="3"/>
  <c r="R59" i="3"/>
  <c r="R58" i="3"/>
  <c r="R57" i="3"/>
  <c r="R56" i="3"/>
  <c r="R55" i="3"/>
  <c r="R54" i="3"/>
  <c r="R53" i="3"/>
  <c r="R52" i="3"/>
  <c r="R50" i="3"/>
  <c r="R49" i="3"/>
  <c r="R48" i="3"/>
  <c r="R47" i="3"/>
  <c r="R46" i="3"/>
  <c r="R45" i="3"/>
  <c r="R43" i="3"/>
  <c r="R42" i="3"/>
  <c r="R41" i="3"/>
  <c r="R39" i="3"/>
  <c r="R36" i="3"/>
  <c r="R35" i="3"/>
  <c r="R34" i="3"/>
  <c r="R33" i="3"/>
  <c r="R32" i="3"/>
  <c r="R31" i="3"/>
  <c r="R30" i="3"/>
  <c r="R28" i="3"/>
  <c r="R27" i="3"/>
  <c r="R25" i="3"/>
  <c r="R24" i="3"/>
  <c r="R22" i="3"/>
  <c r="R20" i="3"/>
  <c r="R18" i="3"/>
  <c r="R16" i="3"/>
  <c r="R14" i="3"/>
  <c r="R10" i="3"/>
  <c r="R8" i="3"/>
  <c r="P240" i="3"/>
  <c r="Q222" i="3"/>
  <c r="U210" i="3"/>
  <c r="R182" i="3"/>
  <c r="P122" i="3"/>
  <c r="R120" i="3"/>
  <c r="Q113" i="3"/>
  <c r="P108" i="3"/>
  <c r="R103" i="3"/>
  <c r="P100" i="3"/>
  <c r="P92" i="3"/>
  <c r="R87" i="3"/>
  <c r="P84" i="3"/>
  <c r="Q81" i="3"/>
  <c r="R78" i="3"/>
  <c r="R74" i="3"/>
  <c r="P73" i="3"/>
  <c r="V65" i="3"/>
  <c r="U64" i="3"/>
  <c r="T63" i="3"/>
  <c r="S62" i="3"/>
  <c r="R61" i="3"/>
  <c r="Q60" i="3"/>
  <c r="Q59" i="3"/>
  <c r="Q58" i="3"/>
  <c r="Q57" i="3"/>
  <c r="Q56" i="3"/>
  <c r="Q54" i="3"/>
  <c r="Q53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5" i="3"/>
  <c r="Q34" i="3"/>
  <c r="Q33" i="3"/>
  <c r="Q32" i="3"/>
  <c r="Q31" i="3"/>
  <c r="Q30" i="3"/>
  <c r="Q29" i="3"/>
  <c r="Q28" i="3"/>
  <c r="Q27" i="3"/>
  <c r="Q26" i="3"/>
  <c r="Q25" i="3"/>
  <c r="Q24" i="3"/>
  <c r="Q22" i="3"/>
  <c r="S269" i="3"/>
  <c r="T239" i="3"/>
  <c r="P222" i="3"/>
  <c r="T210" i="3"/>
  <c r="U188" i="3"/>
  <c r="P182" i="3"/>
  <c r="Q120" i="3"/>
  <c r="P113" i="3"/>
  <c r="R111" i="3"/>
  <c r="T106" i="3"/>
  <c r="Q103" i="3"/>
  <c r="T98" i="3"/>
  <c r="T90" i="3"/>
  <c r="Q87" i="3"/>
  <c r="P81" i="3"/>
  <c r="Q78" i="3"/>
  <c r="Q74" i="3"/>
  <c r="V66" i="3"/>
  <c r="T64" i="3"/>
  <c r="S63" i="3"/>
  <c r="R62" i="3"/>
  <c r="Q61" i="3"/>
  <c r="P60" i="3"/>
  <c r="P59" i="3"/>
  <c r="P58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7" i="3"/>
  <c r="P16" i="3"/>
  <c r="Q265" i="3"/>
  <c r="T236" i="3"/>
  <c r="P209" i="3"/>
  <c r="T197" i="3"/>
  <c r="U187" i="3"/>
  <c r="P120" i="3"/>
  <c r="R118" i="3"/>
  <c r="P103" i="3"/>
  <c r="R98" i="3"/>
  <c r="P95" i="3"/>
  <c r="R90" i="3"/>
  <c r="P87" i="3"/>
  <c r="T82" i="3"/>
  <c r="P78" i="3"/>
  <c r="T75" i="3"/>
  <c r="P74" i="3"/>
  <c r="U66" i="3"/>
  <c r="T65" i="3"/>
  <c r="S64" i="3"/>
  <c r="Q62" i="3"/>
  <c r="P61" i="3"/>
  <c r="P265" i="3"/>
  <c r="V220" i="3"/>
  <c r="S197" i="3"/>
  <c r="T187" i="3"/>
  <c r="Q118" i="3"/>
  <c r="P111" i="3"/>
  <c r="T109" i="3"/>
  <c r="Q106" i="3"/>
  <c r="T101" i="3"/>
  <c r="Q98" i="3"/>
  <c r="T93" i="3"/>
  <c r="Q90" i="3"/>
  <c r="T85" i="3"/>
  <c r="S82" i="3"/>
  <c r="T79" i="3"/>
  <c r="S75" i="3"/>
  <c r="U67" i="3"/>
  <c r="T66" i="3"/>
  <c r="S65" i="3"/>
  <c r="R64" i="3"/>
  <c r="Q63" i="3"/>
  <c r="P62" i="3"/>
  <c r="Q261" i="3"/>
  <c r="S233" i="3"/>
  <c r="R219" i="3"/>
  <c r="V186" i="3"/>
  <c r="R116" i="3"/>
  <c r="R109" i="3"/>
  <c r="P106" i="3"/>
  <c r="R101" i="3"/>
  <c r="P98" i="3"/>
  <c r="R93" i="3"/>
  <c r="P90" i="3"/>
  <c r="R85" i="3"/>
  <c r="R82" i="3"/>
  <c r="S79" i="3"/>
  <c r="R75" i="3"/>
  <c r="V69" i="3"/>
  <c r="U68" i="3"/>
  <c r="T67" i="3"/>
  <c r="R65" i="3"/>
  <c r="Q64" i="3"/>
  <c r="P63" i="3"/>
  <c r="P257" i="3"/>
  <c r="S230" i="3"/>
  <c r="P206" i="3"/>
  <c r="T194" i="3"/>
  <c r="U185" i="3"/>
  <c r="P123" i="3"/>
  <c r="R121" i="3"/>
  <c r="Q114" i="3"/>
  <c r="T107" i="3"/>
  <c r="Q104" i="3"/>
  <c r="T99" i="3"/>
  <c r="Q96" i="3"/>
  <c r="T91" i="3"/>
  <c r="Q88" i="3"/>
  <c r="P79" i="3"/>
  <c r="S76" i="3"/>
  <c r="U71" i="3"/>
  <c r="T70" i="3"/>
  <c r="S69" i="3"/>
  <c r="R68" i="3"/>
  <c r="Q67" i="3"/>
  <c r="R21" i="3"/>
  <c r="S26" i="3"/>
  <c r="T68" i="3"/>
  <c r="Q116" i="3"/>
  <c r="R131" i="3"/>
  <c r="P261" i="3"/>
  <c r="V26" i="3"/>
  <c r="W369" i="3"/>
  <c r="W362" i="3"/>
  <c r="W380" i="3"/>
  <c r="W363" i="3"/>
  <c r="W391" i="3"/>
  <c r="W375" i="3"/>
  <c r="W386" i="3"/>
  <c r="W370" i="3"/>
  <c r="W364" i="3"/>
  <c r="W387" i="3"/>
  <c r="W382" i="3"/>
  <c r="W366" i="3"/>
  <c r="W352" i="3"/>
  <c r="W351" i="3"/>
  <c r="W349" i="3"/>
  <c r="W347" i="3"/>
  <c r="W346" i="3"/>
  <c r="W345" i="3"/>
  <c r="W344" i="3"/>
  <c r="W343" i="3"/>
  <c r="W342" i="3"/>
  <c r="W341" i="3"/>
  <c r="W340" i="3"/>
  <c r="W339" i="3"/>
  <c r="W333" i="3"/>
  <c r="W332" i="3"/>
  <c r="W329" i="3"/>
  <c r="W328" i="3"/>
  <c r="W327" i="3"/>
  <c r="W325" i="3"/>
  <c r="W324" i="3"/>
  <c r="W323" i="3"/>
  <c r="W322" i="3"/>
  <c r="W320" i="3"/>
  <c r="W393" i="3"/>
  <c r="W377" i="3"/>
  <c r="W354" i="3"/>
  <c r="W388" i="3"/>
  <c r="W372" i="3"/>
  <c r="W355" i="3"/>
  <c r="W383" i="3"/>
  <c r="W367" i="3"/>
  <c r="W356" i="3"/>
  <c r="W378" i="3"/>
  <c r="W357" i="3"/>
  <c r="W384" i="3"/>
  <c r="W368" i="3"/>
  <c r="W359" i="3"/>
  <c r="W390" i="3"/>
  <c r="W316" i="3"/>
  <c r="W300" i="3"/>
  <c r="W284" i="3"/>
  <c r="W268" i="3"/>
  <c r="W267" i="3"/>
  <c r="W265" i="3"/>
  <c r="W263" i="3"/>
  <c r="W262" i="3"/>
  <c r="W259" i="3"/>
  <c r="W258" i="3"/>
  <c r="W257" i="3"/>
  <c r="W256" i="3"/>
  <c r="W255" i="3"/>
  <c r="W254" i="3"/>
  <c r="W253" i="3"/>
  <c r="W251" i="3"/>
  <c r="W249" i="3"/>
  <c r="W247" i="3"/>
  <c r="W246" i="3"/>
  <c r="W243" i="3"/>
  <c r="W242" i="3"/>
  <c r="W241" i="3"/>
  <c r="W240" i="3"/>
  <c r="W239" i="3"/>
  <c r="W238" i="3"/>
  <c r="W237" i="3"/>
  <c r="W235" i="3"/>
  <c r="W233" i="3"/>
  <c r="W231" i="3"/>
  <c r="W230" i="3"/>
  <c r="W229" i="3"/>
  <c r="W228" i="3"/>
  <c r="W227" i="3"/>
  <c r="W226" i="3"/>
  <c r="W224" i="3"/>
  <c r="W223" i="3"/>
  <c r="W222" i="3"/>
  <c r="W221" i="3"/>
  <c r="W220" i="3"/>
  <c r="W219" i="3"/>
  <c r="W218" i="3"/>
  <c r="W217" i="3"/>
  <c r="W215" i="3"/>
  <c r="W214" i="3"/>
  <c r="W213" i="3"/>
  <c r="W212" i="3"/>
  <c r="W211" i="3"/>
  <c r="W209" i="3"/>
  <c r="W208" i="3"/>
  <c r="W207" i="3"/>
  <c r="W206" i="3"/>
  <c r="W205" i="3"/>
  <c r="W203" i="3"/>
  <c r="W202" i="3"/>
  <c r="W201" i="3"/>
  <c r="W200" i="3"/>
  <c r="W199" i="3"/>
  <c r="W197" i="3"/>
  <c r="W196" i="3"/>
  <c r="W195" i="3"/>
  <c r="W193" i="3"/>
  <c r="W192" i="3"/>
  <c r="W191" i="3"/>
  <c r="W189" i="3"/>
  <c r="W188" i="3"/>
  <c r="W187" i="3"/>
  <c r="W183" i="3"/>
  <c r="W182" i="3"/>
  <c r="W179" i="3"/>
  <c r="W313" i="3"/>
  <c r="W295" i="3"/>
  <c r="W279" i="3"/>
  <c r="W376" i="3"/>
  <c r="W274" i="3"/>
  <c r="W307" i="3"/>
  <c r="W285" i="3"/>
  <c r="W269" i="3"/>
  <c r="W296" i="3"/>
  <c r="W280" i="3"/>
  <c r="W301" i="3"/>
  <c r="W291" i="3"/>
  <c r="W275" i="3"/>
  <c r="W365" i="3"/>
  <c r="W314" i="3"/>
  <c r="W270" i="3"/>
  <c r="W311" i="3"/>
  <c r="W297" i="3"/>
  <c r="W281" i="3"/>
  <c r="W379" i="3"/>
  <c r="W360" i="3"/>
  <c r="W276" i="3"/>
  <c r="W374" i="3"/>
  <c r="W287" i="3"/>
  <c r="W302" i="3"/>
  <c r="W282" i="3"/>
  <c r="W373" i="3"/>
  <c r="W293" i="3"/>
  <c r="W277" i="3"/>
  <c r="W272" i="3"/>
  <c r="W278" i="3"/>
  <c r="W273" i="3"/>
  <c r="W283" i="3"/>
  <c r="W394" i="3"/>
  <c r="W289" i="3"/>
  <c r="W309" i="3"/>
  <c r="W177" i="3"/>
  <c r="W176" i="3"/>
  <c r="W175" i="3"/>
  <c r="W174" i="3"/>
  <c r="W173" i="3"/>
  <c r="W172" i="3"/>
  <c r="W171" i="3"/>
  <c r="W170" i="3"/>
  <c r="W169" i="3"/>
  <c r="W165" i="3"/>
  <c r="W164" i="3"/>
  <c r="W123" i="3"/>
  <c r="W79" i="3"/>
  <c r="W66" i="3"/>
  <c r="W155" i="3"/>
  <c r="W104" i="3"/>
  <c r="W96" i="3"/>
  <c r="W358" i="3"/>
  <c r="W121" i="3"/>
  <c r="W68" i="3"/>
  <c r="W160" i="3"/>
  <c r="W152" i="3"/>
  <c r="W112" i="3"/>
  <c r="W107" i="3"/>
  <c r="W99" i="3"/>
  <c r="W91" i="3"/>
  <c r="W76" i="3"/>
  <c r="W69" i="3"/>
  <c r="W157" i="3"/>
  <c r="W149" i="3"/>
  <c r="W110" i="3"/>
  <c r="W94" i="3"/>
  <c r="W80" i="3"/>
  <c r="W71" i="3"/>
  <c r="W117" i="3"/>
  <c r="W154" i="3"/>
  <c r="W146" i="3"/>
  <c r="W144" i="3"/>
  <c r="W142" i="3"/>
  <c r="W140" i="3"/>
  <c r="W138" i="3"/>
  <c r="W132" i="3"/>
  <c r="W128" i="3"/>
  <c r="W126" i="3"/>
  <c r="W124" i="3"/>
  <c r="W105" i="3"/>
  <c r="W97" i="3"/>
  <c r="W89" i="3"/>
  <c r="W77" i="3"/>
  <c r="W72" i="3"/>
  <c r="W159" i="3"/>
  <c r="W122" i="3"/>
  <c r="W108" i="3"/>
  <c r="W100" i="3"/>
  <c r="W92" i="3"/>
  <c r="W84" i="3"/>
  <c r="W73" i="3"/>
  <c r="W113" i="3"/>
  <c r="W81" i="3"/>
  <c r="W60" i="3"/>
  <c r="W59" i="3"/>
  <c r="W57" i="3"/>
  <c r="W56" i="3"/>
  <c r="W53" i="3"/>
  <c r="W52" i="3"/>
  <c r="W51" i="3"/>
  <c r="W50" i="3"/>
  <c r="W49" i="3"/>
  <c r="W48" i="3"/>
  <c r="W47" i="3"/>
  <c r="W46" i="3"/>
  <c r="W45" i="3"/>
  <c r="W44" i="3"/>
  <c r="W43" i="3"/>
  <c r="W41" i="3"/>
  <c r="W40" i="3"/>
  <c r="W37" i="3"/>
  <c r="W36" i="3"/>
  <c r="W35" i="3"/>
  <c r="W34" i="3"/>
  <c r="W33" i="3"/>
  <c r="W156" i="3"/>
  <c r="W148" i="3"/>
  <c r="W120" i="3"/>
  <c r="W103" i="3"/>
  <c r="W95" i="3"/>
  <c r="W87" i="3"/>
  <c r="W78" i="3"/>
  <c r="W74" i="3"/>
  <c r="W61" i="3"/>
  <c r="W111" i="3"/>
  <c r="W62" i="3"/>
  <c r="W158" i="3"/>
  <c r="W145" i="3"/>
  <c r="W143" i="3"/>
  <c r="W141" i="3"/>
  <c r="W139" i="3"/>
  <c r="W137" i="3"/>
  <c r="W135" i="3"/>
  <c r="W133" i="3"/>
  <c r="W129" i="3"/>
  <c r="W127" i="3"/>
  <c r="W125" i="3"/>
  <c r="W116" i="3"/>
  <c r="W109" i="3"/>
  <c r="W101" i="3"/>
  <c r="W93" i="3"/>
  <c r="W85" i="3"/>
  <c r="W75" i="3"/>
  <c r="W65" i="3"/>
  <c r="Q14" i="3"/>
  <c r="R12" i="3"/>
  <c r="V20" i="3"/>
  <c r="R67" i="3"/>
  <c r="R114" i="3"/>
  <c r="R44" i="3"/>
  <c r="V8" i="3"/>
  <c r="V10" i="3"/>
  <c r="V12" i="3"/>
  <c r="V14" i="3"/>
  <c r="V16" i="3"/>
  <c r="Q18" i="3"/>
  <c r="S21" i="3"/>
  <c r="R29" i="3"/>
  <c r="V31" i="3"/>
  <c r="V37" i="3"/>
  <c r="T69" i="3"/>
  <c r="Q79" i="3"/>
  <c r="R92" i="3"/>
  <c r="R104" i="3"/>
  <c r="P133" i="3"/>
  <c r="R151" i="3"/>
  <c r="S176" i="3"/>
  <c r="Q300" i="3"/>
  <c r="Q10" i="3"/>
  <c r="V25" i="3"/>
  <c r="R37" i="3"/>
  <c r="S59" i="3"/>
  <c r="S168" i="3"/>
  <c r="V18" i="3"/>
  <c r="R26" i="3"/>
  <c r="N5" i="3"/>
  <c r="W8" i="3"/>
  <c r="W10" i="3"/>
  <c r="W14" i="3"/>
  <c r="W16" i="3"/>
  <c r="W31" i="3"/>
  <c r="R38" i="3"/>
  <c r="S41" i="3"/>
  <c r="S54" i="3"/>
  <c r="U69" i="3"/>
  <c r="R79" i="3"/>
  <c r="S92" i="3"/>
  <c r="T104" i="3"/>
  <c r="W118" i="3"/>
  <c r="P308" i="3"/>
  <c r="V5" i="3" l="1"/>
  <c r="S5" i="3"/>
  <c r="G5" i="3"/>
  <c r="F5" i="3"/>
  <c r="U5" i="3"/>
  <c r="R5" i="3"/>
  <c r="W5" i="3"/>
  <c r="D5" i="3"/>
  <c r="K5" i="3"/>
  <c r="L5" i="3"/>
  <c r="T6" i="3"/>
  <c r="T5" i="3" s="1"/>
  <c r="P6" i="3"/>
  <c r="P5" i="3" s="1"/>
  <c r="E5" i="3"/>
  <c r="Q6" i="3"/>
  <c r="Q5" i="3" s="1"/>
  <c r="J5" i="3"/>
  <c r="H5" i="3"/>
  <c r="I5" i="3"/>
</calcChain>
</file>

<file path=xl/sharedStrings.xml><?xml version="1.0" encoding="utf-8"?>
<sst xmlns="http://schemas.openxmlformats.org/spreadsheetml/2006/main" count="1586" uniqueCount="1014">
  <si>
    <t>Общо приходи в хил. лева</t>
  </si>
  <si>
    <t>Общо разходи в хил. лева</t>
  </si>
  <si>
    <t>Коефициент на ефективност на разходите</t>
  </si>
  <si>
    <t>Разходи за персонал в хил. лева</t>
  </si>
  <si>
    <t>Дял на разходите за персонал в общите разходи в %</t>
  </si>
  <si>
    <t>Разходи за издръжка в хил. лева</t>
  </si>
  <si>
    <t>Дял на разходите за издръжка в общите разходи в %</t>
  </si>
  <si>
    <t>Разходи за лекарства и медицински изделия в хил. лева</t>
  </si>
  <si>
    <t>Дял на разходите за  лекарства и медицински изделия в общите разходи в %</t>
  </si>
  <si>
    <t>Общо задължения в хил. лева</t>
  </si>
  <si>
    <t>Просрочени задължения в хил. лева</t>
  </si>
  <si>
    <t xml:space="preserve">Дял на общите задължения в общите приходи от дейността в % </t>
  </si>
  <si>
    <t xml:space="preserve">Дял на просрочените задължения в общите приходи от дейността в % </t>
  </si>
  <si>
    <t xml:space="preserve">Дял на просрочените задължения в общите разходи в % </t>
  </si>
  <si>
    <t>Брой преминали болни</t>
  </si>
  <si>
    <t xml:space="preserve">Средно месечен брой лекари </t>
  </si>
  <si>
    <t>Средно месечен брой специалисти по здравни грижи</t>
  </si>
  <si>
    <t>Средно месечен брой болни на един лекар</t>
  </si>
  <si>
    <t>Средно месечен брой болни на един специалист по здравни грижи</t>
  </si>
  <si>
    <t>Средно месечен брой легла</t>
  </si>
  <si>
    <t>Брой проведени леглодни</t>
  </si>
  <si>
    <t>Среден разход на един леглоден в лева</t>
  </si>
  <si>
    <t>Среден разход на един преминал болен в лева</t>
  </si>
  <si>
    <t>Средна продължителност на престоя в дни</t>
  </si>
  <si>
    <t xml:space="preserve">Използваемост на едно легло в % </t>
  </si>
  <si>
    <t>Лечебни заведения за болнична помощ 
с над 50% държавно участие в капитала
към 30.09.2025 г.</t>
  </si>
  <si>
    <t>Q3 2024</t>
  </si>
  <si>
    <t>Q2 2025</t>
  </si>
  <si>
    <t>Q3 2025</t>
  </si>
  <si>
    <t>Текущо тримесечие</t>
  </si>
  <si>
    <t>Изменение Q3 2025 спрямо Q3 2024</t>
  </si>
  <si>
    <t>Изменение Q3 2025 спрямо Q2 2025</t>
  </si>
  <si>
    <t>ОБЩО/СРЕДНО, в т.ч. за:</t>
  </si>
  <si>
    <t xml:space="preserve"> ЕАД</t>
  </si>
  <si>
    <t xml:space="preserve"> АД</t>
  </si>
  <si>
    <t xml:space="preserve"> ЕООД</t>
  </si>
  <si>
    <t>УМБАЛСМ "Н.И. ПИРОГОВ" ЕАД</t>
  </si>
  <si>
    <t>УМБАЛ "Александровска" ЕАД</t>
  </si>
  <si>
    <t>УМБАЛ "Св. Екатерина" ЕАД</t>
  </si>
  <si>
    <t>УМБАЛ "Царица Йоанна - ИСУЛ" ЕАД</t>
  </si>
  <si>
    <t>МБАЛНП "Св. Наум" ЕАД</t>
  </si>
  <si>
    <t>СБАЛАГ "Майчин дом" ЕАД</t>
  </si>
  <si>
    <t>СБАЛО "Проф. Бойчо Бойчев" ЕАД</t>
  </si>
  <si>
    <t>УМБАЛ "Св. Ив. Рилски" ЕАД</t>
  </si>
  <si>
    <t>УСБАЛЕ "Акад. Ив. Пенчев" ЕАД</t>
  </si>
  <si>
    <t>СБАЛИПБ Проф. Иван Киров" ЕАД</t>
  </si>
  <si>
    <t>УМБАЛ "Св. Георги" -  Пловдив ЕАД</t>
  </si>
  <si>
    <t>УМБАЛ "Георги Странски" -  Плевен ЕАД</t>
  </si>
  <si>
    <t>УМБАЛ "Св.Марина" -  Варна ЕАД</t>
  </si>
  <si>
    <t>МБАЛ - НКБ ЕАД</t>
  </si>
  <si>
    <t>УСБАЛО „Проф. Иван Черноземски“ ЕАД</t>
  </si>
  <si>
    <t>МБАЛ Лозенец ЕАД</t>
  </si>
  <si>
    <t>НСБФТР ЕАД</t>
  </si>
  <si>
    <t>СБАЛХЗ ЕАД</t>
  </si>
  <si>
    <t>СБР - НК ЕАД</t>
  </si>
  <si>
    <t>СБР - БМБ ЕАД</t>
  </si>
  <si>
    <t>МБАЛ "Благоевград" АД</t>
  </si>
  <si>
    <t>УМБАЛ "Бургас" АД</t>
  </si>
  <si>
    <t>МБАЛ "Св. Анна"- Варна АД</t>
  </si>
  <si>
    <t>МОБАЛ "Д-р Стефан Черкезов" АД, Велико Търново</t>
  </si>
  <si>
    <t xml:space="preserve">МБАЛ "Св. Петка" АД, Видин </t>
  </si>
  <si>
    <t xml:space="preserve">МБАЛ "Христо Ботев" АД, Враца </t>
  </si>
  <si>
    <t xml:space="preserve">МБАЛ "Д-р Тота Венкова" АД, Габрово </t>
  </si>
  <si>
    <t>МБАЛ "Добрич" АД</t>
  </si>
  <si>
    <t xml:space="preserve">МБАЛ "Д-р Ат. Дафовски" АД, Кърджали </t>
  </si>
  <si>
    <t xml:space="preserve">МБАЛ "Д-р Никола Василев" АД Кюстендил </t>
  </si>
  <si>
    <t xml:space="preserve">МБАЛ "Проф. Д-р П.Стоянов" АД, Ловеч </t>
  </si>
  <si>
    <t xml:space="preserve">МБАЛ "Д-р Ст.Илиев" АД, Монтана </t>
  </si>
  <si>
    <t>МБАЛ "Пазарджик" АД</t>
  </si>
  <si>
    <t xml:space="preserve">МБАЛ "Рахила Ангелова" АД, Перник </t>
  </si>
  <si>
    <t>УМБАЛ "Пловдив" АД</t>
  </si>
  <si>
    <t xml:space="preserve">МБАЛ "Св. Ив. Рилски" АД, Разград </t>
  </si>
  <si>
    <t>УМБАЛ "Канев" АД, Русе</t>
  </si>
  <si>
    <t>МБАЛ "Силистра" АД</t>
  </si>
  <si>
    <t xml:space="preserve">МБАЛ "Д-р Ив. Селимински" Ад, Сливен </t>
  </si>
  <si>
    <t xml:space="preserve">МБАЛ "Д-р Братан Шукеров" АД, Смолян </t>
  </si>
  <si>
    <t>УМБАЛ "Св. Анна" АД, София</t>
  </si>
  <si>
    <t xml:space="preserve">УМБАЛ "Д-р Ст. Киркович" АД, Стара Загора </t>
  </si>
  <si>
    <t>МБАЛ "Търговище" АД</t>
  </si>
  <si>
    <t>МБАЛ "Хасково" АД</t>
  </si>
  <si>
    <t>МБАЛ "Шумен" АД</t>
  </si>
  <si>
    <t xml:space="preserve">МБАЛ "Св. Панталеймон" АД, Ямбол </t>
  </si>
  <si>
    <t>СБПЛРПФЗ "Св. Петка Българска" ЕООД, гр. Велинград</t>
  </si>
  <si>
    <t>СБАЛББ - ГАБРОВО ЕООД, гр. Габрово</t>
  </si>
  <si>
    <t>СБАЛББ - ТРОЯН ЕООД, гр. Троян</t>
  </si>
  <si>
    <t>СБР КОТЕЛ ЕООД</t>
  </si>
  <si>
    <t>СБР МАРИКОСТИНОВО ЕООД</t>
  </si>
  <si>
    <t>СБР ТУЗЛАТА ЕООД</t>
  </si>
  <si>
    <t>СБАЛПФЗ-СОФИЯ ОБЛАСТ ЕООД</t>
  </si>
  <si>
    <t>СБАЛОЗ-СОФИЯ ОБЛАСТ ЕООД</t>
  </si>
  <si>
    <t>ЦПЗ-СОФИЯ ЕООД</t>
  </si>
  <si>
    <t>ЦПЗ Хасково ЕООД</t>
  </si>
  <si>
    <t>ЦПЗ Стара Загора ЕООД</t>
  </si>
  <si>
    <t>ЦПЗ Проф. Шипковенски ЕООД София</t>
  </si>
  <si>
    <t>ЦПЗ Смолян ЕООД</t>
  </si>
  <si>
    <t>ЦПЗ Русе ЕООД</t>
  </si>
  <si>
    <t>ЦПЗ Пловдив ЕООД</t>
  </si>
  <si>
    <t>ЦПЗ Д-р П Станчев Добрич  ЕООД</t>
  </si>
  <si>
    <t xml:space="preserve">ЦПЗ Враца ЕООД     </t>
  </si>
  <si>
    <t>ЦПЗ В. Търново ЕООД</t>
  </si>
  <si>
    <t>ЦПЗ Проф.д-р Иван ТемковБургас ЕООД</t>
  </si>
  <si>
    <t>ЦПЗ Благоевград ЕООД</t>
  </si>
  <si>
    <t>ЦКВЗ Пловдив ЕООД</t>
  </si>
  <si>
    <t>ЦКВЗ Враца ЕООД</t>
  </si>
  <si>
    <t>ЦКВЗ Велико Търново ЕООД</t>
  </si>
  <si>
    <t>КОЦ Шумен ЕООД</t>
  </si>
  <si>
    <t>КОЦ Стара Загора ЕООД</t>
  </si>
  <si>
    <t>КОЦ РУСЕ ЕООД</t>
  </si>
  <si>
    <t>КОЦ Пловдив ЕООД</t>
  </si>
  <si>
    <t>КОЦ Враца ЕООД</t>
  </si>
  <si>
    <t>КОЦ Велико Търново ЕООД</t>
  </si>
  <si>
    <t>КОЦ Бургас  ЕООД</t>
  </si>
  <si>
    <t>СБПЛР Любимец  ЕООД</t>
  </si>
  <si>
    <t>СБДПЛР  Костенец ЕООД</t>
  </si>
  <si>
    <t>СБДПЛР  Бухово ЕООД</t>
  </si>
  <si>
    <t>СБПЛРДЦП Св. София  ЕООД</t>
  </si>
  <si>
    <t>СБДПЛР„Панчарево“</t>
  </si>
  <si>
    <t>СБПЛР  Кремиковци ЕООД</t>
  </si>
  <si>
    <t>СБПЛР ЕООД Перник</t>
  </si>
  <si>
    <t>МБПЛ Иван Раев Сопот ЕООД</t>
  </si>
  <si>
    <t xml:space="preserve">МБПЛ Стамболийски ЕООД </t>
  </si>
  <si>
    <t>СБАЛВБ Тополовград  ЕООД</t>
  </si>
  <si>
    <t>СБАЛО Хасково  ЕООД</t>
  </si>
  <si>
    <t>СБАЛПФЗ  Хасково  ЕООД</t>
  </si>
  <si>
    <t>СБАЛПЗ Стара Загора ЕООД</t>
  </si>
  <si>
    <t>Втора САГБАЛ Шейново АД</t>
  </si>
  <si>
    <t>СБАЛОЗ ЕООД  София</t>
  </si>
  <si>
    <t>Първа САГБАЛ Св. София АД</t>
  </si>
  <si>
    <t>СБАЛПФЗ  Д-р Димитър Граматиков  ЕООД</t>
  </si>
  <si>
    <t xml:space="preserve">СБАЛПФЗ Пазарджик ЕООД </t>
  </si>
  <si>
    <t>СБАЛПФЗ  Враца ЕООД</t>
  </si>
  <si>
    <t>СБАЛПФЗ Д-р Трейман ЕООД</t>
  </si>
  <si>
    <t xml:space="preserve">СБОБАЛ Варна ЕООД                                                                                                                                                                           </t>
  </si>
  <si>
    <t xml:space="preserve">СБАЛОЗ Варна ЕООД </t>
  </si>
  <si>
    <t xml:space="preserve">СБАЛПФЗ Варна ЕООД </t>
  </si>
  <si>
    <t>СБАГАЛ Проф. Д-р П Стаматов ЕООД Варна</t>
  </si>
  <si>
    <t>СБАЛПФЗ Бургас ЕООД</t>
  </si>
  <si>
    <t>СБАЛПФЗ Благоевград ЕООД</t>
  </si>
  <si>
    <t>СБАЛО Св.Мина  ЕООД Благоевград</t>
  </si>
  <si>
    <t>МБАЛ Св. Иван Рилски ЕООД Елхово</t>
  </si>
  <si>
    <t>МБАЛ Велики Преслав ЕООД</t>
  </si>
  <si>
    <t>МБАЛ Свиленград  ЕООД</t>
  </si>
  <si>
    <t>МБАЛ Св. Екатерина  ЕООД Димитровград</t>
  </si>
  <si>
    <t>МБАЛ Харманли ЕООД</t>
  </si>
  <si>
    <t xml:space="preserve">МБАЛ Омуртаг ЕАД </t>
  </si>
  <si>
    <t xml:space="preserve">МБАЛ Попово  ЕООД  </t>
  </si>
  <si>
    <t>МБАЛ Гълъбово ЕАД</t>
  </si>
  <si>
    <t>МБАЛ Д-р Христо Стамболски ЕООД Стара Загора</t>
  </si>
  <si>
    <t>МБАЛ Чирпан ЕООД</t>
  </si>
  <si>
    <t>МБАЛ Пирдоп АД</t>
  </si>
  <si>
    <t>МБАЛ Своге ЕООД</t>
  </si>
  <si>
    <t>МБАЛ Самоков ЕООД</t>
  </si>
  <si>
    <t>МБАЛ Ихтиман ЕООД</t>
  </si>
  <si>
    <t>МБАЛ Проф. д-р  Ал. Герчев Етрополе ЕООД</t>
  </si>
  <si>
    <t>МБАЛ Елин Пелин ЕООД</t>
  </si>
  <si>
    <t>МБАЛ Ботевград ЕООД</t>
  </si>
  <si>
    <t>Четвърта МБАЛ  София  ЕАД</t>
  </si>
  <si>
    <t>Втора МБАЛ - София  АД</t>
  </si>
  <si>
    <t xml:space="preserve">МБАЛ Девин ЕАД </t>
  </si>
  <si>
    <t>МБАЛПроф. д-р Константин ЧиловЕООД Мадан</t>
  </si>
  <si>
    <t>МБАЛПроф. д-р Асен ШоповЕООД Златоград</t>
  </si>
  <si>
    <t>МБАЛ Св.Петка българска- Нова Загора ЕООД</t>
  </si>
  <si>
    <t>МБАЛ Тутракан ЕООД</t>
  </si>
  <si>
    <t>МБАЛ Дулово ЕООД</t>
  </si>
  <si>
    <t>МБАЛ Д-р Юлия Вревска ЕООД Бяла</t>
  </si>
  <si>
    <t>МБАЛ  Исперих ЕООД Разград</t>
  </si>
  <si>
    <t>МБАЛ   Кубрат ЕООД Разград</t>
  </si>
  <si>
    <t>МБАЛ Раковски ЕООД гр. Раковски</t>
  </si>
  <si>
    <t>МБАЛ Асеновград ЕООД</t>
  </si>
  <si>
    <t>МБАЛ Св.Мина ЕООД Пловдив</t>
  </si>
  <si>
    <t>МБАЛ Д-р Киро Попов ЕООД Карлово</t>
  </si>
  <si>
    <t>МБАЛ Св. Пантелеймон ЕООД Пловдив</t>
  </si>
  <si>
    <t>МБАЛ Първомай ЕООД гр. Първомай</t>
  </si>
  <si>
    <t>МБАЛ Белене ЕООД</t>
  </si>
  <si>
    <t>МБАЛ  Кнежа ЕООД</t>
  </si>
  <si>
    <t>МБАЛ  Гулянци ЕООД</t>
  </si>
  <si>
    <t>МБАЛ Червен бряг ЕООД</t>
  </si>
  <si>
    <t>МБАЛ  Никопол ЕООД</t>
  </si>
  <si>
    <t>МБАЛ  Левски ЕООД</t>
  </si>
  <si>
    <t>МБАЛ Св. Николай Чудотворец ЕООД гр. Лом</t>
  </si>
  <si>
    <t>МБАЛ ЕООД гр. Берковица Монтана</t>
  </si>
  <si>
    <t xml:space="preserve">МБАЛ Луковит </t>
  </si>
  <si>
    <t xml:space="preserve">МБАЛ Тетевен </t>
  </si>
  <si>
    <t xml:space="preserve">МБАЛ Троян </t>
  </si>
  <si>
    <t>МБАЛ Св. Иван Рилски ЕООД Дупница</t>
  </si>
  <si>
    <t>МБАЛ Ардино ЕООД</t>
  </si>
  <si>
    <t>МБАЛ  Живот+ ЕООД  Крумовград</t>
  </si>
  <si>
    <t>МБАЛ Д-р С. Ростовцев ЕООД Момчилград</t>
  </si>
  <si>
    <t xml:space="preserve">МБАЛ Балчик ЕООД </t>
  </si>
  <si>
    <t xml:space="preserve">МБАЛ Каварна ЕООД </t>
  </si>
  <si>
    <t>МБАЛ Д-р Стойчо Христов ЕООД Габрово</t>
  </si>
  <si>
    <t>МБАЛ Д-р Теодоси Витанов ЕООД Габрово</t>
  </si>
  <si>
    <t>МБАЛ Бяла Слатина  ЕООД</t>
  </si>
  <si>
    <t>МБАЛ Мездра ЕООД</t>
  </si>
  <si>
    <t xml:space="preserve">МБАЛ Св. Иван Рилски ЕООД Козлодуй </t>
  </si>
  <si>
    <t>МБАЛ Проф. д-р Г. Златарски ЕООД Белоградчик</t>
  </si>
  <si>
    <t>МБАЛ Св. Иван Рилски ЕООД - Горна Оряховица</t>
  </si>
  <si>
    <t>МБАЛ Д-р Димитър Павлович ЕООД   Свищов</t>
  </si>
  <si>
    <t xml:space="preserve">МБАЛ  Павликени  ЕООД  </t>
  </si>
  <si>
    <t>МБАЛ  Девня ЕООД</t>
  </si>
  <si>
    <t>МБАЛ  Царица Йоанна ЕООД Провадия</t>
  </si>
  <si>
    <t>МБАЛ Средец  ЕООД</t>
  </si>
  <si>
    <t>МБАЛ Поморие  ЕООД</t>
  </si>
  <si>
    <t>МБАЛ Айтос  ЕООД</t>
  </si>
  <si>
    <t>МБАЛ  Карнобат  ЕООД</t>
  </si>
  <si>
    <t>МБАЛ Югозпадна болница ООД Сандански, Петрич</t>
  </si>
  <si>
    <t>МБАЛ Разлог ЕООД</t>
  </si>
  <si>
    <t>МБАЛ Д-р  Ив.Скендеров ЕООД Гоце Делчев</t>
  </si>
  <si>
    <t>Лечебни заведения за болнична помощ 
с над 50% общинско участие в капитала
към 30.09.2025 г.</t>
  </si>
  <si>
    <t>Медико-статистическа и финансова информация</t>
  </si>
  <si>
    <t>№ РЗОК</t>
  </si>
  <si>
    <t>Рег.№ ЛЗ</t>
  </si>
  <si>
    <t>ЛЗ за БМП</t>
  </si>
  <si>
    <t>Брой клинични пътеки</t>
  </si>
  <si>
    <t>Здравноосигурителни плащания за болнична медицинска помощ 
(лв.)</t>
  </si>
  <si>
    <t>Изплатени средства от НЗОК за медицински изделия
в лева</t>
  </si>
  <si>
    <t>Изплатени средства от НЗОК за лекарствени продукти
в лева</t>
  </si>
  <si>
    <t>Общо изплатени средства от НЗОК за БМП</t>
  </si>
  <si>
    <t>Общо изплатени средства от НЗОК за медицински изделия</t>
  </si>
  <si>
    <t>Общо изплатени средства от НЗОК за лекарствени продукти</t>
  </si>
  <si>
    <t xml:space="preserve">ОБЩО               </t>
  </si>
  <si>
    <t>01</t>
  </si>
  <si>
    <t>0103131003</t>
  </si>
  <si>
    <t>МЦ Надежда ООД</t>
  </si>
  <si>
    <t>0103131013</t>
  </si>
  <si>
    <t>МЦ Визио ЛМ ООД</t>
  </si>
  <si>
    <t>0103211001</t>
  </si>
  <si>
    <t xml:space="preserve">МБАЛ Благоевград АД   </t>
  </si>
  <si>
    <t>0103211015</t>
  </si>
  <si>
    <t>МБАЛ "Пулс" АД</t>
  </si>
  <si>
    <t>0103212016</t>
  </si>
  <si>
    <t>СБАЛО Св.Мина  ЕООД</t>
  </si>
  <si>
    <t>0103212017</t>
  </si>
  <si>
    <t>СБАЛПФЗ Бл-град ЕООД</t>
  </si>
  <si>
    <t>0111133001</t>
  </si>
  <si>
    <t>МДЦ Неврокоп ООД</t>
  </si>
  <si>
    <t>0111211004</t>
  </si>
  <si>
    <t>МБАЛ Ив.Скендеров ЕООД</t>
  </si>
  <si>
    <t>0133232006</t>
  </si>
  <si>
    <t>СБР Марикостиново ЕООД</t>
  </si>
  <si>
    <t>0133232018</t>
  </si>
  <si>
    <t>СБР Петрич ЕООД</t>
  </si>
  <si>
    <t>0137211002</t>
  </si>
  <si>
    <t>0140211003</t>
  </si>
  <si>
    <t>МБАЛ Югозападна болница ООД</t>
  </si>
  <si>
    <t>0140233007</t>
  </si>
  <si>
    <t>СБР НК фил.Сандански ЕАД</t>
  </si>
  <si>
    <t>02</t>
  </si>
  <si>
    <t>0201211002</t>
  </si>
  <si>
    <t xml:space="preserve"> МБАЛ - Айтос  ЕООД</t>
  </si>
  <si>
    <t>0204131007</t>
  </si>
  <si>
    <t xml:space="preserve">МЦ  ОКСИКОМ  - Бургас ООД </t>
  </si>
  <si>
    <t>0204131018</t>
  </si>
  <si>
    <t>МЦСП Д-р Иванови-МладостООД</t>
  </si>
  <si>
    <t>0204131030</t>
  </si>
  <si>
    <t>АМЦСМП“ОЧНА КЛИНИКА д-р ХУБАНОВ“ЕООД</t>
  </si>
  <si>
    <t>0204134004</t>
  </si>
  <si>
    <t>ВДКЦ-Бургас</t>
  </si>
  <si>
    <t>0204211001</t>
  </si>
  <si>
    <t xml:space="preserve"> УМБАЛ - Бургас  АД</t>
  </si>
  <si>
    <t>0204211024</t>
  </si>
  <si>
    <t>МБАЛ  Лайф Хоспитал  ЕООД</t>
  </si>
  <si>
    <t>0204211027</t>
  </si>
  <si>
    <t xml:space="preserve">УМБАЛ  Дева Мария </t>
  </si>
  <si>
    <t>0204211031</t>
  </si>
  <si>
    <t xml:space="preserve"> МБАЛ-Д-р Маджуров  ООД</t>
  </si>
  <si>
    <t>0204211032</t>
  </si>
  <si>
    <t>МБАЛ БУРГАС МЕД ЕООД</t>
  </si>
  <si>
    <t>0204212010</t>
  </si>
  <si>
    <t>СБАЛПФЗ - Бургас ЕООД</t>
  </si>
  <si>
    <t>0204212025</t>
  </si>
  <si>
    <t xml:space="preserve"> СОБАЛ-Бургас  ООД</t>
  </si>
  <si>
    <t>0204232016</t>
  </si>
  <si>
    <t xml:space="preserve"> СБР - БМБ  ЕАД</t>
  </si>
  <si>
    <t>0204334013</t>
  </si>
  <si>
    <t xml:space="preserve"> КОЦ - Бургас  ЕООД</t>
  </si>
  <si>
    <t>0204391033</t>
  </si>
  <si>
    <t>ДЦ "ЕлМасри" ООД</t>
  </si>
  <si>
    <t>0204391034</t>
  </si>
  <si>
    <t>НефроЛайф България-Специализирани центрове по хемодиализа ООД</t>
  </si>
  <si>
    <t>0204391035</t>
  </si>
  <si>
    <t>НЕФРОЦЕНТЪР БУРГАС ООД</t>
  </si>
  <si>
    <t>0206211005</t>
  </si>
  <si>
    <t xml:space="preserve"> МБАЛ-Средец  ЕООД</t>
  </si>
  <si>
    <t>0209211003</t>
  </si>
  <si>
    <t xml:space="preserve"> МБАЛ - Карнобат  ЕООД</t>
  </si>
  <si>
    <t>0215232022</t>
  </si>
  <si>
    <t xml:space="preserve"> СБР Стайков и фамилия  ЕООД</t>
  </si>
  <si>
    <t>0215232029</t>
  </si>
  <si>
    <t>СБР Мари ЕООД</t>
  </si>
  <si>
    <t>0215232030</t>
  </si>
  <si>
    <t>СБР Несебър АД</t>
  </si>
  <si>
    <t>0215391023</t>
  </si>
  <si>
    <t>ДЦ  Диализа Етропал Бета  ЕООД</t>
  </si>
  <si>
    <t>0217211004</t>
  </si>
  <si>
    <t xml:space="preserve"> МБАЛ - Поморие  ЕООД</t>
  </si>
  <si>
    <t>0217233017</t>
  </si>
  <si>
    <t xml:space="preserve"> СБР - НК -ф.Поморие  ЕАД</t>
  </si>
  <si>
    <t>0290211001</t>
  </si>
  <si>
    <t>МБАЛ "Сърце и мозък "ЕАД</t>
  </si>
  <si>
    <t>0290232001</t>
  </si>
  <si>
    <t>"СБР- Вита" ЕООД</t>
  </si>
  <si>
    <t>03</t>
  </si>
  <si>
    <t>0306131010</t>
  </si>
  <si>
    <t xml:space="preserve">"АМЦСМП- Св.Петка" ООД                           </t>
  </si>
  <si>
    <t>0306131071</t>
  </si>
  <si>
    <t>"АМЦСМП - ОМЦ Св. Николай Чудотворец"ЕООД</t>
  </si>
  <si>
    <t>0306131074</t>
  </si>
  <si>
    <t xml:space="preserve">"АМЦСМП-Очна клиника Св.Петка" АД                                             </t>
  </si>
  <si>
    <t>0306131078</t>
  </si>
  <si>
    <t xml:space="preserve">"Аджибадем Сити Клиник Медицински център  Варна"ЕООД                                             </t>
  </si>
  <si>
    <t>0306131117</t>
  </si>
  <si>
    <t>АМЦСМП - Света Петка Ай Кеър ЕООД</t>
  </si>
  <si>
    <t>0306211001</t>
  </si>
  <si>
    <t xml:space="preserve">МБАЛ "Света Марина " АД                                                                          </t>
  </si>
  <si>
    <t>0306211002</t>
  </si>
  <si>
    <t xml:space="preserve"> "МБАЛ "Света Анна" - Варна" АД                                                                        </t>
  </si>
  <si>
    <t>0306211013</t>
  </si>
  <si>
    <t>МНОГОПРОФИЛНА БОЛНИЦА ЗА АКТИВНО ЛЕЧЕНИЕ - ВАРНА ЕООД</t>
  </si>
  <si>
    <t>0306211021</t>
  </si>
  <si>
    <t xml:space="preserve"> "МБАЛ Еврохоспитал" ООД                                                         </t>
  </si>
  <si>
    <t>0306211030</t>
  </si>
  <si>
    <t xml:space="preserve"> "МБАЛ  Майчин дом - Варна" ЕООД                      </t>
  </si>
  <si>
    <t>0306212007</t>
  </si>
  <si>
    <t xml:space="preserve"> "СБОБАЛ-Варна "ЕООД                                                                                                                                                                           </t>
  </si>
  <si>
    <t>0306212008</t>
  </si>
  <si>
    <t xml:space="preserve"> СБАГАЛ - проф. д-р Димитър Стаматов-Варна ЕООД                                     </t>
  </si>
  <si>
    <t>0306212009</t>
  </si>
  <si>
    <t xml:space="preserve"> "СХБАЛ ПрофесорТемелков"           </t>
  </si>
  <si>
    <t>0306212011</t>
  </si>
  <si>
    <t xml:space="preserve">"СОБАЛ-Доц. Георгиев"  ЕООД           </t>
  </si>
  <si>
    <t>0306212022</t>
  </si>
  <si>
    <t xml:space="preserve">СБАЛ ПО КАРДИОЛОГИЯ ВАРНА ЕАД </t>
  </si>
  <si>
    <t>0306212026</t>
  </si>
  <si>
    <t xml:space="preserve">"СБАЛОЗ  -Д-р Марко Антонов Марков" ЕООД                                    </t>
  </si>
  <si>
    <t>0306212027</t>
  </si>
  <si>
    <t>"СБАЛК Кардиолайф"ООД</t>
  </si>
  <si>
    <t>0306232016</t>
  </si>
  <si>
    <t>"СБР - ВАРНА" АД</t>
  </si>
  <si>
    <t>0306232033</t>
  </si>
  <si>
    <t>СБР "Света Елена 1" ООД</t>
  </si>
  <si>
    <t>0306253028</t>
  </si>
  <si>
    <t>МИ-МВР-ФИЛИАЛ ВАРНА "БДПЛР"</t>
  </si>
  <si>
    <t>0306391031</t>
  </si>
  <si>
    <t>ДЦ ВИРТУС МЕДИКАЛ ЕООД</t>
  </si>
  <si>
    <t>0306391032</t>
  </si>
  <si>
    <t>ДЦ ХИПОКРАТ ЕООД</t>
  </si>
  <si>
    <t>0306911012</t>
  </si>
  <si>
    <t xml:space="preserve">"МБАЛ - Варна "към ВМА </t>
  </si>
  <si>
    <t>0314211005</t>
  </si>
  <si>
    <t>"МБАЛ- Девня "ЕООД</t>
  </si>
  <si>
    <t>0324211004</t>
  </si>
  <si>
    <t>"МБАЛ " Царица Йоанна" - Провадия " ЕООД</t>
  </si>
  <si>
    <t>04</t>
  </si>
  <si>
    <t>0404211001</t>
  </si>
  <si>
    <t>МОБАЛ "Д-р Стефан Черкезов" АД - Велико Търново</t>
  </si>
  <si>
    <t>0404212016</t>
  </si>
  <si>
    <t>СБАЛ по кардиология - Велико Търново ЕАД</t>
  </si>
  <si>
    <t>0404212017</t>
  </si>
  <si>
    <t>СБАЛПФЗ "Д-р Трейман" ЕООД - Велико Търново</t>
  </si>
  <si>
    <t>0404232018</t>
  </si>
  <si>
    <t>СБР по ФРМ - Димина ООД - с. Вонеща вода</t>
  </si>
  <si>
    <t>0404333010</t>
  </si>
  <si>
    <t>ЦКВЗ - Велико Търново ЕООД</t>
  </si>
  <si>
    <t>0404334009</t>
  </si>
  <si>
    <t>КОЦ - Велико Търново ЕООД</t>
  </si>
  <si>
    <t>0404391019</t>
  </si>
  <si>
    <t>Частен диализен център - В. Търново ЕООД</t>
  </si>
  <si>
    <t>0406131002</t>
  </si>
  <si>
    <t>МЦСМП "Визус" ЕООД - Горна Оряховица</t>
  </si>
  <si>
    <t>0406211002</t>
  </si>
  <si>
    <t>МБАЛ "Св. Иван Рилски" ЕООД - Горна Оряховица</t>
  </si>
  <si>
    <t>0422211004</t>
  </si>
  <si>
    <t>МБАЛ - Павликени  ЕООД - Павликени</t>
  </si>
  <si>
    <t>0426252021</t>
  </si>
  <si>
    <t>СБПЛР "Минерални бани" - Полски Тръмбеш</t>
  </si>
  <si>
    <t>0428211006</t>
  </si>
  <si>
    <t>МБАЛ "Д-р Димитър Павлович" ЕООД - Свищов</t>
  </si>
  <si>
    <t>0428233013</t>
  </si>
  <si>
    <t xml:space="preserve">СБР-НК-ЕАД-филиал Овча могила </t>
  </si>
  <si>
    <t>05</t>
  </si>
  <si>
    <t>0501211002</t>
  </si>
  <si>
    <t>0509211001</t>
  </si>
  <si>
    <t>МБАЛ "Света Петка" АД</t>
  </si>
  <si>
    <t>0509391009</t>
  </si>
  <si>
    <t>ДЦ Омега ЕООД</t>
  </si>
  <si>
    <t>06</t>
  </si>
  <si>
    <t>0608211003</t>
  </si>
  <si>
    <t>0610131005</t>
  </si>
  <si>
    <t>МЦ Света Ана ООД</t>
  </si>
  <si>
    <t>0610133002</t>
  </si>
  <si>
    <t>Медико-дентален център ТРИО ЕООД</t>
  </si>
  <si>
    <t>0610211001</t>
  </si>
  <si>
    <t>МБАЛ Христо Ботев  АД</t>
  </si>
  <si>
    <t>0610211019</t>
  </si>
  <si>
    <t xml:space="preserve">МБАЛ Първа частна МБАЛ  Враца ЕООД </t>
  </si>
  <si>
    <t>0610212016</t>
  </si>
  <si>
    <t>СОБАЛ Ралчовски  ЕООД</t>
  </si>
  <si>
    <t>0610212018</t>
  </si>
  <si>
    <t>СБАЛПФЗ  ВРАЦА ЕООД</t>
  </si>
  <si>
    <t>0610333009</t>
  </si>
  <si>
    <t>ЦКВЗ  Враца ЕООД</t>
  </si>
  <si>
    <t>0610334010</t>
  </si>
  <si>
    <t>КОЦ  Враца ЕООД</t>
  </si>
  <si>
    <t>0620211004</t>
  </si>
  <si>
    <t xml:space="preserve">МБАЛ Св. Иван Рилски  ЕООД  </t>
  </si>
  <si>
    <t>0627211002</t>
  </si>
  <si>
    <t>МБАЛ Мездра  ЕООД</t>
  </si>
  <si>
    <t>0627252021</t>
  </si>
  <si>
    <t>СБПЛРВБ  МЕЗДРА ЕООД</t>
  </si>
  <si>
    <t>0632222014</t>
  </si>
  <si>
    <t>СБПЛББ Роман ЕООД</t>
  </si>
  <si>
    <t>07</t>
  </si>
  <si>
    <t>0705211001</t>
  </si>
  <si>
    <t>МБАЛ "Д-р Тота Венкова" АД</t>
  </si>
  <si>
    <t>0705211013</t>
  </si>
  <si>
    <t>МБАЛ "Свети Иван Рилски Габрово" ЕООД</t>
  </si>
  <si>
    <t>0705212005</t>
  </si>
  <si>
    <t>"СБАЛББ - Габрово" ЕООД</t>
  </si>
  <si>
    <t>0729211003</t>
  </si>
  <si>
    <t>МБАЛ "Д-р Стойчо Христов" ЕООД</t>
  </si>
  <si>
    <t>0735211004</t>
  </si>
  <si>
    <t>МБАЛ "Д-р Теодоси Витанов" ЕООД</t>
  </si>
  <si>
    <t>08</t>
  </si>
  <si>
    <t>0803211002</t>
  </si>
  <si>
    <t>МБАЛ Балчик ЕООД</t>
  </si>
  <si>
    <t>0803232008</t>
  </si>
  <si>
    <t>СБР Тузлата ЕООД</t>
  </si>
  <si>
    <t>0803232016</t>
  </si>
  <si>
    <t>СБР МЕДИКА АЛБЕНА ЕООД</t>
  </si>
  <si>
    <t>0817211003</t>
  </si>
  <si>
    <t>МБАЛ Каварна ЕООД</t>
  </si>
  <si>
    <t>0828134001</t>
  </si>
  <si>
    <t>ДКЦ 1 Добрич ООД</t>
  </si>
  <si>
    <t>0828134002</t>
  </si>
  <si>
    <t>ДКЦ 2 - Добрич ЕООД</t>
  </si>
  <si>
    <t>0828211001</t>
  </si>
  <si>
    <t>МБАЛ Добрич АД</t>
  </si>
  <si>
    <t>0828391015</t>
  </si>
  <si>
    <t>ДЦ Диалхелп" ЕООД</t>
  </si>
  <si>
    <t>09</t>
  </si>
  <si>
    <t>0902211002</t>
  </si>
  <si>
    <t>0915211004</t>
  </si>
  <si>
    <t>0916211001</t>
  </si>
  <si>
    <t xml:space="preserve">МБАЛ Д-р Атанас Дафовски АД Кърджали </t>
  </si>
  <si>
    <t>0916211009</t>
  </si>
  <si>
    <t>МБАЛ - Кърджали  ООД</t>
  </si>
  <si>
    <t>0921211003</t>
  </si>
  <si>
    <t>10</t>
  </si>
  <si>
    <t>1029131002</t>
  </si>
  <si>
    <t>МЦ Д-р Никола Василиев ЕООД</t>
  </si>
  <si>
    <t>1029211001</t>
  </si>
  <si>
    <t>МБАЛ "Д-р Н. Василиев" АД</t>
  </si>
  <si>
    <t>1029233006</t>
  </si>
  <si>
    <t>СБР-НК ЕАД ф. Кюстендил</t>
  </si>
  <si>
    <t>1041232010</t>
  </si>
  <si>
    <t xml:space="preserve">СБР-Сапарева баня АД </t>
  </si>
  <si>
    <t>1048131001</t>
  </si>
  <si>
    <t>"МЦ Асклепий"ООД</t>
  </si>
  <si>
    <t>1048131004</t>
  </si>
  <si>
    <t>МЦ "Хипократ" ООД</t>
  </si>
  <si>
    <t>1048211002</t>
  </si>
  <si>
    <t>МБАЛ "Св. Иван Рилски" ЕООД</t>
  </si>
  <si>
    <t>1048211009</t>
  </si>
  <si>
    <t>МБАЛ "Св. Иван Рилски 2003" ООД</t>
  </si>
  <si>
    <t>11</t>
  </si>
  <si>
    <t>1118131004</t>
  </si>
  <si>
    <t>МЦ Ловеч ЕООД</t>
  </si>
  <si>
    <t>1118211001</t>
  </si>
  <si>
    <t>МБАЛ Ловеч</t>
  </si>
  <si>
    <t>1118211010</t>
  </si>
  <si>
    <t>МБАЛ"Кардиолайф"ООД</t>
  </si>
  <si>
    <t>1119211004</t>
  </si>
  <si>
    <t>МБАЛ Луковит</t>
  </si>
  <si>
    <t>1133211003</t>
  </si>
  <si>
    <t>МБАЛ Тетевен</t>
  </si>
  <si>
    <t>1134211002</t>
  </si>
  <si>
    <t>МБАЛ Троян</t>
  </si>
  <si>
    <t>1134212005</t>
  </si>
  <si>
    <t>СБАЛББ Троян</t>
  </si>
  <si>
    <t>12</t>
  </si>
  <si>
    <t>1202211002</t>
  </si>
  <si>
    <t>МБАЛ ЕООД гр. Берковица</t>
  </si>
  <si>
    <t>1212233004</t>
  </si>
  <si>
    <t>"СБР-НК" ЕАД -филиал "Св.Мина" гр.Вършец</t>
  </si>
  <si>
    <t>1224211003</t>
  </si>
  <si>
    <t>МБАЛ " Св. Николай Чудотворец" - ЕООД гр. Лом</t>
  </si>
  <si>
    <t>1229211001</t>
  </si>
  <si>
    <t>МБАЛ "Д-р Стамен Илиев" АД</t>
  </si>
  <si>
    <t>1229211008</t>
  </si>
  <si>
    <t>МБАЛ "Сити клиник - Св.Георги" ЕООД гр.Монтана</t>
  </si>
  <si>
    <t>1229391010</t>
  </si>
  <si>
    <t>„ФЪРСТ ДИАЛИЗИС СЪРВИСИЗ БЪЛГАРИЯ“ ЕАД  гр. Монтана</t>
  </si>
  <si>
    <t>13</t>
  </si>
  <si>
    <t>1308211004</t>
  </si>
  <si>
    <t>"МБАЛ-Велинград" ЕООД гр.Велинград</t>
  </si>
  <si>
    <t>1308211017</t>
  </si>
  <si>
    <t>"МБАЛ Здраве-Велинград" ЕООД гр.Велинград</t>
  </si>
  <si>
    <t>1308212012</t>
  </si>
  <si>
    <t>СБПЛРПФЗ "Св. Петка Българска" ЕООД гр. Велинград</t>
  </si>
  <si>
    <t>1308232020</t>
  </si>
  <si>
    <t>"СБР-Вита" ЕООД гр.Велинград</t>
  </si>
  <si>
    <t>1308233008</t>
  </si>
  <si>
    <t>"СБР-НК" ЕАД филиал Велинград</t>
  </si>
  <si>
    <t>1319211001</t>
  </si>
  <si>
    <t>"МБАЛ-Пазарджик" АД гр.Пазарджик</t>
  </si>
  <si>
    <t>1319211013</t>
  </si>
  <si>
    <t>"МБАЛ-Хигия" АД гр.Пазарджик</t>
  </si>
  <si>
    <t>1319211014</t>
  </si>
  <si>
    <t>"МБАЛ Хигия-Север" ООД гр.Пазарджик</t>
  </si>
  <si>
    <t>1319211015</t>
  </si>
  <si>
    <t>УМБАЛ "Пълмед" ООД - клон МС Здраве гр.Пазарджик</t>
  </si>
  <si>
    <t>1319212018</t>
  </si>
  <si>
    <t>"СБАЛПФЗ-Пазарджик" ЕООД гр.Пазарджик</t>
  </si>
  <si>
    <t>1319391019</t>
  </si>
  <si>
    <t xml:space="preserve">"ДЪЧМЕД ДИАЛИЗА БЪЛГАРИЯ - ДИАЛИЗЕН ЦЕНТЪР" ЕООД гр.Пазарджик </t>
  </si>
  <si>
    <t>1320211002</t>
  </si>
  <si>
    <t>"МБАЛ-Уни Хоспитал" ООД гр.Панагюрище</t>
  </si>
  <si>
    <t>1321211003</t>
  </si>
  <si>
    <t>МБАЛ "Проф. Димитър Ранев" ООД гр.Пещера</t>
  </si>
  <si>
    <t>1390391001</t>
  </si>
  <si>
    <t>"Фърст Диализис Сървисиз България" ЕАД</t>
  </si>
  <si>
    <t>14</t>
  </si>
  <si>
    <t>1432211001</t>
  </si>
  <si>
    <t>МБАЛ "Рахила Ангелова"АД-Перник</t>
  </si>
  <si>
    <t>1432212005</t>
  </si>
  <si>
    <t>СБАЛББ-ЕООД-Перник</t>
  </si>
  <si>
    <t>1432211013</t>
  </si>
  <si>
    <t>МБАЛ "Св.Георги"-Перник-ООД</t>
  </si>
  <si>
    <t>1432252010</t>
  </si>
  <si>
    <t>СБПЛР-ЕООД-Перник</t>
  </si>
  <si>
    <t>1432391012</t>
  </si>
  <si>
    <t>Диализен център-Перник</t>
  </si>
  <si>
    <t>15</t>
  </si>
  <si>
    <t>1503211006</t>
  </si>
  <si>
    <t>МБАЛ - Белене ЕООД</t>
  </si>
  <si>
    <t>1508211005</t>
  </si>
  <si>
    <t>МБАЛ - Гулянци ЕООД</t>
  </si>
  <si>
    <t>1516211003</t>
  </si>
  <si>
    <t>МБАЛ - Левски ЕООД</t>
  </si>
  <si>
    <t>1521211004</t>
  </si>
  <si>
    <t>МБАЛ - Никопол ЕООД</t>
  </si>
  <si>
    <t>1524131015</t>
  </si>
  <si>
    <t>АСМП - МЦ Окулус - Кушинова ЕООД</t>
  </si>
  <si>
    <t>1524131022</t>
  </si>
  <si>
    <t>МЦ Св. Марина - ДТ ООД</t>
  </si>
  <si>
    <t>1524134003</t>
  </si>
  <si>
    <t>ДКЦ ІІ - Плевен ЕООД</t>
  </si>
  <si>
    <t>1524211001</t>
  </si>
  <si>
    <t>УМБАЛ - Д-р Г. Странски ЕАД</t>
  </si>
  <si>
    <t>1524211014</t>
  </si>
  <si>
    <t>МБАЛ - Авис Медика ООД</t>
  </si>
  <si>
    <t>1524211017</t>
  </si>
  <si>
    <t>МБАЛ Св. Панталеймон - Плевен ООД</t>
  </si>
  <si>
    <t>1524211018</t>
  </si>
  <si>
    <t>МБАЛ Св. Параскева ООД</t>
  </si>
  <si>
    <t>1524211019</t>
  </si>
  <si>
    <t>УМБАЛ Св. Марина - Плевен ООД</t>
  </si>
  <si>
    <t>1524211020</t>
  </si>
  <si>
    <t>МБАЛ Сърце и мозък ЕАД</t>
  </si>
  <si>
    <t>1524212015</t>
  </si>
  <si>
    <t>СБАЛ по кардиология ЕАД</t>
  </si>
  <si>
    <t>1524911008</t>
  </si>
  <si>
    <t xml:space="preserve">ВМА - МБАЛ - Плевен </t>
  </si>
  <si>
    <t>1537211002</t>
  </si>
  <si>
    <t>МБАЛ - Червен бряг ЕООД</t>
  </si>
  <si>
    <t>1539211012</t>
  </si>
  <si>
    <t>МБАЛ - Кнежа ЕООД</t>
  </si>
  <si>
    <t>16</t>
  </si>
  <si>
    <t>1601133001</t>
  </si>
  <si>
    <t>МДЦ Визиодент ЕООД</t>
  </si>
  <si>
    <t>1601211005</t>
  </si>
  <si>
    <t>МБАЛ Асеновград ЕООД гр. Асеновград</t>
  </si>
  <si>
    <t>1601232056</t>
  </si>
  <si>
    <t>СБР Света Богородица ЕООД -Нареченски бани</t>
  </si>
  <si>
    <t>1601233016</t>
  </si>
  <si>
    <t>СБР НК филиал Нареченски бани</t>
  </si>
  <si>
    <t>1613131004</t>
  </si>
  <si>
    <t>МЦ Витамед ЕООД Карлово</t>
  </si>
  <si>
    <t>1613211006</t>
  </si>
  <si>
    <t>1613232020</t>
  </si>
  <si>
    <t>СБР НК филиал Баня; Карловско</t>
  </si>
  <si>
    <t>1622131037</t>
  </si>
  <si>
    <t>МЦ Луксор</t>
  </si>
  <si>
    <t>1622131068</t>
  </si>
  <si>
    <t>АСИП-МЦ Еврохоспитал Пловдив ЕООД</t>
  </si>
  <si>
    <t>1622131088</t>
  </si>
  <si>
    <t>МЦ за очно здраве Виста ООД</t>
  </si>
  <si>
    <t>1622131104</t>
  </si>
  <si>
    <t>МЦ АВАНГАРД 1 ООД</t>
  </si>
  <si>
    <t>1622211001</t>
  </si>
  <si>
    <t>УМБАЛ Св. Георги ЕАД Пловдив</t>
  </si>
  <si>
    <t>1622211002</t>
  </si>
  <si>
    <t>УМБАЛ Пловдив АД</t>
  </si>
  <si>
    <t>1622211003</t>
  </si>
  <si>
    <t>1622211004</t>
  </si>
  <si>
    <t>1622211029</t>
  </si>
  <si>
    <t>УМБАЛ Каспела ЕООД Пловдив</t>
  </si>
  <si>
    <t>1622211031</t>
  </si>
  <si>
    <t>МБАЛ Мед Лайн Клиник AД</t>
  </si>
  <si>
    <t>1622211036</t>
  </si>
  <si>
    <t>МБАЛ Тримонциум ООД</t>
  </si>
  <si>
    <t>1622211037</t>
  </si>
  <si>
    <t>УМБАЛ  Пълмед Пловдив  ООД</t>
  </si>
  <si>
    <t>1622211039</t>
  </si>
  <si>
    <t>МБАЛ  Св. Каридад ЕАД</t>
  </si>
  <si>
    <t>1622211042</t>
  </si>
  <si>
    <t>МБАЛ Централ онко хоспитал</t>
  </si>
  <si>
    <t>1622211044</t>
  </si>
  <si>
    <t>МБАЛ МК Свети Иван Рилски ЕООД</t>
  </si>
  <si>
    <t>1622211045</t>
  </si>
  <si>
    <t>УМБАЛ Еврохоспитал Пловдив ООД</t>
  </si>
  <si>
    <t>1622211049</t>
  </si>
  <si>
    <t>МБАЛ Уро Медикс ООД Пловдив</t>
  </si>
  <si>
    <t>1622211053</t>
  </si>
  <si>
    <t>МБАЛ  Св.Св. Козма и Дамян ООД</t>
  </si>
  <si>
    <t>1622212028</t>
  </si>
  <si>
    <t>СОБАЛ Луксор ООД Пловдив</t>
  </si>
  <si>
    <t>1622212030</t>
  </si>
  <si>
    <t>УСБАЛАГ Селена ООД - Пловдив</t>
  </si>
  <si>
    <t>1622212033</t>
  </si>
  <si>
    <t>СГЕБАЛ Еврохоспитал ООД Пловдив</t>
  </si>
  <si>
    <t>1622212038</t>
  </si>
  <si>
    <t>Медикус алфа СХБАЛ ЕООД</t>
  </si>
  <si>
    <t>1622212041</t>
  </si>
  <si>
    <t>СБАЛАГ Торакс Д-р Сава Бояджиев ЕООД - Пловдив</t>
  </si>
  <si>
    <t>1622212050</t>
  </si>
  <si>
    <t>СБАЛ Специал медик</t>
  </si>
  <si>
    <t>1622333018</t>
  </si>
  <si>
    <t>1622334019</t>
  </si>
  <si>
    <t>КОЦ  Пловдив ЕООД</t>
  </si>
  <si>
    <t>1622391046</t>
  </si>
  <si>
    <t>Хемодиализен център Фърст диализис сървисиз България  ЕАД</t>
  </si>
  <si>
    <t>1622391051</t>
  </si>
  <si>
    <t>Дъчмед диализа България -ДЦ ЕООД клон Пловдив</t>
  </si>
  <si>
    <t>1622911013</t>
  </si>
  <si>
    <t>МБАЛ Пловдив към ВМА София</t>
  </si>
  <si>
    <t>1622911014</t>
  </si>
  <si>
    <t>МТБ Пловдив</t>
  </si>
  <si>
    <t>1623211007</t>
  </si>
  <si>
    <t>1625131001</t>
  </si>
  <si>
    <t>МЦ Св. Елисавета - Раковски ООД</t>
  </si>
  <si>
    <t>1625211008</t>
  </si>
  <si>
    <t>1626131002</t>
  </si>
  <si>
    <t>МЦ Литомед ЕООД</t>
  </si>
  <si>
    <t>1626211048</t>
  </si>
  <si>
    <t>МБАЛ Паркхоспитал ЕООД</t>
  </si>
  <si>
    <t>1637232012</t>
  </si>
  <si>
    <t>ВМА БПЛР- гр. Хисаря</t>
  </si>
  <si>
    <t>1637232057</t>
  </si>
  <si>
    <t>СБР- Витус ООД Хисаря</t>
  </si>
  <si>
    <t>1637233021</t>
  </si>
  <si>
    <t xml:space="preserve">СБР НК филиал Хисар  </t>
  </si>
  <si>
    <t>1637253040</t>
  </si>
  <si>
    <t>МИ-МВР Филиал Хисар БПЛР</t>
  </si>
  <si>
    <t>1641131001</t>
  </si>
  <si>
    <t>МЦ 1- Стамболийски ЕООД</t>
  </si>
  <si>
    <t>1641221054</t>
  </si>
  <si>
    <t xml:space="preserve">МБПЛР Стамболийски ЕООД гр. Стамболийски </t>
  </si>
  <si>
    <t>1643221052</t>
  </si>
  <si>
    <t>17</t>
  </si>
  <si>
    <t>1714211002</t>
  </si>
  <si>
    <t>МБАЛ - Исперих ЕООД</t>
  </si>
  <si>
    <t>1716211003</t>
  </si>
  <si>
    <t>МБАЛ - Кубрат ЕООД</t>
  </si>
  <si>
    <t>1726131002</t>
  </si>
  <si>
    <t>МЦ Здраве Разград ООД</t>
  </si>
  <si>
    <t>1726131005</t>
  </si>
  <si>
    <t>МЦ Вита Медика ЕООД</t>
  </si>
  <si>
    <t>1726131006</t>
  </si>
  <si>
    <t>МЦ Ре Спиро ООД</t>
  </si>
  <si>
    <t>1726211001</t>
  </si>
  <si>
    <t>МБАЛ Св. Иван Рилски - Разград  АД</t>
  </si>
  <si>
    <t>18</t>
  </si>
  <si>
    <t>1804211002</t>
  </si>
  <si>
    <t>МБАЛ - ЮЛИЯ ВРЕВСКА - БЯЛА ЕООД</t>
  </si>
  <si>
    <t>1827211001</t>
  </si>
  <si>
    <t>УМБАЛ - КАНЕВ АД</t>
  </si>
  <si>
    <t>1827211019</t>
  </si>
  <si>
    <t>УМБАЛ МЕДИКА РУСЕ ООД</t>
  </si>
  <si>
    <t>1827212013</t>
  </si>
  <si>
    <t>СБАЛ ПО ФРМ - МЕДИКА - ООД</t>
  </si>
  <si>
    <t>1827212015</t>
  </si>
  <si>
    <t>СБАЛК " МЕДИКА-КОР " ЕАД</t>
  </si>
  <si>
    <t>1827212016</t>
  </si>
  <si>
    <t>СБАЛПФЗ - Д-Р ДИМИТЪР ГРАМАТИКОВ - РУСЕ- ЕООД</t>
  </si>
  <si>
    <t>1827334009</t>
  </si>
  <si>
    <t>КОМПЛЕКСЕН ОНКОЛОГИЧЕН ЦЕНТЪР - РУСЕ ЕООД</t>
  </si>
  <si>
    <t>1827391020</t>
  </si>
  <si>
    <t>"ДИАЛИЗЕН ЦЕНТЪР РУРИКОМ"ООД</t>
  </si>
  <si>
    <t>19</t>
  </si>
  <si>
    <t>1910211003</t>
  </si>
  <si>
    <t>1931211001</t>
  </si>
  <si>
    <t>МБАЛ Силистра АД</t>
  </si>
  <si>
    <t>1934211002</t>
  </si>
  <si>
    <t>20</t>
  </si>
  <si>
    <t>2011252017</t>
  </si>
  <si>
    <t>"СБР - Котел" ЕООД</t>
  </si>
  <si>
    <t>2016211002</t>
  </si>
  <si>
    <t>МБАЛ "Света Петка Българска" ЕООД</t>
  </si>
  <si>
    <t>2020211001</t>
  </si>
  <si>
    <t>МБАЛ "Д-р Иван Селимински" АД</t>
  </si>
  <si>
    <t>2020211016</t>
  </si>
  <si>
    <t>МБАЛ "Хаджи Димитър" ООД</t>
  </si>
  <si>
    <t>2020212012</t>
  </si>
  <si>
    <t>СХБАЛ "Амброаз Паре" ООД</t>
  </si>
  <si>
    <t>2020212015</t>
  </si>
  <si>
    <t>САГБАЛ "Ева"</t>
  </si>
  <si>
    <t>2020911006</t>
  </si>
  <si>
    <t>МБАЛ Сливен към ВМА София</t>
  </si>
  <si>
    <t>21</t>
  </si>
  <si>
    <t>2102232008</t>
  </si>
  <si>
    <t>"СБР-НК"ЕАД - филиал с. Баните</t>
  </si>
  <si>
    <t>2109211004</t>
  </si>
  <si>
    <t>"МБАЛ-Девин" ЕАД гр.Девин</t>
  </si>
  <si>
    <t>2109232012</t>
  </si>
  <si>
    <t>"СБР-Орфей" ЕООД гр. Девин</t>
  </si>
  <si>
    <t>2111211002</t>
  </si>
  <si>
    <t>МБАЛ"Проф. д-р Асен Шопов"ЕООД-гр.Златоград</t>
  </si>
  <si>
    <t>2116211003</t>
  </si>
  <si>
    <t>МБАЛ"Проф. д-р Константин Чилов"ЕООД-гр.Мадан</t>
  </si>
  <si>
    <t>2127232011</t>
  </si>
  <si>
    <t>"СБР-Родопи" ЕООД гр. Рудозем</t>
  </si>
  <si>
    <t>2131211001</t>
  </si>
  <si>
    <t>МБАЛ -"Д-р Братан Шукеров"АД  гр.Смолян</t>
  </si>
  <si>
    <t>22</t>
  </si>
  <si>
    <t>2201211001</t>
  </si>
  <si>
    <t>МБАЛ"Св. Анна"- София АД</t>
  </si>
  <si>
    <t>2201211002</t>
  </si>
  <si>
    <t>МБАЛ Царица Йоанна - ЕАД</t>
  </si>
  <si>
    <t>2201211003</t>
  </si>
  <si>
    <t>МБАЛСМ Н. И. Пирогов ЕАД</t>
  </si>
  <si>
    <t>2201211004</t>
  </si>
  <si>
    <t>УМБАЛ Св. Иван  Рилски ЕАД</t>
  </si>
  <si>
    <t>2201211005</t>
  </si>
  <si>
    <t>УМБАЛ „Проф. Д-р Александър Чирков“ ЕАД</t>
  </si>
  <si>
    <t>2201211032</t>
  </si>
  <si>
    <t>Първа МБАЛ София-АД</t>
  </si>
  <si>
    <t>2201211033</t>
  </si>
  <si>
    <t>Втора МБАЛ - София - АД</t>
  </si>
  <si>
    <t>2201211034</t>
  </si>
  <si>
    <t>Четвърта МБАЛ - София - ЕАД</t>
  </si>
  <si>
    <t>2201211035</t>
  </si>
  <si>
    <t>Пета МБАЛ - София - АД</t>
  </si>
  <si>
    <t>2201211055</t>
  </si>
  <si>
    <t>УМБАЛ Александровска - ЕАД</t>
  </si>
  <si>
    <t>2201211060</t>
  </si>
  <si>
    <t>МБАЛ Вита ЕООД</t>
  </si>
  <si>
    <t>2201211063</t>
  </si>
  <si>
    <t>МБАЛ Доверие АД</t>
  </si>
  <si>
    <t>2201211064</t>
  </si>
  <si>
    <t>МБАЛ"Света София" ООД</t>
  </si>
  <si>
    <t>2201211067</t>
  </si>
  <si>
    <t>АДЖИБАДЕМ СИТИ КЛИНИК МБАЛ ТОКУДА EАД</t>
  </si>
  <si>
    <t>2201211078</t>
  </si>
  <si>
    <t>МБАЛ Люлин ЕАД</t>
  </si>
  <si>
    <t>2201211080</t>
  </si>
  <si>
    <t>МБАЛ "Полимед" ООД</t>
  </si>
  <si>
    <t>2201211082</t>
  </si>
  <si>
    <t>МБАЛ "СЕРДИКА" ЕООД</t>
  </si>
  <si>
    <t>2201211083</t>
  </si>
  <si>
    <t>МБАЛ - НКБ - ЕАД</t>
  </si>
  <si>
    <t>2201211084</t>
  </si>
  <si>
    <t>МБАЛ СВ. БОГОРОДИЦА ООД</t>
  </si>
  <si>
    <t>2201211085</t>
  </si>
  <si>
    <t>МБАЛ "Св. Панталеймон" АД</t>
  </si>
  <si>
    <t>2201211091</t>
  </si>
  <si>
    <t>УМБАЛ Софиямед ООД</t>
  </si>
  <si>
    <t>2201211093</t>
  </si>
  <si>
    <t>Аджибадем Сити клиник УМБАЛ ЕООД</t>
  </si>
  <si>
    <t>2201211094</t>
  </si>
  <si>
    <t>МБАЛ за женско здраве - Надежда ООД</t>
  </si>
  <si>
    <t>2201211096</t>
  </si>
  <si>
    <t>МБАЛ БОЛНИЦА ЕВРОПА ООД</t>
  </si>
  <si>
    <t>2201211097</t>
  </si>
  <si>
    <t>МБАЛ Здравето 2012 ООД</t>
  </si>
  <si>
    <t>2201211109</t>
  </si>
  <si>
    <t>УБ Лозенец</t>
  </si>
  <si>
    <t>2201212006</t>
  </si>
  <si>
    <t>СБАЛАГ Майчин дом - ЕАД</t>
  </si>
  <si>
    <t>2201212007</t>
  </si>
  <si>
    <t>Първа САГБАЛ Св. София - АД</t>
  </si>
  <si>
    <t>2201212008</t>
  </si>
  <si>
    <t>Втора САГБАЛ Шейново - АД</t>
  </si>
  <si>
    <t>2201212009</t>
  </si>
  <si>
    <t>МБАЛНП Св. Наум - ЕАД</t>
  </si>
  <si>
    <t>2201212010</t>
  </si>
  <si>
    <t>СБАЛО Проф. Бойчо Бойчев - ЕАД</t>
  </si>
  <si>
    <t>2201212011</t>
  </si>
  <si>
    <t>УСБАЛЕ Акад. Ив. Пенчев - ЕАД</t>
  </si>
  <si>
    <t>2201212012</t>
  </si>
  <si>
    <t>СБАЛДБ - ЕАД</t>
  </si>
  <si>
    <t>2201212014</t>
  </si>
  <si>
    <t>СБАЛИПБ Проф. Ив. Киров ЕАД</t>
  </si>
  <si>
    <t>2201212017</t>
  </si>
  <si>
    <t>СБАЛТОСМ - ПРОФ. Д-Р ДИМИТЪР ШОЙЛЕВ ЕАД</t>
  </si>
  <si>
    <t>2201212038</t>
  </si>
  <si>
    <t>СБАЛ - Св. Лазар ООД</t>
  </si>
  <si>
    <t>2201212039</t>
  </si>
  <si>
    <t>СБАЛОТ "ВИТОША" ЕООД</t>
  </si>
  <si>
    <t>2201212059</t>
  </si>
  <si>
    <t>СБАЛГАР"Д-р Малинов"ООД</t>
  </si>
  <si>
    <t>2201212061</t>
  </si>
  <si>
    <t>САГБАЛ Д-р Щерев ЕООД</t>
  </si>
  <si>
    <t>2201212065</t>
  </si>
  <si>
    <t>СБАЛ "Йоан Павел" ООД</t>
  </si>
  <si>
    <t>2201212066</t>
  </si>
  <si>
    <t>СОБАЛ"Акад. Пашев" ООД</t>
  </si>
  <si>
    <t>2201212070</t>
  </si>
  <si>
    <t>СОБАЛ"ВИЗУС"ООД</t>
  </si>
  <si>
    <t>2201212071</t>
  </si>
  <si>
    <t>СБАЛОБ"ЗОРА"ООД</t>
  </si>
  <si>
    <t>2201212072</t>
  </si>
  <si>
    <t>СОБАЛ"Вижън"ООД</t>
  </si>
  <si>
    <t>2201212075</t>
  </si>
  <si>
    <t>СБАЛХЗ-ЕАД</t>
  </si>
  <si>
    <t>2201212076</t>
  </si>
  <si>
    <t>СБАЛОБ"ЗРЕНИЕ"ООД</t>
  </si>
  <si>
    <t>2201212079</t>
  </si>
  <si>
    <t>СБАЛ -ГРЪБНАЧЕН ЦЕНТЪР АД</t>
  </si>
  <si>
    <t>2201212086</t>
  </si>
  <si>
    <t>СБАЛОЗ ЕООД</t>
  </si>
  <si>
    <t>2201212090</t>
  </si>
  <si>
    <t>СБАЛОБ ДЕН - ЕООД</t>
  </si>
  <si>
    <t>2201212095</t>
  </si>
  <si>
    <t>СОБАЛ ПЕНТАГРАМ ЕООД</t>
  </si>
  <si>
    <t>2201212102</t>
  </si>
  <si>
    <t>СБАЛОЗ Кристал ООД</t>
  </si>
  <si>
    <t>2201212116</t>
  </si>
  <si>
    <t>СБАЛОБ ПРОСПЕРИТАС ООД</t>
  </si>
  <si>
    <t>2201214020</t>
  </si>
  <si>
    <t>УСБАЛ по онкология ЕАД</t>
  </si>
  <si>
    <t>2201222024</t>
  </si>
  <si>
    <t>СБПЛР - Кремиковци ЕООД</t>
  </si>
  <si>
    <t>2201222025</t>
  </si>
  <si>
    <t>СБДПЛР - Бухово ЕООД</t>
  </si>
  <si>
    <t>2201222026</t>
  </si>
  <si>
    <t>СБПЛР ПАНЧАРЕВО  ЕООД</t>
  </si>
  <si>
    <t>2201222027</t>
  </si>
  <si>
    <t>СБПЛРДЦП Св. София - ЕООД</t>
  </si>
  <si>
    <t>2201232029</t>
  </si>
  <si>
    <t>СБР-Банкя АД</t>
  </si>
  <si>
    <t>2201232030</t>
  </si>
  <si>
    <t>БПЛР - ВМА БАНКЯ</t>
  </si>
  <si>
    <t>2201233028</t>
  </si>
  <si>
    <t>СБР Здраве - ЕАД</t>
  </si>
  <si>
    <t>2201233087</t>
  </si>
  <si>
    <t>СБР-НК ЕАД-филиал Банкя</t>
  </si>
  <si>
    <t>2201234021</t>
  </si>
  <si>
    <t>НСБФТР - ЕАД</t>
  </si>
  <si>
    <t>2201251096</t>
  </si>
  <si>
    <t>"МБПЛР "Сердика"ООД</t>
  </si>
  <si>
    <t>2201252113</t>
  </si>
  <si>
    <t>СБРПЛ Блокс ЕООД</t>
  </si>
  <si>
    <t>2201253089</t>
  </si>
  <si>
    <t>БДПЛР МИ - МВР ФИЛИАЛ БАНКЯ</t>
  </si>
  <si>
    <t>2201331047</t>
  </si>
  <si>
    <t xml:space="preserve"> ЦПЗ "Проф. Никола Шипковенски" ЕООД</t>
  </si>
  <si>
    <t>2201391092</t>
  </si>
  <si>
    <t>Диализен център Диалмед ООД</t>
  </si>
  <si>
    <t>2201391101</t>
  </si>
  <si>
    <t>Диализен център Хемомед ЕООД</t>
  </si>
  <si>
    <t>2201391111</t>
  </si>
  <si>
    <t>Диализен център Дружба ООД</t>
  </si>
  <si>
    <t>2201911041</t>
  </si>
  <si>
    <t>Медицински институт - МВР</t>
  </si>
  <si>
    <t>2201911042</t>
  </si>
  <si>
    <t>Военномедицинска академия</t>
  </si>
  <si>
    <t>2201911043</t>
  </si>
  <si>
    <t>НМТБ ЦАР БОРИС ІІІ</t>
  </si>
  <si>
    <t>2202131522</t>
  </si>
  <si>
    <t>"Очен лазерен център"Вижън"ООД</t>
  </si>
  <si>
    <t>2203131515</t>
  </si>
  <si>
    <t>МЦО - Ресбиомед ЕООД</t>
  </si>
  <si>
    <t>2203131519</t>
  </si>
  <si>
    <t>МЦ за очно здраве Фокус ЕООД</t>
  </si>
  <si>
    <t>2204131521</t>
  </si>
  <si>
    <t>МЦ РВД"ЗДРАВЕ"ООД</t>
  </si>
  <si>
    <t>2204131532</t>
  </si>
  <si>
    <t>МЦ- клиника "Св. Мария Магдалена" ЕООД</t>
  </si>
  <si>
    <t>2212131505</t>
  </si>
  <si>
    <t>МЦ Пентаграм 2012 ООД</t>
  </si>
  <si>
    <t>2205131519</t>
  </si>
  <si>
    <t>МЦ СВЕТЛИНА ЕООД</t>
  </si>
  <si>
    <t>2210131569</t>
  </si>
  <si>
    <t>АСМП МЦ "Просперитас" ООД</t>
  </si>
  <si>
    <t>2210134002</t>
  </si>
  <si>
    <t>ДКЦ- 14- София- ЕООД</t>
  </si>
  <si>
    <t>2210134507</t>
  </si>
  <si>
    <t>ДКЦ  НЕОКЛИНИК ЕАД</t>
  </si>
  <si>
    <t>2217134501</t>
  </si>
  <si>
    <t>ДКЦ СВЕТА СОФИЯ-ЕООД</t>
  </si>
  <si>
    <t>2220134001</t>
  </si>
  <si>
    <t>ДКЦ ХХХ- София ЕООД</t>
  </si>
  <si>
    <t>2290211001</t>
  </si>
  <si>
    <t>МБАЛ "Свети Георги" ООД</t>
  </si>
  <si>
    <t>23</t>
  </si>
  <si>
    <t>2301212022</t>
  </si>
  <si>
    <t>СБАЛОЗ - София област ЕООД</t>
  </si>
  <si>
    <t>2301212023</t>
  </si>
  <si>
    <t>СБАЛПФЗ - София област ЕООД</t>
  </si>
  <si>
    <t>2307211002</t>
  </si>
  <si>
    <t>МБАЛ - Ботевград ЕООД</t>
  </si>
  <si>
    <t>2317211004</t>
  </si>
  <si>
    <t>МБАЛ - Елин Пелин ЕООД</t>
  </si>
  <si>
    <t>2317211024</t>
  </si>
  <si>
    <t xml:space="preserve"> МБАЛ - Скин Системс EООД - с. Доганово</t>
  </si>
  <si>
    <t>2318211005</t>
  </si>
  <si>
    <t>МБАЛ Проф. д-р  Ал. Герчев  - Етрополе ЕООД</t>
  </si>
  <si>
    <t>2320211006</t>
  </si>
  <si>
    <t>МБАЛ - Ихтиман ЕООД</t>
  </si>
  <si>
    <t>2325222010</t>
  </si>
  <si>
    <t>СБДПЛР - Костенец ЕООД</t>
  </si>
  <si>
    <t>2325233017</t>
  </si>
  <si>
    <t>СБР - НК ЕАД филиал Момин проход</t>
  </si>
  <si>
    <t>2339211009</t>
  </si>
  <si>
    <t>МБАЛ - Самоков ЕООД</t>
  </si>
  <si>
    <t>2343211008</t>
  </si>
  <si>
    <t>МБАЛ - Своге ЕООД</t>
  </si>
  <si>
    <t>2343222013</t>
  </si>
  <si>
    <t>СБПФЗДПЛР - Цар Фердинанд І ЕООД с.Искрец</t>
  </si>
  <si>
    <t>2355211007</t>
  </si>
  <si>
    <t>МБАЛ - Пирдоп АД</t>
  </si>
  <si>
    <t>24</t>
  </si>
  <si>
    <t>2407211005</t>
  </si>
  <si>
    <t>2412211003</t>
  </si>
  <si>
    <t>МБАЛ Д-р Христо Стамболски ЕООД</t>
  </si>
  <si>
    <t>2412212028</t>
  </si>
  <si>
    <t>СБНАЛ Свети Лазар ЕООД  гр.Казанлък</t>
  </si>
  <si>
    <t>2424233014</t>
  </si>
  <si>
    <t>СБР - НK ЕАД филиал Павел баня</t>
  </si>
  <si>
    <t>2431131035</t>
  </si>
  <si>
    <t>ОМЦ Трошев ООД</t>
  </si>
  <si>
    <t>2431131041</t>
  </si>
  <si>
    <t>"МЦ-Медицински комплекс Берое" ЕООД</t>
  </si>
  <si>
    <t>2431131051</t>
  </si>
  <si>
    <t>МЦ Верея ЕООД</t>
  </si>
  <si>
    <t>2431211002</t>
  </si>
  <si>
    <t>УМБАЛ Проф.д-р Ст. Киркович АД</t>
  </si>
  <si>
    <t>2431211024</t>
  </si>
  <si>
    <t>МБАЛ НИАМЕД ООД</t>
  </si>
  <si>
    <t>2431211026</t>
  </si>
  <si>
    <t>МБАЛ ТРАКИЯ ЕООД</t>
  </si>
  <si>
    <t>2431211029</t>
  </si>
  <si>
    <t>МБАЛ- МК Св.Ив.Рилски ЕООД клон гр.Стара Загора</t>
  </si>
  <si>
    <t>2431212027</t>
  </si>
  <si>
    <t>2431334012</t>
  </si>
  <si>
    <t>2431391030</t>
  </si>
  <si>
    <t>Диализен център Виа Диал ООД</t>
  </si>
  <si>
    <t>2436211004</t>
  </si>
  <si>
    <t>25</t>
  </si>
  <si>
    <t>2522211003</t>
  </si>
  <si>
    <t xml:space="preserve">"МБАЛ - Омуртаг" ЕАД </t>
  </si>
  <si>
    <t>2524211002</t>
  </si>
  <si>
    <t xml:space="preserve">"МБАЛ - Попово"  ЕООД  </t>
  </si>
  <si>
    <t>2535211001</t>
  </si>
  <si>
    <t xml:space="preserve">"МБАЛ - Търговище" АД </t>
  </si>
  <si>
    <t>2535212007</t>
  </si>
  <si>
    <t>"СОБАЛ Д-р Тасков" ООД</t>
  </si>
  <si>
    <t>26</t>
  </si>
  <si>
    <t>2609211002</t>
  </si>
  <si>
    <t>МБАЛ  Св. Екатерина  ЕООД Димитровград</t>
  </si>
  <si>
    <t>2617212008</t>
  </si>
  <si>
    <t>2619232019</t>
  </si>
  <si>
    <t>СБР Айлин ЕООД</t>
  </si>
  <si>
    <t>2628211004</t>
  </si>
  <si>
    <t>МБАЛ  Свиленград  ЕООД</t>
  </si>
  <si>
    <t>2632212018</t>
  </si>
  <si>
    <t>2633211003</t>
  </si>
  <si>
    <t>МБАЛ  Харманли  ЕООД</t>
  </si>
  <si>
    <t>2634131016</t>
  </si>
  <si>
    <t xml:space="preserve">Очен медицински център Хасково ООД </t>
  </si>
  <si>
    <t>2634131024</t>
  </si>
  <si>
    <t>МЦ Уролоджия ЕООД</t>
  </si>
  <si>
    <t>2634211001</t>
  </si>
  <si>
    <t>МБАЛ  Хасково АД</t>
  </si>
  <si>
    <t>2634211015</t>
  </si>
  <si>
    <t xml:space="preserve">МБАЛ  Хигия  ООД </t>
  </si>
  <si>
    <t>2634212016</t>
  </si>
  <si>
    <t>2634212017</t>
  </si>
  <si>
    <t>27</t>
  </si>
  <si>
    <t>2723211002</t>
  </si>
  <si>
    <t>"МБАЛ Велики Преслав" ЕООД</t>
  </si>
  <si>
    <t>2730131021</t>
  </si>
  <si>
    <t>МЦОБ д-р Маринови ООД</t>
  </si>
  <si>
    <t>2730211001</t>
  </si>
  <si>
    <t>"МБАЛ - Шумен" АД</t>
  </si>
  <si>
    <t>2730212011</t>
  </si>
  <si>
    <t>"СБАЛ по Кардиология Мадара" ЕАД</t>
  </si>
  <si>
    <t>2730334007</t>
  </si>
  <si>
    <t>"КОЦ-Шумен"ЕООД</t>
  </si>
  <si>
    <t>2730391012</t>
  </si>
  <si>
    <t>ДЪЧМЕД ДИАЛИЗА БЪЛГАРИЯ - ДИАЛИЗЕН ЦЕНТЪР ШУМЕН ЕООД</t>
  </si>
  <si>
    <t>28</t>
  </si>
  <si>
    <t>2807211002</t>
  </si>
  <si>
    <t>2826134001</t>
  </si>
  <si>
    <t>"ДКЦ 1-Ямбол" ЕООД</t>
  </si>
  <si>
    <t>2826211001</t>
  </si>
  <si>
    <t>МБАЛ "Св. Пантелеймон" АД</t>
  </si>
  <si>
    <t>2826211008</t>
  </si>
  <si>
    <t>МБАЛ "Св. Йоан Рилски" ООД</t>
  </si>
  <si>
    <t>2826212007</t>
  </si>
  <si>
    <t>СБАЛК Ямбол ЕАД</t>
  </si>
  <si>
    <t>III тримесечие на 2024 година</t>
  </si>
  <si>
    <t>II тримесечие на 2025 година</t>
  </si>
  <si>
    <t>III тримесечие на 2025 година</t>
  </si>
  <si>
    <t>УСБАЛДБ Проф. Иван Митев" ЕАД</t>
  </si>
  <si>
    <t>СБАЛББ"Свети Пантелеймон" ЕООД, гр. Перник</t>
  </si>
  <si>
    <t>СБПЛББ Царица Йоанна - ТРЯВНА ЕООД, гр. Трявна</t>
  </si>
  <si>
    <t xml:space="preserve">СБПЛББ - РОМАН ЕООД, гр. Роман </t>
  </si>
  <si>
    <t>СБПФЗПЛР"Цар Фердинанд І" ЕООД, с.Искрец</t>
  </si>
  <si>
    <t>СБЛРВБ МЕЗДРА ЕООД</t>
  </si>
  <si>
    <t>Университетска Първа МБАЛ София " Св.Йоан Кръстител" ЕАД</t>
  </si>
  <si>
    <t>Пета МБАЛ "Княгиня Клементина"- София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</si>
</sst>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&quot; &quot;##0"/>
    <numFmt numFmtId="166" formatCode="0.0%"/>
  </numFmts>
  <fonts count="13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2" fillId="0" borderId="0"/>
  </cellStyleXfs>
  <cellXfs count="235">
    <xf numFmtId="0" fontId="0" fillId="0" borderId="0" xfId="0"/>
    <xf numFmtId="0" fontId="2" fillId="2" borderId="1" xfId="3" applyFont="1" applyFill="1" applyBorder="1" applyAlignment="1">
      <alignment horizontal="centerContinuous" wrapText="1"/>
    </xf>
    <xf numFmtId="0" fontId="3" fillId="2" borderId="2" xfId="3" applyFont="1" applyFill="1" applyBorder="1" applyAlignment="1">
      <alignment horizontal="centerContinuous" vertical="center" wrapText="1"/>
    </xf>
    <xf numFmtId="0" fontId="3" fillId="2" borderId="3" xfId="3" applyFont="1" applyFill="1" applyBorder="1" applyAlignment="1">
      <alignment horizontal="centerContinuous" vertical="center" wrapText="1"/>
    </xf>
    <xf numFmtId="0" fontId="3" fillId="2" borderId="4" xfId="3" applyFont="1" applyFill="1" applyBorder="1" applyAlignment="1">
      <alignment horizontal="centerContinuous" vertical="center" wrapText="1"/>
    </xf>
    <xf numFmtId="0" fontId="3" fillId="2" borderId="5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horizontal="centerContinuous" vertical="top" wrapText="1"/>
    </xf>
    <xf numFmtId="14" fontId="4" fillId="0" borderId="7" xfId="1" applyNumberFormat="1" applyFont="1" applyFill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right" vertical="center" wrapText="1"/>
    </xf>
    <xf numFmtId="165" fontId="6" fillId="2" borderId="15" xfId="0" applyNumberFormat="1" applyFont="1" applyFill="1" applyBorder="1" applyAlignment="1">
      <alignment horizontal="right" vertical="center" wrapText="1"/>
    </xf>
    <xf numFmtId="166" fontId="3" fillId="2" borderId="14" xfId="2" applyNumberFormat="1" applyFont="1" applyFill="1" applyBorder="1" applyAlignment="1">
      <alignment horizontal="center" vertical="center"/>
    </xf>
    <xf numFmtId="166" fontId="3" fillId="2" borderId="15" xfId="3" applyNumberFormat="1" applyFont="1" applyFill="1" applyBorder="1" applyAlignment="1">
      <alignment horizontal="center" vertical="center" wrapText="1"/>
    </xf>
    <xf numFmtId="166" fontId="3" fillId="2" borderId="16" xfId="3" applyNumberFormat="1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>
      <alignment horizontal="right" vertical="center" wrapText="1"/>
    </xf>
    <xf numFmtId="165" fontId="6" fillId="2" borderId="14" xfId="0" applyNumberFormat="1" applyFont="1" applyFill="1" applyBorder="1" applyAlignment="1">
      <alignment vertical="center" wrapText="1"/>
    </xf>
    <xf numFmtId="165" fontId="6" fillId="2" borderId="15" xfId="0" applyNumberFormat="1" applyFont="1" applyFill="1" applyBorder="1" applyAlignment="1">
      <alignment vertical="center" wrapText="1"/>
    </xf>
    <xf numFmtId="165" fontId="6" fillId="2" borderId="16" xfId="0" applyNumberFormat="1" applyFont="1" applyFill="1" applyBorder="1" applyAlignment="1">
      <alignment vertical="center" wrapText="1"/>
    </xf>
    <xf numFmtId="166" fontId="3" fillId="2" borderId="15" xfId="2" applyNumberFormat="1" applyFont="1" applyFill="1" applyBorder="1" applyAlignment="1">
      <alignment horizontal="center" vertical="center"/>
    </xf>
    <xf numFmtId="2" fontId="3" fillId="2" borderId="15" xfId="2" applyNumberFormat="1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 wrapText="1"/>
    </xf>
    <xf numFmtId="2" fontId="3" fillId="2" borderId="14" xfId="2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vertical="center" wrapText="1"/>
    </xf>
    <xf numFmtId="3" fontId="6" fillId="2" borderId="15" xfId="0" applyNumberFormat="1" applyFont="1" applyFill="1" applyBorder="1" applyAlignment="1">
      <alignment vertical="center" wrapText="1"/>
    </xf>
    <xf numFmtId="3" fontId="6" fillId="2" borderId="16" xfId="0" applyNumberFormat="1" applyFont="1" applyFill="1" applyBorder="1" applyAlignment="1">
      <alignment vertical="center" wrapText="1"/>
    </xf>
    <xf numFmtId="1" fontId="3" fillId="2" borderId="14" xfId="2" applyNumberFormat="1" applyFont="1" applyFill="1" applyBorder="1" applyAlignment="1">
      <alignment horizontal="center" vertical="center"/>
    </xf>
    <xf numFmtId="9" fontId="3" fillId="2" borderId="14" xfId="2" applyFont="1" applyFill="1" applyBorder="1" applyAlignment="1">
      <alignment horizontal="center" vertical="center"/>
    </xf>
    <xf numFmtId="9" fontId="3" fillId="2" borderId="15" xfId="2" applyFont="1" applyFill="1" applyBorder="1" applyAlignment="1">
      <alignment horizontal="center" vertical="center" wrapText="1"/>
    </xf>
    <xf numFmtId="9" fontId="3" fillId="2" borderId="17" xfId="2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right" wrapText="1"/>
    </xf>
    <xf numFmtId="3" fontId="6" fillId="2" borderId="19" xfId="0" applyNumberFormat="1" applyFont="1" applyFill="1" applyBorder="1" applyAlignment="1">
      <alignment horizontal="right" wrapText="1"/>
    </xf>
    <xf numFmtId="3" fontId="6" fillId="2" borderId="0" xfId="0" applyNumberFormat="1" applyFont="1" applyFill="1" applyAlignment="1">
      <alignment horizontal="right" wrapText="1"/>
    </xf>
    <xf numFmtId="3" fontId="6" fillId="2" borderId="20" xfId="0" applyNumberFormat="1" applyFont="1" applyFill="1" applyBorder="1" applyAlignment="1">
      <alignment horizontal="right" wrapText="1"/>
    </xf>
    <xf numFmtId="2" fontId="3" fillId="2" borderId="19" xfId="3" applyNumberFormat="1" applyFont="1" applyFill="1" applyBorder="1" applyAlignment="1">
      <alignment horizontal="center" vertical="center"/>
    </xf>
    <xf numFmtId="2" fontId="3" fillId="2" borderId="0" xfId="3" applyNumberFormat="1" applyFont="1" applyFill="1" applyAlignment="1">
      <alignment horizontal="center" vertical="center"/>
    </xf>
    <xf numFmtId="2" fontId="3" fillId="2" borderId="20" xfId="3" applyNumberFormat="1" applyFont="1" applyFill="1" applyBorder="1" applyAlignment="1">
      <alignment horizontal="center" vertical="center"/>
    </xf>
    <xf numFmtId="165" fontId="6" fillId="2" borderId="19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66" fontId="3" fillId="2" borderId="19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Border="1" applyAlignment="1">
      <alignment horizontal="center" vertical="center"/>
    </xf>
    <xf numFmtId="166" fontId="3" fillId="2" borderId="20" xfId="2" applyNumberFormat="1" applyFont="1" applyFill="1" applyBorder="1" applyAlignment="1">
      <alignment horizontal="center" vertical="center"/>
    </xf>
    <xf numFmtId="165" fontId="6" fillId="2" borderId="20" xfId="0" applyNumberFormat="1" applyFont="1" applyFill="1" applyBorder="1" applyAlignment="1">
      <alignment horizontal="right" wrapText="1"/>
    </xf>
    <xf numFmtId="165" fontId="6" fillId="2" borderId="19" xfId="0" applyNumberFormat="1" applyFont="1" applyFill="1" applyBorder="1" applyAlignment="1">
      <alignment wrapText="1"/>
    </xf>
    <xf numFmtId="165" fontId="6" fillId="2" borderId="0" xfId="0" applyNumberFormat="1" applyFont="1" applyFill="1" applyAlignment="1">
      <alignment wrapText="1"/>
    </xf>
    <xf numFmtId="165" fontId="6" fillId="2" borderId="20" xfId="0" applyNumberFormat="1" applyFont="1" applyFill="1" applyBorder="1" applyAlignment="1">
      <alignment wrapText="1"/>
    </xf>
    <xf numFmtId="2" fontId="3" fillId="2" borderId="0" xfId="2" applyNumberFormat="1" applyFont="1" applyFill="1" applyBorder="1" applyAlignment="1">
      <alignment horizontal="center" vertical="center"/>
    </xf>
    <xf numFmtId="2" fontId="3" fillId="2" borderId="19" xfId="2" applyNumberFormat="1" applyFont="1" applyFill="1" applyBorder="1" applyAlignment="1">
      <alignment horizontal="center" vertical="center"/>
    </xf>
    <xf numFmtId="2" fontId="3" fillId="2" borderId="20" xfId="2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wrapText="1"/>
    </xf>
    <xf numFmtId="3" fontId="6" fillId="2" borderId="0" xfId="0" applyNumberFormat="1" applyFont="1" applyFill="1" applyAlignment="1">
      <alignment wrapText="1"/>
    </xf>
    <xf numFmtId="3" fontId="6" fillId="2" borderId="20" xfId="0" applyNumberFormat="1" applyFont="1" applyFill="1" applyBorder="1" applyAlignment="1">
      <alignment wrapText="1"/>
    </xf>
    <xf numFmtId="1" fontId="3" fillId="2" borderId="19" xfId="2" applyNumberFormat="1" applyFont="1" applyFill="1" applyBorder="1" applyAlignment="1">
      <alignment horizontal="center" vertical="center"/>
    </xf>
    <xf numFmtId="9" fontId="3" fillId="2" borderId="19" xfId="2" applyFont="1" applyFill="1" applyBorder="1" applyAlignment="1">
      <alignment horizontal="center" vertical="center"/>
    </xf>
    <xf numFmtId="9" fontId="3" fillId="2" borderId="0" xfId="2" applyFont="1" applyFill="1" applyBorder="1" applyAlignment="1">
      <alignment horizontal="center" vertical="center"/>
    </xf>
    <xf numFmtId="9" fontId="3" fillId="2" borderId="21" xfId="2" applyFont="1" applyFill="1" applyBorder="1" applyAlignment="1">
      <alignment horizontal="center" vertical="center"/>
    </xf>
    <xf numFmtId="165" fontId="6" fillId="2" borderId="22" xfId="0" applyNumberFormat="1" applyFont="1" applyFill="1" applyBorder="1" applyAlignment="1">
      <alignment horizontal="right" wrapText="1"/>
    </xf>
    <xf numFmtId="3" fontId="6" fillId="2" borderId="23" xfId="0" applyNumberFormat="1" applyFont="1" applyFill="1" applyBorder="1" applyAlignment="1">
      <alignment horizontal="right" wrapText="1"/>
    </xf>
    <xf numFmtId="3" fontId="6" fillId="2" borderId="24" xfId="0" applyNumberFormat="1" applyFont="1" applyFill="1" applyBorder="1" applyAlignment="1">
      <alignment horizontal="right" wrapText="1"/>
    </xf>
    <xf numFmtId="3" fontId="6" fillId="2" borderId="25" xfId="0" applyNumberFormat="1" applyFont="1" applyFill="1" applyBorder="1" applyAlignment="1">
      <alignment horizontal="right" wrapText="1"/>
    </xf>
    <xf numFmtId="2" fontId="3" fillId="2" borderId="23" xfId="3" applyNumberFormat="1" applyFont="1" applyFill="1" applyBorder="1" applyAlignment="1">
      <alignment horizontal="center" vertical="center"/>
    </xf>
    <xf numFmtId="2" fontId="3" fillId="2" borderId="24" xfId="3" applyNumberFormat="1" applyFont="1" applyFill="1" applyBorder="1" applyAlignment="1">
      <alignment horizontal="center" vertical="center"/>
    </xf>
    <xf numFmtId="2" fontId="3" fillId="2" borderId="25" xfId="3" applyNumberFormat="1" applyFont="1" applyFill="1" applyBorder="1" applyAlignment="1">
      <alignment horizontal="center" vertical="center"/>
    </xf>
    <xf numFmtId="165" fontId="6" fillId="2" borderId="23" xfId="0" applyNumberFormat="1" applyFont="1" applyFill="1" applyBorder="1" applyAlignment="1">
      <alignment horizontal="right" wrapText="1"/>
    </xf>
    <xf numFmtId="165" fontId="6" fillId="2" borderId="24" xfId="0" applyNumberFormat="1" applyFont="1" applyFill="1" applyBorder="1" applyAlignment="1">
      <alignment horizontal="right" wrapText="1"/>
    </xf>
    <xf numFmtId="166" fontId="3" fillId="2" borderId="23" xfId="2" applyNumberFormat="1" applyFont="1" applyFill="1" applyBorder="1" applyAlignment="1">
      <alignment horizontal="center" vertical="center"/>
    </xf>
    <xf numFmtId="166" fontId="3" fillId="2" borderId="24" xfId="2" applyNumberFormat="1" applyFont="1" applyFill="1" applyBorder="1" applyAlignment="1">
      <alignment horizontal="center" vertical="center"/>
    </xf>
    <xf numFmtId="166" fontId="3" fillId="2" borderId="25" xfId="2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right" wrapText="1"/>
    </xf>
    <xf numFmtId="165" fontId="6" fillId="2" borderId="23" xfId="0" applyNumberFormat="1" applyFont="1" applyFill="1" applyBorder="1" applyAlignment="1">
      <alignment wrapText="1"/>
    </xf>
    <xf numFmtId="165" fontId="6" fillId="2" borderId="24" xfId="0" applyNumberFormat="1" applyFont="1" applyFill="1" applyBorder="1" applyAlignment="1">
      <alignment wrapText="1"/>
    </xf>
    <xf numFmtId="165" fontId="6" fillId="2" borderId="25" xfId="0" applyNumberFormat="1" applyFont="1" applyFill="1" applyBorder="1" applyAlignment="1">
      <alignment wrapText="1"/>
    </xf>
    <xf numFmtId="2" fontId="3" fillId="2" borderId="24" xfId="2" applyNumberFormat="1" applyFont="1" applyFill="1" applyBorder="1" applyAlignment="1">
      <alignment horizontal="center" vertical="center"/>
    </xf>
    <xf numFmtId="2" fontId="3" fillId="2" borderId="23" xfId="2" applyNumberFormat="1" applyFont="1" applyFill="1" applyBorder="1" applyAlignment="1">
      <alignment horizontal="center" vertical="center"/>
    </xf>
    <xf numFmtId="2" fontId="3" fillId="2" borderId="25" xfId="2" applyNumberFormat="1" applyFont="1" applyFill="1" applyBorder="1" applyAlignment="1">
      <alignment horizontal="center" vertical="center"/>
    </xf>
    <xf numFmtId="1" fontId="3" fillId="2" borderId="23" xfId="2" applyNumberFormat="1" applyFont="1" applyFill="1" applyBorder="1" applyAlignment="1">
      <alignment horizontal="center" vertical="center"/>
    </xf>
    <xf numFmtId="9" fontId="3" fillId="2" borderId="23" xfId="2" applyFont="1" applyFill="1" applyBorder="1" applyAlignment="1">
      <alignment horizontal="center" vertical="center"/>
    </xf>
    <xf numFmtId="9" fontId="3" fillId="2" borderId="24" xfId="2" applyFont="1" applyFill="1" applyBorder="1" applyAlignment="1">
      <alignment horizontal="center" vertical="center"/>
    </xf>
    <xf numFmtId="9" fontId="3" fillId="2" borderId="26" xfId="2" applyFont="1" applyFill="1" applyBorder="1" applyAlignment="1">
      <alignment horizontal="center" vertical="center"/>
    </xf>
    <xf numFmtId="0" fontId="7" fillId="2" borderId="18" xfId="3" applyFont="1" applyFill="1" applyBorder="1"/>
    <xf numFmtId="0" fontId="8" fillId="2" borderId="18" xfId="3" applyFont="1" applyFill="1" applyBorder="1"/>
    <xf numFmtId="0" fontId="7" fillId="2" borderId="27" xfId="3" applyFont="1" applyFill="1" applyBorder="1"/>
    <xf numFmtId="0" fontId="0" fillId="2" borderId="0" xfId="0" applyFill="1"/>
    <xf numFmtId="3" fontId="0" fillId="2" borderId="0" xfId="0" applyNumberFormat="1" applyFill="1"/>
    <xf numFmtId="3" fontId="8" fillId="0" borderId="19" xfId="2" applyNumberFormat="1" applyFont="1" applyFill="1" applyBorder="1" applyAlignment="1">
      <alignment horizontal="right" vertical="center"/>
    </xf>
    <xf numFmtId="3" fontId="8" fillId="0" borderId="0" xfId="2" applyNumberFormat="1" applyFont="1" applyFill="1" applyBorder="1" applyAlignment="1">
      <alignment horizontal="right" vertical="center"/>
    </xf>
    <xf numFmtId="3" fontId="8" fillId="0" borderId="20" xfId="2" applyNumberFormat="1" applyFont="1" applyFill="1" applyBorder="1" applyAlignment="1">
      <alignment horizontal="right" vertical="center"/>
    </xf>
    <xf numFmtId="2" fontId="8" fillId="0" borderId="19" xfId="3" applyNumberFormat="1" applyFont="1" applyBorder="1" applyAlignment="1">
      <alignment horizontal="center" vertical="center"/>
    </xf>
    <xf numFmtId="2" fontId="8" fillId="0" borderId="0" xfId="3" applyNumberFormat="1" applyFont="1" applyAlignment="1">
      <alignment horizontal="center" vertical="center"/>
    </xf>
    <xf numFmtId="2" fontId="8" fillId="0" borderId="20" xfId="3" applyNumberFormat="1" applyFont="1" applyBorder="1" applyAlignment="1">
      <alignment horizontal="center" vertical="center"/>
    </xf>
    <xf numFmtId="9" fontId="8" fillId="0" borderId="19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8" fillId="0" borderId="20" xfId="2" applyFont="1" applyFill="1" applyBorder="1" applyAlignment="1">
      <alignment horizontal="center" vertical="center"/>
    </xf>
    <xf numFmtId="3" fontId="8" fillId="0" borderId="19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horizontal="center" vertical="center"/>
    </xf>
    <xf numFmtId="2" fontId="8" fillId="0" borderId="19" xfId="2" applyNumberFormat="1" applyFont="1" applyFill="1" applyBorder="1" applyAlignment="1">
      <alignment horizontal="center" vertical="center"/>
    </xf>
    <xf numFmtId="2" fontId="8" fillId="0" borderId="2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19" xfId="2" applyNumberFormat="1" applyFont="1" applyFill="1" applyBorder="1" applyAlignment="1">
      <alignment horizontal="center" vertical="center"/>
    </xf>
    <xf numFmtId="3" fontId="8" fillId="0" borderId="20" xfId="2" applyNumberFormat="1" applyFont="1" applyFill="1" applyBorder="1" applyAlignment="1">
      <alignment horizontal="center" vertical="center"/>
    </xf>
    <xf numFmtId="9" fontId="8" fillId="0" borderId="21" xfId="2" applyFont="1" applyFill="1" applyBorder="1" applyAlignment="1">
      <alignment horizontal="center" vertical="center"/>
    </xf>
    <xf numFmtId="3" fontId="7" fillId="0" borderId="19" xfId="2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3" fontId="7" fillId="0" borderId="20" xfId="2" applyNumberFormat="1" applyFont="1" applyFill="1" applyBorder="1" applyAlignment="1">
      <alignment horizontal="right" vertical="center"/>
    </xf>
    <xf numFmtId="2" fontId="7" fillId="0" borderId="19" xfId="3" applyNumberFormat="1" applyFont="1" applyBorder="1" applyAlignment="1">
      <alignment horizontal="center" vertical="center"/>
    </xf>
    <xf numFmtId="2" fontId="7" fillId="0" borderId="0" xfId="3" applyNumberFormat="1" applyFont="1" applyAlignment="1">
      <alignment horizontal="center" vertical="center"/>
    </xf>
    <xf numFmtId="2" fontId="7" fillId="0" borderId="20" xfId="3" applyNumberFormat="1" applyFont="1" applyBorder="1" applyAlignment="1">
      <alignment horizontal="center" vertical="center"/>
    </xf>
    <xf numFmtId="9" fontId="7" fillId="0" borderId="19" xfId="2" applyFont="1" applyFill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9" fontId="7" fillId="0" borderId="20" xfId="2" applyFont="1" applyFill="1" applyBorder="1" applyAlignment="1">
      <alignment horizontal="center" vertical="center"/>
    </xf>
    <xf numFmtId="3" fontId="7" fillId="0" borderId="19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horizontal="center" vertical="center"/>
    </xf>
    <xf numFmtId="2" fontId="7" fillId="0" borderId="19" xfId="2" applyNumberFormat="1" applyFont="1" applyFill="1" applyBorder="1" applyAlignment="1">
      <alignment horizontal="center" vertical="center"/>
    </xf>
    <xf numFmtId="2" fontId="7" fillId="0" borderId="2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3" fontId="7" fillId="0" borderId="19" xfId="2" applyNumberFormat="1" applyFont="1" applyFill="1" applyBorder="1" applyAlignment="1">
      <alignment horizontal="center" vertical="center"/>
    </xf>
    <xf numFmtId="3" fontId="7" fillId="0" borderId="20" xfId="2" applyNumberFormat="1" applyFont="1" applyFill="1" applyBorder="1" applyAlignment="1">
      <alignment horizontal="center" vertical="center"/>
    </xf>
    <xf numFmtId="9" fontId="7" fillId="0" borderId="21" xfId="2" applyFont="1" applyFill="1" applyBorder="1" applyAlignment="1">
      <alignment horizontal="center" vertical="center"/>
    </xf>
    <xf numFmtId="3" fontId="7" fillId="0" borderId="28" xfId="2" applyNumberFormat="1" applyFont="1" applyFill="1" applyBorder="1" applyAlignment="1">
      <alignment horizontal="right" vertical="center"/>
    </xf>
    <xf numFmtId="3" fontId="7" fillId="0" borderId="29" xfId="2" applyNumberFormat="1" applyFont="1" applyFill="1" applyBorder="1" applyAlignment="1">
      <alignment horizontal="right" vertical="center"/>
    </xf>
    <xf numFmtId="3" fontId="7" fillId="0" borderId="30" xfId="2" applyNumberFormat="1" applyFont="1" applyFill="1" applyBorder="1" applyAlignment="1">
      <alignment horizontal="right" vertical="center"/>
    </xf>
    <xf numFmtId="2" fontId="7" fillId="0" borderId="28" xfId="3" applyNumberFormat="1" applyFont="1" applyBorder="1" applyAlignment="1">
      <alignment horizontal="center" vertical="center"/>
    </xf>
    <xf numFmtId="2" fontId="7" fillId="0" borderId="29" xfId="3" applyNumberFormat="1" applyFont="1" applyBorder="1" applyAlignment="1">
      <alignment horizontal="center" vertical="center"/>
    </xf>
    <xf numFmtId="2" fontId="7" fillId="0" borderId="30" xfId="3" applyNumberFormat="1" applyFont="1" applyBorder="1" applyAlignment="1">
      <alignment horizontal="center" vertical="center"/>
    </xf>
    <xf numFmtId="9" fontId="7" fillId="0" borderId="28" xfId="2" applyFont="1" applyFill="1" applyBorder="1" applyAlignment="1">
      <alignment horizontal="center" vertical="center"/>
    </xf>
    <xf numFmtId="9" fontId="7" fillId="0" borderId="29" xfId="2" applyFont="1" applyFill="1" applyBorder="1" applyAlignment="1">
      <alignment horizontal="center" vertical="center"/>
    </xf>
    <xf numFmtId="9" fontId="7" fillId="0" borderId="30" xfId="2" applyFont="1" applyFill="1" applyBorder="1" applyAlignment="1">
      <alignment horizontal="center" vertical="center"/>
    </xf>
    <xf numFmtId="3" fontId="7" fillId="0" borderId="28" xfId="2" applyNumberFormat="1" applyFont="1" applyFill="1" applyBorder="1" applyAlignment="1">
      <alignment vertical="center"/>
    </xf>
    <xf numFmtId="3" fontId="7" fillId="0" borderId="29" xfId="2" applyNumberFormat="1" applyFont="1" applyFill="1" applyBorder="1" applyAlignment="1">
      <alignment vertical="center"/>
    </xf>
    <xf numFmtId="2" fontId="8" fillId="0" borderId="29" xfId="2" applyNumberFormat="1" applyFont="1" applyFill="1" applyBorder="1" applyAlignment="1">
      <alignment horizontal="center" vertical="center"/>
    </xf>
    <xf numFmtId="2" fontId="8" fillId="0" borderId="28" xfId="2" applyNumberFormat="1" applyFont="1" applyFill="1" applyBorder="1" applyAlignment="1">
      <alignment horizontal="center" vertical="center"/>
    </xf>
    <xf numFmtId="2" fontId="8" fillId="0" borderId="30" xfId="2" applyNumberFormat="1" applyFont="1" applyFill="1" applyBorder="1" applyAlignment="1">
      <alignment horizontal="center" vertical="center"/>
    </xf>
    <xf numFmtId="3" fontId="7" fillId="0" borderId="29" xfId="2" applyNumberFormat="1" applyFont="1" applyFill="1" applyBorder="1" applyAlignment="1">
      <alignment horizontal="center" vertical="center"/>
    </xf>
    <xf numFmtId="3" fontId="7" fillId="0" borderId="28" xfId="2" applyNumberFormat="1" applyFont="1" applyFill="1" applyBorder="1" applyAlignment="1">
      <alignment horizontal="center" vertical="center"/>
    </xf>
    <xf numFmtId="3" fontId="7" fillId="0" borderId="30" xfId="2" applyNumberFormat="1" applyFont="1" applyFill="1" applyBorder="1" applyAlignment="1">
      <alignment horizontal="center" vertical="center"/>
    </xf>
    <xf numFmtId="2" fontId="7" fillId="0" borderId="29" xfId="2" applyNumberFormat="1" applyFont="1" applyFill="1" applyBorder="1" applyAlignment="1">
      <alignment horizontal="center" vertical="center"/>
    </xf>
    <xf numFmtId="9" fontId="8" fillId="0" borderId="28" xfId="2" applyFont="1" applyFill="1" applyBorder="1" applyAlignment="1">
      <alignment horizontal="center" vertical="center"/>
    </xf>
    <xf numFmtId="9" fontId="8" fillId="0" borderId="29" xfId="2" applyFont="1" applyFill="1" applyBorder="1" applyAlignment="1">
      <alignment horizontal="center" vertical="center"/>
    </xf>
    <xf numFmtId="9" fontId="8" fillId="0" borderId="31" xfId="2" applyFont="1" applyFill="1" applyBorder="1" applyAlignment="1">
      <alignment horizontal="center" vertical="center"/>
    </xf>
    <xf numFmtId="3" fontId="7" fillId="0" borderId="30" xfId="2" applyNumberFormat="1" applyFont="1" applyFill="1" applyBorder="1" applyAlignment="1">
      <alignment vertical="center"/>
    </xf>
    <xf numFmtId="3" fontId="7" fillId="0" borderId="20" xfId="2" applyNumberFormat="1" applyFont="1" applyFill="1" applyBorder="1" applyAlignment="1">
      <alignment vertical="center"/>
    </xf>
    <xf numFmtId="3" fontId="8" fillId="0" borderId="20" xfId="2" applyNumberFormat="1" applyFont="1" applyFill="1" applyBorder="1" applyAlignment="1">
      <alignment vertical="center"/>
    </xf>
    <xf numFmtId="9" fontId="3" fillId="2" borderId="32" xfId="2" applyFont="1" applyFill="1" applyBorder="1" applyAlignment="1">
      <alignment horizontal="center" vertical="center" wrapText="1"/>
    </xf>
    <xf numFmtId="9" fontId="3" fillId="2" borderId="11" xfId="2" applyFont="1" applyFill="1" applyBorder="1" applyAlignment="1">
      <alignment horizontal="center" vertical="center" wrapText="1"/>
    </xf>
    <xf numFmtId="9" fontId="3" fillId="2" borderId="10" xfId="2" applyFont="1" applyFill="1" applyBorder="1" applyAlignment="1">
      <alignment horizontal="center" vertical="center"/>
    </xf>
    <xf numFmtId="2" fontId="3" fillId="2" borderId="33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0" xfId="2" applyNumberFormat="1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 wrapText="1"/>
    </xf>
    <xf numFmtId="1" fontId="3" fillId="2" borderId="10" xfId="2" applyNumberFormat="1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vertical="center" wrapText="1"/>
    </xf>
    <xf numFmtId="3" fontId="6" fillId="2" borderId="11" xfId="0" applyNumberFormat="1" applyFont="1" applyFill="1" applyBorder="1" applyAlignment="1">
      <alignment vertical="center" wrapText="1"/>
    </xf>
    <xf numFmtId="3" fontId="6" fillId="2" borderId="10" xfId="0" applyNumberFormat="1" applyFont="1" applyFill="1" applyBorder="1" applyAlignment="1">
      <alignment vertical="center" wrapText="1"/>
    </xf>
    <xf numFmtId="2" fontId="3" fillId="2" borderId="11" xfId="2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vertical="center" wrapText="1"/>
    </xf>
    <xf numFmtId="165" fontId="6" fillId="2" borderId="10" xfId="0" applyNumberFormat="1" applyFont="1" applyFill="1" applyBorder="1" applyAlignment="1">
      <alignment vertical="center" wrapText="1"/>
    </xf>
    <xf numFmtId="166" fontId="3" fillId="2" borderId="11" xfId="3" applyNumberFormat="1" applyFont="1" applyFill="1" applyBorder="1" applyAlignment="1">
      <alignment horizontal="center" vertical="center" wrapText="1"/>
    </xf>
    <xf numFmtId="166" fontId="3" fillId="2" borderId="11" xfId="2" applyNumberFormat="1" applyFont="1" applyFill="1" applyBorder="1" applyAlignment="1">
      <alignment horizontal="center" vertical="center"/>
    </xf>
    <xf numFmtId="166" fontId="3" fillId="2" borderId="33" xfId="3" applyNumberFormat="1" applyFont="1" applyFill="1" applyBorder="1" applyAlignment="1">
      <alignment horizontal="center" vertical="center" wrapText="1"/>
    </xf>
    <xf numFmtId="166" fontId="3" fillId="2" borderId="10" xfId="2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right" vertical="center" wrapText="1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2" fontId="3" fillId="2" borderId="33" xfId="3" applyNumberFormat="1" applyFont="1" applyFill="1" applyBorder="1" applyAlignment="1">
      <alignment horizontal="center" vertical="center"/>
    </xf>
    <xf numFmtId="2" fontId="3" fillId="2" borderId="11" xfId="3" applyNumberFormat="1" applyFont="1" applyFill="1" applyBorder="1" applyAlignment="1">
      <alignment horizontal="center" vertical="center"/>
    </xf>
    <xf numFmtId="2" fontId="3" fillId="2" borderId="10" xfId="3" applyNumberFormat="1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165" fontId="6" fillId="2" borderId="34" xfId="0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4" applyFont="1"/>
    <xf numFmtId="0" fontId="6" fillId="0" borderId="35" xfId="4" applyFont="1" applyBorder="1" applyAlignment="1">
      <alignment horizontal="centerContinuous" vertical="center" wrapText="1"/>
    </xf>
    <xf numFmtId="0" fontId="6" fillId="0" borderId="36" xfId="4" applyFont="1" applyBorder="1" applyAlignment="1">
      <alignment horizontal="centerContinuous" vertical="center" wrapText="1"/>
    </xf>
    <xf numFmtId="0" fontId="6" fillId="0" borderId="38" xfId="4" applyFont="1" applyBorder="1" applyAlignment="1">
      <alignment horizontal="centerContinuous" vertical="center" wrapText="1"/>
    </xf>
    <xf numFmtId="3" fontId="6" fillId="0" borderId="42" xfId="5" applyNumberFormat="1" applyFont="1" applyBorder="1" applyAlignment="1">
      <alignment horizontal="center" vertical="center" wrapText="1"/>
    </xf>
    <xf numFmtId="3" fontId="6" fillId="0" borderId="43" xfId="5" applyNumberFormat="1" applyFont="1" applyBorder="1" applyAlignment="1">
      <alignment horizontal="center" vertical="center" wrapText="1"/>
    </xf>
    <xf numFmtId="3" fontId="6" fillId="0" borderId="44" xfId="5" applyNumberFormat="1" applyFont="1" applyBorder="1" applyAlignment="1">
      <alignment horizontal="center" vertical="center" wrapText="1"/>
    </xf>
    <xf numFmtId="3" fontId="6" fillId="0" borderId="45" xfId="5" applyNumberFormat="1" applyFont="1" applyBorder="1" applyAlignment="1">
      <alignment horizontal="center" vertical="center" wrapText="1"/>
    </xf>
    <xf numFmtId="3" fontId="6" fillId="0" borderId="46" xfId="5" applyNumberFormat="1" applyFont="1" applyBorder="1" applyAlignment="1">
      <alignment horizontal="center" vertical="center" wrapText="1"/>
    </xf>
    <xf numFmtId="3" fontId="6" fillId="2" borderId="42" xfId="5" applyNumberFormat="1" applyFont="1" applyFill="1" applyBorder="1" applyAlignment="1">
      <alignment horizontal="center" vertical="center" wrapText="1"/>
    </xf>
    <xf numFmtId="3" fontId="6" fillId="2" borderId="43" xfId="5" applyNumberFormat="1" applyFont="1" applyFill="1" applyBorder="1" applyAlignment="1">
      <alignment horizontal="center" vertical="center" wrapText="1"/>
    </xf>
    <xf numFmtId="3" fontId="6" fillId="2" borderId="44" xfId="5" applyNumberFormat="1" applyFont="1" applyFill="1" applyBorder="1" applyAlignment="1">
      <alignment horizontal="center" vertical="center" wrapText="1"/>
    </xf>
    <xf numFmtId="1" fontId="6" fillId="0" borderId="47" xfId="5" applyNumberFormat="1" applyFont="1" applyBorder="1" applyAlignment="1">
      <alignment horizontal="center" vertical="center" wrapText="1"/>
    </xf>
    <xf numFmtId="1" fontId="6" fillId="0" borderId="48" xfId="5" applyNumberFormat="1" applyFont="1" applyBorder="1" applyAlignment="1">
      <alignment horizontal="center" vertical="center"/>
    </xf>
    <xf numFmtId="1" fontId="6" fillId="0" borderId="49" xfId="5" applyNumberFormat="1" applyFont="1" applyBorder="1" applyAlignment="1">
      <alignment horizontal="right" vertical="center"/>
    </xf>
    <xf numFmtId="3" fontId="6" fillId="0" borderId="47" xfId="5" applyNumberFormat="1" applyFont="1" applyBorder="1" applyAlignment="1">
      <alignment horizontal="right" vertical="center"/>
    </xf>
    <xf numFmtId="3" fontId="6" fillId="0" borderId="48" xfId="5" applyNumberFormat="1" applyFont="1" applyBorder="1" applyAlignment="1">
      <alignment horizontal="right" vertical="center"/>
    </xf>
    <xf numFmtId="3" fontId="6" fillId="0" borderId="50" xfId="5" applyNumberFormat="1" applyFont="1" applyBorder="1" applyAlignment="1">
      <alignment horizontal="right" vertical="center"/>
    </xf>
    <xf numFmtId="3" fontId="6" fillId="0" borderId="51" xfId="5" applyNumberFormat="1" applyFont="1" applyBorder="1" applyAlignment="1">
      <alignment horizontal="right" vertical="center"/>
    </xf>
    <xf numFmtId="0" fontId="8" fillId="0" borderId="35" xfId="4" applyFont="1" applyBorder="1" applyAlignment="1">
      <alignment horizontal="center"/>
    </xf>
    <xf numFmtId="0" fontId="8" fillId="0" borderId="36" xfId="4" applyFont="1" applyBorder="1" applyAlignment="1">
      <alignment horizontal="center"/>
    </xf>
    <xf numFmtId="0" fontId="8" fillId="0" borderId="37" xfId="4" applyFont="1" applyBorder="1"/>
    <xf numFmtId="0" fontId="8" fillId="0" borderId="39" xfId="4" applyFont="1" applyBorder="1" applyAlignment="1">
      <alignment horizontal="center"/>
    </xf>
    <xf numFmtId="0" fontId="8" fillId="0" borderId="40" xfId="4" applyFont="1" applyBorder="1" applyAlignment="1">
      <alignment horizontal="center"/>
    </xf>
    <xf numFmtId="0" fontId="8" fillId="0" borderId="41" xfId="4" applyFont="1" applyBorder="1"/>
    <xf numFmtId="3" fontId="8" fillId="0" borderId="35" xfId="4" applyNumberFormat="1" applyFont="1" applyBorder="1"/>
    <xf numFmtId="3" fontId="8" fillId="0" borderId="36" xfId="4" applyNumberFormat="1" applyFont="1" applyBorder="1"/>
    <xf numFmtId="3" fontId="8" fillId="0" borderId="38" xfId="4" applyNumberFormat="1" applyFont="1" applyBorder="1"/>
    <xf numFmtId="3" fontId="8" fillId="0" borderId="52" xfId="4" applyNumberFormat="1" applyFont="1" applyBorder="1"/>
    <xf numFmtId="3" fontId="8" fillId="0" borderId="37" xfId="4" applyNumberFormat="1" applyFont="1" applyBorder="1"/>
    <xf numFmtId="3" fontId="8" fillId="0" borderId="39" xfId="4" applyNumberFormat="1" applyFont="1" applyBorder="1"/>
    <xf numFmtId="3" fontId="8" fillId="0" borderId="40" xfId="4" applyNumberFormat="1" applyFont="1" applyBorder="1"/>
    <xf numFmtId="3" fontId="8" fillId="0" borderId="53" xfId="4" applyNumberFormat="1" applyFont="1" applyBorder="1"/>
    <xf numFmtId="3" fontId="8" fillId="0" borderId="54" xfId="4" applyNumberFormat="1" applyFont="1" applyBorder="1"/>
    <xf numFmtId="3" fontId="8" fillId="0" borderId="41" xfId="4" applyNumberFormat="1" applyFont="1" applyBorder="1"/>
    <xf numFmtId="0" fontId="8" fillId="0" borderId="55" xfId="4" applyFont="1" applyBorder="1" applyAlignment="1">
      <alignment horizontal="center"/>
    </xf>
    <xf numFmtId="0" fontId="8" fillId="0" borderId="56" xfId="4" applyFont="1" applyBorder="1" applyAlignment="1">
      <alignment horizontal="center"/>
    </xf>
    <xf numFmtId="0" fontId="8" fillId="0" borderId="57" xfId="4" applyFont="1" applyBorder="1"/>
    <xf numFmtId="3" fontId="8" fillId="0" borderId="55" xfId="4" applyNumberFormat="1" applyFont="1" applyBorder="1"/>
    <xf numFmtId="3" fontId="8" fillId="0" borderId="56" xfId="4" applyNumberFormat="1" applyFont="1" applyBorder="1"/>
    <xf numFmtId="3" fontId="8" fillId="0" borderId="58" xfId="4" applyNumberFormat="1" applyFont="1" applyBorder="1"/>
    <xf numFmtId="3" fontId="8" fillId="0" borderId="59" xfId="4" applyNumberFormat="1" applyFont="1" applyBorder="1"/>
    <xf numFmtId="3" fontId="8" fillId="0" borderId="57" xfId="4" applyNumberFormat="1" applyFont="1" applyBorder="1"/>
    <xf numFmtId="1" fontId="6" fillId="0" borderId="35" xfId="5" applyNumberFormat="1" applyFont="1" applyBorder="1" applyAlignment="1">
      <alignment horizontal="center" vertical="center" wrapText="1"/>
    </xf>
    <xf numFmtId="1" fontId="6" fillId="0" borderId="39" xfId="5" applyNumberFormat="1" applyFont="1" applyBorder="1" applyAlignment="1">
      <alignment horizontal="center" vertical="center" wrapText="1"/>
    </xf>
    <xf numFmtId="1" fontId="6" fillId="0" borderId="36" xfId="5" applyNumberFormat="1" applyFont="1" applyBorder="1" applyAlignment="1">
      <alignment horizontal="center" vertical="center"/>
    </xf>
    <xf numFmtId="1" fontId="6" fillId="0" borderId="40" xfId="5" applyNumberFormat="1" applyFont="1" applyBorder="1" applyAlignment="1">
      <alignment horizontal="center" vertical="center"/>
    </xf>
    <xf numFmtId="1" fontId="6" fillId="0" borderId="37" xfId="5" applyNumberFormat="1" applyFont="1" applyBorder="1" applyAlignment="1">
      <alignment horizontal="center" vertical="center"/>
    </xf>
    <xf numFmtId="1" fontId="6" fillId="0" borderId="41" xfId="5" applyNumberFormat="1" applyFont="1" applyBorder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11" fillId="0" borderId="29" xfId="4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4"/>
    <cellStyle name="Normal 3 2 2" xfId="3"/>
    <cellStyle name="Normal_Payments and Expenditures of Medical care11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8"/>
  <sheetViews>
    <sheetView showGridLines="0" workbookViewId="0">
      <pane xSplit="1" topLeftCell="B1" activePane="topRight" state="frozen"/>
      <selection pane="topRight" activeCell="G69" sqref="G69"/>
    </sheetView>
  </sheetViews>
  <sheetFormatPr defaultRowHeight="14.25"/>
  <cols>
    <col min="1" max="1" width="43.875" customWidth="1"/>
    <col min="2" max="28" width="9.375" customWidth="1"/>
    <col min="29" max="30" width="9.375" hidden="1" customWidth="1"/>
    <col min="31" max="33" width="9.375" customWidth="1"/>
    <col min="34" max="35" width="9.375" hidden="1" customWidth="1"/>
    <col min="36" max="80" width="9.375" customWidth="1"/>
  </cols>
  <sheetData>
    <row r="1" spans="1:80" ht="31.5">
      <c r="A1" s="1"/>
      <c r="B1" s="2" t="s">
        <v>0</v>
      </c>
      <c r="C1" s="3"/>
      <c r="D1" s="4"/>
      <c r="E1" s="2" t="s">
        <v>1</v>
      </c>
      <c r="F1" s="3"/>
      <c r="G1" s="4"/>
      <c r="H1" s="2" t="s">
        <v>2</v>
      </c>
      <c r="I1" s="3"/>
      <c r="J1" s="4"/>
      <c r="K1" s="2" t="s">
        <v>3</v>
      </c>
      <c r="L1" s="3"/>
      <c r="M1" s="4"/>
      <c r="N1" s="2" t="s">
        <v>4</v>
      </c>
      <c r="O1" s="3"/>
      <c r="P1" s="4"/>
      <c r="Q1" s="2" t="s">
        <v>5</v>
      </c>
      <c r="R1" s="3"/>
      <c r="S1" s="4"/>
      <c r="T1" s="2" t="s">
        <v>6</v>
      </c>
      <c r="U1" s="3"/>
      <c r="V1" s="4"/>
      <c r="W1" s="2" t="s">
        <v>7</v>
      </c>
      <c r="X1" s="3"/>
      <c r="Y1" s="4"/>
      <c r="Z1" s="2" t="s">
        <v>8</v>
      </c>
      <c r="AA1" s="3"/>
      <c r="AB1" s="4"/>
      <c r="AC1" s="5"/>
      <c r="AD1" s="5"/>
      <c r="AE1" s="2" t="s">
        <v>9</v>
      </c>
      <c r="AF1" s="3"/>
      <c r="AG1" s="4"/>
      <c r="AH1" s="5"/>
      <c r="AI1" s="5"/>
      <c r="AJ1" s="2" t="s">
        <v>10</v>
      </c>
      <c r="AK1" s="3"/>
      <c r="AL1" s="4"/>
      <c r="AM1" s="2" t="s">
        <v>11</v>
      </c>
      <c r="AN1" s="3"/>
      <c r="AO1" s="4"/>
      <c r="AP1" s="2" t="s">
        <v>12</v>
      </c>
      <c r="AQ1" s="3"/>
      <c r="AR1" s="4"/>
      <c r="AS1" s="2" t="s">
        <v>13</v>
      </c>
      <c r="AT1" s="3"/>
      <c r="AU1" s="4"/>
      <c r="AV1" s="2" t="s">
        <v>14</v>
      </c>
      <c r="AW1" s="3"/>
      <c r="AX1" s="4"/>
      <c r="AY1" s="2" t="s">
        <v>15</v>
      </c>
      <c r="AZ1" s="3"/>
      <c r="BA1" s="4"/>
      <c r="BB1" s="2" t="s">
        <v>16</v>
      </c>
      <c r="BC1" s="3"/>
      <c r="BD1" s="4"/>
      <c r="BE1" s="2" t="s">
        <v>17</v>
      </c>
      <c r="BF1" s="3"/>
      <c r="BG1" s="4"/>
      <c r="BH1" s="2" t="s">
        <v>18</v>
      </c>
      <c r="BI1" s="3"/>
      <c r="BJ1" s="4"/>
      <c r="BK1" s="2" t="s">
        <v>19</v>
      </c>
      <c r="BL1" s="3"/>
      <c r="BM1" s="4"/>
      <c r="BN1" s="2" t="s">
        <v>20</v>
      </c>
      <c r="BO1" s="3"/>
      <c r="BP1" s="4"/>
      <c r="BQ1" s="2" t="s">
        <v>21</v>
      </c>
      <c r="BR1" s="3"/>
      <c r="BS1" s="4"/>
      <c r="BT1" s="2" t="s">
        <v>22</v>
      </c>
      <c r="BU1" s="3"/>
      <c r="BV1" s="4"/>
      <c r="BW1" s="2" t="s">
        <v>23</v>
      </c>
      <c r="BX1" s="3"/>
      <c r="BY1" s="4"/>
      <c r="BZ1" s="2" t="s">
        <v>24</v>
      </c>
      <c r="CA1" s="3"/>
      <c r="CB1" s="4"/>
    </row>
    <row r="2" spans="1:80" ht="38.25">
      <c r="A2" s="6" t="s">
        <v>25</v>
      </c>
      <c r="B2" s="7" t="s">
        <v>26</v>
      </c>
      <c r="C2" s="8" t="s">
        <v>27</v>
      </c>
      <c r="D2" s="9" t="s">
        <v>28</v>
      </c>
      <c r="E2" s="7" t="s">
        <v>26</v>
      </c>
      <c r="F2" s="8" t="s">
        <v>27</v>
      </c>
      <c r="G2" s="9" t="s">
        <v>28</v>
      </c>
      <c r="H2" s="7" t="s">
        <v>29</v>
      </c>
      <c r="I2" s="8" t="s">
        <v>30</v>
      </c>
      <c r="J2" s="9" t="s">
        <v>31</v>
      </c>
      <c r="K2" s="7" t="s">
        <v>26</v>
      </c>
      <c r="L2" s="8" t="s">
        <v>27</v>
      </c>
      <c r="M2" s="9" t="s">
        <v>28</v>
      </c>
      <c r="N2" s="7" t="s">
        <v>29</v>
      </c>
      <c r="O2" s="8" t="s">
        <v>30</v>
      </c>
      <c r="P2" s="9" t="s">
        <v>31</v>
      </c>
      <c r="Q2" s="7" t="s">
        <v>26</v>
      </c>
      <c r="R2" s="8" t="s">
        <v>27</v>
      </c>
      <c r="S2" s="9" t="s">
        <v>28</v>
      </c>
      <c r="T2" s="7" t="s">
        <v>29</v>
      </c>
      <c r="U2" s="8" t="s">
        <v>30</v>
      </c>
      <c r="V2" s="9" t="s">
        <v>31</v>
      </c>
      <c r="W2" s="7" t="s">
        <v>26</v>
      </c>
      <c r="X2" s="8" t="s">
        <v>27</v>
      </c>
      <c r="Y2" s="9" t="s">
        <v>28</v>
      </c>
      <c r="Z2" s="7" t="s">
        <v>29</v>
      </c>
      <c r="AA2" s="8" t="s">
        <v>30</v>
      </c>
      <c r="AB2" s="9" t="s">
        <v>31</v>
      </c>
      <c r="AC2" s="10" t="s">
        <v>26</v>
      </c>
      <c r="AD2" s="11" t="s">
        <v>27</v>
      </c>
      <c r="AE2" s="7" t="s">
        <v>29</v>
      </c>
      <c r="AF2" s="8" t="s">
        <v>30</v>
      </c>
      <c r="AG2" s="9" t="s">
        <v>31</v>
      </c>
      <c r="AH2" s="10" t="s">
        <v>26</v>
      </c>
      <c r="AI2" s="11" t="s">
        <v>27</v>
      </c>
      <c r="AJ2" s="7" t="s">
        <v>29</v>
      </c>
      <c r="AK2" s="8" t="s">
        <v>30</v>
      </c>
      <c r="AL2" s="9" t="s">
        <v>31</v>
      </c>
      <c r="AM2" s="7" t="s">
        <v>29</v>
      </c>
      <c r="AN2" s="8" t="s">
        <v>30</v>
      </c>
      <c r="AO2" s="9" t="s">
        <v>31</v>
      </c>
      <c r="AP2" s="7" t="s">
        <v>29</v>
      </c>
      <c r="AQ2" s="8" t="s">
        <v>30</v>
      </c>
      <c r="AR2" s="9" t="s">
        <v>31</v>
      </c>
      <c r="AS2" s="7" t="s">
        <v>29</v>
      </c>
      <c r="AT2" s="8" t="s">
        <v>30</v>
      </c>
      <c r="AU2" s="9" t="s">
        <v>31</v>
      </c>
      <c r="AV2" s="7" t="s">
        <v>26</v>
      </c>
      <c r="AW2" s="8" t="s">
        <v>27</v>
      </c>
      <c r="AX2" s="9" t="s">
        <v>28</v>
      </c>
      <c r="AY2" s="7" t="s">
        <v>26</v>
      </c>
      <c r="AZ2" s="8" t="s">
        <v>27</v>
      </c>
      <c r="BA2" s="9" t="s">
        <v>28</v>
      </c>
      <c r="BB2" s="7" t="s">
        <v>26</v>
      </c>
      <c r="BC2" s="8" t="s">
        <v>27</v>
      </c>
      <c r="BD2" s="9" t="s">
        <v>28</v>
      </c>
      <c r="BE2" s="7" t="s">
        <v>29</v>
      </c>
      <c r="BF2" s="8" t="s">
        <v>30</v>
      </c>
      <c r="BG2" s="9" t="s">
        <v>31</v>
      </c>
      <c r="BH2" s="7" t="s">
        <v>29</v>
      </c>
      <c r="BI2" s="8" t="s">
        <v>30</v>
      </c>
      <c r="BJ2" s="9" t="s">
        <v>31</v>
      </c>
      <c r="BK2" s="7" t="s">
        <v>26</v>
      </c>
      <c r="BL2" s="8" t="s">
        <v>27</v>
      </c>
      <c r="BM2" s="9" t="s">
        <v>28</v>
      </c>
      <c r="BN2" s="7" t="s">
        <v>26</v>
      </c>
      <c r="BO2" s="8" t="s">
        <v>27</v>
      </c>
      <c r="BP2" s="9" t="s">
        <v>28</v>
      </c>
      <c r="BQ2" s="7" t="s">
        <v>29</v>
      </c>
      <c r="BR2" s="8" t="s">
        <v>30</v>
      </c>
      <c r="BS2" s="9" t="s">
        <v>31</v>
      </c>
      <c r="BT2" s="7" t="s">
        <v>29</v>
      </c>
      <c r="BU2" s="8" t="s">
        <v>30</v>
      </c>
      <c r="BV2" s="9" t="s">
        <v>31</v>
      </c>
      <c r="BW2" s="7" t="s">
        <v>29</v>
      </c>
      <c r="BX2" s="8" t="s">
        <v>30</v>
      </c>
      <c r="BY2" s="9" t="s">
        <v>31</v>
      </c>
      <c r="BZ2" s="7" t="s">
        <v>29</v>
      </c>
      <c r="CA2" s="8" t="s">
        <v>30</v>
      </c>
      <c r="CB2" s="12" t="s">
        <v>31</v>
      </c>
    </row>
    <row r="3" spans="1:80">
      <c r="A3" s="13" t="s">
        <v>32</v>
      </c>
      <c r="B3" s="14">
        <v>2073596.5091534697</v>
      </c>
      <c r="C3" s="15">
        <v>1511958.126491715</v>
      </c>
      <c r="D3" s="16">
        <v>2275159.3128152466</v>
      </c>
      <c r="E3" s="14">
        <v>2001828.5836745456</v>
      </c>
      <c r="F3" s="15">
        <v>1482035.9331199999</v>
      </c>
      <c r="G3" s="16">
        <v>2233115.0026990003</v>
      </c>
      <c r="H3" s="17">
        <v>1.0188276510907099</v>
      </c>
      <c r="I3" s="18">
        <v>-1.7023533203595287E-2</v>
      </c>
      <c r="J3" s="19">
        <v>-1.3622732579678942E-3</v>
      </c>
      <c r="K3" s="20">
        <v>997116.52670454571</v>
      </c>
      <c r="L3" s="21">
        <v>743527.96301999991</v>
      </c>
      <c r="M3" s="21">
        <v>1118442.4037090002</v>
      </c>
      <c r="N3" s="22">
        <v>0.50084406864725817</v>
      </c>
      <c r="O3" s="23">
        <v>2.741216666673485E-3</v>
      </c>
      <c r="P3" s="24">
        <v>-8.4954512006518712E-4</v>
      </c>
      <c r="Q3" s="21">
        <v>184885.41313999996</v>
      </c>
      <c r="R3" s="21">
        <v>139151.41645000008</v>
      </c>
      <c r="S3" s="25">
        <v>205693.47263000003</v>
      </c>
      <c r="T3" s="22">
        <v>9.2110559635931691E-2</v>
      </c>
      <c r="U3" s="23">
        <v>-2.477045270393996E-4</v>
      </c>
      <c r="V3" s="24">
        <v>-1.7815069059751859E-3</v>
      </c>
      <c r="W3" s="26">
        <v>681787.24028000003</v>
      </c>
      <c r="X3" s="27">
        <v>505982.85749999993</v>
      </c>
      <c r="Y3" s="28">
        <v>773185.29434999998</v>
      </c>
      <c r="Z3" s="22">
        <v>0.34623621865220033</v>
      </c>
      <c r="AA3" s="23">
        <v>5.6539900637189722E-3</v>
      </c>
      <c r="AB3" s="24">
        <v>4.8255644349313176E-3</v>
      </c>
      <c r="AC3" s="20">
        <v>650913.54685199982</v>
      </c>
      <c r="AD3" s="21">
        <v>698494.12490000005</v>
      </c>
      <c r="AE3" s="20">
        <v>695857.21458399994</v>
      </c>
      <c r="AF3" s="21">
        <v>44943.667732000118</v>
      </c>
      <c r="AG3" s="25">
        <v>-2636.9103160001105</v>
      </c>
      <c r="AH3" s="20">
        <v>50334.046559999988</v>
      </c>
      <c r="AI3" s="21">
        <v>30814.339019999996</v>
      </c>
      <c r="AJ3" s="20">
        <v>32142.793129999998</v>
      </c>
      <c r="AK3" s="21">
        <v>-18191.25342999999</v>
      </c>
      <c r="AL3" s="25">
        <v>1328.4541100000024</v>
      </c>
      <c r="AM3" s="22">
        <v>0.30584988517703277</v>
      </c>
      <c r="AN3" s="23">
        <v>-8.055710235900515E-3</v>
      </c>
      <c r="AO3" s="24">
        <v>-0.15612992276960458</v>
      </c>
      <c r="AP3" s="22">
        <v>1.4127710947075177E-2</v>
      </c>
      <c r="AQ3" s="23">
        <v>-1.0146079222714648E-2</v>
      </c>
      <c r="AR3" s="24">
        <v>-6.2527073198647351E-3</v>
      </c>
      <c r="AS3" s="29">
        <v>1.4393702559497111E-2</v>
      </c>
      <c r="AT3" s="23">
        <v>-1.0750331735191141E-2</v>
      </c>
      <c r="AU3" s="23">
        <v>-6.3981948104467317E-3</v>
      </c>
      <c r="AV3" s="26">
        <v>772033</v>
      </c>
      <c r="AW3" s="27">
        <v>532259</v>
      </c>
      <c r="AX3" s="28">
        <v>792302</v>
      </c>
      <c r="AY3" s="26">
        <v>8114.8850758043927</v>
      </c>
      <c r="AZ3" s="27">
        <v>8277.0798284690245</v>
      </c>
      <c r="BA3" s="28">
        <v>8264.9457339136388</v>
      </c>
      <c r="BB3" s="26">
        <v>11672.002003666625</v>
      </c>
      <c r="BC3" s="27">
        <v>11642.240436187918</v>
      </c>
      <c r="BD3" s="28">
        <v>11632.595237028505</v>
      </c>
      <c r="BE3" s="30">
        <v>10.651437818197225</v>
      </c>
      <c r="BF3" s="31">
        <v>8.056174994418086E-2</v>
      </c>
      <c r="BG3" s="31">
        <v>-6.6090002208198939E-2</v>
      </c>
      <c r="BH3" s="32">
        <v>7.5678344996763895</v>
      </c>
      <c r="BI3" s="31">
        <v>0.21850021944775389</v>
      </c>
      <c r="BJ3" s="33">
        <v>-5.1818591973732175E-2</v>
      </c>
      <c r="BK3" s="27">
        <v>21653</v>
      </c>
      <c r="BL3" s="27">
        <v>21712.2</v>
      </c>
      <c r="BM3" s="27">
        <v>21776</v>
      </c>
      <c r="BN3" s="34">
        <v>3724438</v>
      </c>
      <c r="BO3" s="35">
        <v>2485172</v>
      </c>
      <c r="BP3" s="36">
        <v>3695967</v>
      </c>
      <c r="BQ3" s="37">
        <v>604.20317678675167</v>
      </c>
      <c r="BR3" s="31">
        <v>66.718438505554445</v>
      </c>
      <c r="BS3" s="33">
        <v>7.8517238008014374</v>
      </c>
      <c r="BT3" s="27">
        <v>2818.5149131252988</v>
      </c>
      <c r="BU3" s="27">
        <v>225.58354403285648</v>
      </c>
      <c r="BV3" s="27">
        <v>34.088659891441239</v>
      </c>
      <c r="BW3" s="32">
        <v>4.6648462328758482</v>
      </c>
      <c r="BX3" s="31">
        <v>-0.15934910592443607</v>
      </c>
      <c r="BY3" s="33">
        <v>-4.2565911252490096E-3</v>
      </c>
      <c r="BZ3" s="38">
        <v>0.62399494721657955</v>
      </c>
      <c r="CA3" s="39">
        <v>-3.7628422841082809E-3</v>
      </c>
      <c r="CB3" s="40">
        <v>-8.3791118008803567E-3</v>
      </c>
    </row>
    <row r="4" spans="1:80">
      <c r="A4" s="41" t="s">
        <v>33</v>
      </c>
      <c r="B4" s="42">
        <v>1323346.4587034874</v>
      </c>
      <c r="C4" s="43">
        <v>967466.89663621481</v>
      </c>
      <c r="D4" s="44">
        <v>1469279.5302557473</v>
      </c>
      <c r="E4" s="42">
        <v>1298980.96444</v>
      </c>
      <c r="F4" s="43">
        <v>962843.79073000012</v>
      </c>
      <c r="G4" s="44">
        <v>1456268.018259</v>
      </c>
      <c r="H4" s="45">
        <v>1.0089348333092578</v>
      </c>
      <c r="I4" s="46">
        <v>-9.8225580078594721E-3</v>
      </c>
      <c r="J4" s="47">
        <v>4.1333214225689474E-3</v>
      </c>
      <c r="K4" s="48">
        <v>535884.46458999999</v>
      </c>
      <c r="L4" s="49">
        <v>399260.94117000001</v>
      </c>
      <c r="M4" s="49">
        <v>599605.04498900007</v>
      </c>
      <c r="N4" s="50">
        <v>0.41174085914888175</v>
      </c>
      <c r="O4" s="51">
        <v>-8.0134066774423252E-4</v>
      </c>
      <c r="P4" s="52">
        <v>-2.927589683604348E-3</v>
      </c>
      <c r="Q4" s="49">
        <v>105451.56937999999</v>
      </c>
      <c r="R4" s="49">
        <v>80153.972289999991</v>
      </c>
      <c r="S4" s="53">
        <v>119448.75398000001</v>
      </c>
      <c r="T4" s="50">
        <v>8.2023880551056513E-2</v>
      </c>
      <c r="U4" s="51">
        <v>8.4365369110332711E-4</v>
      </c>
      <c r="V4" s="52">
        <v>-1.2232391392824338E-3</v>
      </c>
      <c r="W4" s="54">
        <v>561365.23426000006</v>
      </c>
      <c r="X4" s="55">
        <v>419871.92788999999</v>
      </c>
      <c r="Y4" s="56">
        <v>644905.13032999996</v>
      </c>
      <c r="Z4" s="50">
        <v>0.44284782900128372</v>
      </c>
      <c r="AA4" s="51">
        <v>1.0689660692783043E-2</v>
      </c>
      <c r="AB4" s="52">
        <v>6.7730140287892704E-3</v>
      </c>
      <c r="AC4" s="48">
        <v>456650.68724199996</v>
      </c>
      <c r="AD4" s="49">
        <v>507691.03661999991</v>
      </c>
      <c r="AE4" s="48">
        <v>506996.58291999996</v>
      </c>
      <c r="AF4" s="49">
        <v>50345.895678000001</v>
      </c>
      <c r="AG4" s="53">
        <v>-694.45369999995455</v>
      </c>
      <c r="AH4" s="48">
        <v>40029.721169999997</v>
      </c>
      <c r="AI4" s="49">
        <v>11594.550939999999</v>
      </c>
      <c r="AJ4" s="48">
        <v>14089.834079999999</v>
      </c>
      <c r="AK4" s="49">
        <v>-25939.887089999997</v>
      </c>
      <c r="AL4" s="53">
        <v>2495.2831399999995</v>
      </c>
      <c r="AM4" s="50">
        <v>0.34506475621541571</v>
      </c>
      <c r="AN4" s="51">
        <v>-7.9072875274199816E-6</v>
      </c>
      <c r="AO4" s="52">
        <v>-0.17969845623680419</v>
      </c>
      <c r="AP4" s="50">
        <v>9.5896211645632064E-3</v>
      </c>
      <c r="AQ4" s="51">
        <v>-2.0659238388979578E-2</v>
      </c>
      <c r="AR4" s="52">
        <v>-2.3948208668004376E-3</v>
      </c>
      <c r="AS4" s="51">
        <v>9.6753028311675083E-3</v>
      </c>
      <c r="AT4" s="51">
        <v>-2.1140946417917597E-2</v>
      </c>
      <c r="AU4" s="51">
        <v>-2.3666826410650623E-3</v>
      </c>
      <c r="AV4" s="54">
        <v>411501</v>
      </c>
      <c r="AW4" s="55">
        <v>285619</v>
      </c>
      <c r="AX4" s="56">
        <v>430436</v>
      </c>
      <c r="AY4" s="54">
        <v>4285.1356313599481</v>
      </c>
      <c r="AZ4" s="55">
        <v>4390.6214951356897</v>
      </c>
      <c r="BA4" s="56">
        <v>4394.9724005803037</v>
      </c>
      <c r="BB4" s="54">
        <v>5538.257559222181</v>
      </c>
      <c r="BC4" s="55">
        <v>5491.7637695212497</v>
      </c>
      <c r="BD4" s="56">
        <v>5471.4496814729473</v>
      </c>
      <c r="BE4" s="57">
        <v>10.882030161533514</v>
      </c>
      <c r="BF4" s="57">
        <v>0.21204506264349199</v>
      </c>
      <c r="BG4" s="57">
        <v>4.0019134300678161E-2</v>
      </c>
      <c r="BH4" s="58">
        <v>8.7410512764410768</v>
      </c>
      <c r="BI4" s="57">
        <v>0.48532592520717799</v>
      </c>
      <c r="BJ4" s="59">
        <v>7.2949612844478651E-2</v>
      </c>
      <c r="BK4" s="55">
        <v>10670</v>
      </c>
      <c r="BL4" s="55">
        <v>10713.17</v>
      </c>
      <c r="BM4" s="55">
        <v>10770</v>
      </c>
      <c r="BN4" s="60">
        <v>1957505</v>
      </c>
      <c r="BO4" s="61">
        <v>1299656</v>
      </c>
      <c r="BP4" s="62">
        <v>1949416</v>
      </c>
      <c r="BQ4" s="63">
        <v>747.02783718765011</v>
      </c>
      <c r="BR4" s="57">
        <v>83.437724038513807</v>
      </c>
      <c r="BS4" s="59">
        <v>6.1827283819352488</v>
      </c>
      <c r="BT4" s="55">
        <v>3383.2393625509949</v>
      </c>
      <c r="BU4" s="55">
        <v>226.54967178475135</v>
      </c>
      <c r="BV4" s="55">
        <v>12.16184064243771</v>
      </c>
      <c r="BW4" s="58">
        <v>4.528933453521546</v>
      </c>
      <c r="BX4" s="57">
        <v>-0.22805377129686288</v>
      </c>
      <c r="BY4" s="59">
        <v>-2.1380076040562912E-2</v>
      </c>
      <c r="BZ4" s="64">
        <v>0.66545687913048224</v>
      </c>
      <c r="CA4" s="65">
        <v>-4.1006496527218328E-3</v>
      </c>
      <c r="CB4" s="66">
        <v>-4.7854384564469665E-3</v>
      </c>
    </row>
    <row r="5" spans="1:80">
      <c r="A5" s="41" t="s">
        <v>34</v>
      </c>
      <c r="B5" s="42">
        <v>717050.65912805055</v>
      </c>
      <c r="C5" s="43">
        <v>520762.54912549991</v>
      </c>
      <c r="D5" s="44">
        <v>770114.6023294999</v>
      </c>
      <c r="E5" s="42">
        <v>670450.53781000001</v>
      </c>
      <c r="F5" s="43">
        <v>496698.73648999998</v>
      </c>
      <c r="G5" s="44">
        <v>742901.75898999989</v>
      </c>
      <c r="H5" s="45">
        <v>1.0366304736934489</v>
      </c>
      <c r="I5" s="46">
        <v>-3.2875207471738888E-2</v>
      </c>
      <c r="J5" s="47">
        <v>-1.1817027513320255E-2</v>
      </c>
      <c r="K5" s="48">
        <v>444146.04284000001</v>
      </c>
      <c r="L5" s="49">
        <v>331612.30822000006</v>
      </c>
      <c r="M5" s="49">
        <v>499351.21653999999</v>
      </c>
      <c r="N5" s="50">
        <v>0.67216319048548878</v>
      </c>
      <c r="O5" s="51">
        <v>9.704115889493381E-3</v>
      </c>
      <c r="P5" s="52">
        <v>4.5305112413441817E-3</v>
      </c>
      <c r="Q5" s="49">
        <v>74298.073309999992</v>
      </c>
      <c r="R5" s="49">
        <v>55331.258160000012</v>
      </c>
      <c r="S5" s="53">
        <v>80808.420060000004</v>
      </c>
      <c r="T5" s="50">
        <v>0.10877403247754022</v>
      </c>
      <c r="U5" s="51">
        <v>-2.0440952141634605E-3</v>
      </c>
      <c r="V5" s="52">
        <v>-2.6239923111014418E-3</v>
      </c>
      <c r="W5" s="54">
        <v>111580.45560000002</v>
      </c>
      <c r="X5" s="55">
        <v>80936.793119999988</v>
      </c>
      <c r="Y5" s="56">
        <v>120706.29069999998</v>
      </c>
      <c r="Z5" s="50">
        <v>0.16247947893420561</v>
      </c>
      <c r="AA5" s="51">
        <v>-3.9466021969589982E-3</v>
      </c>
      <c r="AB5" s="52">
        <v>-4.6998554793220571E-4</v>
      </c>
      <c r="AC5" s="48">
        <v>183570.58316000004</v>
      </c>
      <c r="AD5" s="49">
        <v>178458.75605000003</v>
      </c>
      <c r="AE5" s="48">
        <v>176684.50085399995</v>
      </c>
      <c r="AF5" s="49">
        <v>-6886.0823060000839</v>
      </c>
      <c r="AG5" s="53">
        <v>-1774.255196000071</v>
      </c>
      <c r="AH5" s="48">
        <v>6849.7517900000003</v>
      </c>
      <c r="AI5" s="49">
        <v>13446.089989999999</v>
      </c>
      <c r="AJ5" s="48">
        <v>12243.71608</v>
      </c>
      <c r="AK5" s="49">
        <v>5393.9642899999999</v>
      </c>
      <c r="AL5" s="53">
        <v>-1202.3739099999984</v>
      </c>
      <c r="AM5" s="50">
        <v>0.22942624424929944</v>
      </c>
      <c r="AN5" s="51">
        <v>-2.6581585634332355E-2</v>
      </c>
      <c r="AO5" s="52">
        <v>-0.11326114052842731</v>
      </c>
      <c r="AP5" s="50">
        <v>1.5898563724105863E-2</v>
      </c>
      <c r="AQ5" s="51">
        <v>6.3458888847445129E-3</v>
      </c>
      <c r="AR5" s="52">
        <v>-9.9214381415805089E-3</v>
      </c>
      <c r="AS5" s="51">
        <v>1.6480935644365341E-2</v>
      </c>
      <c r="AT5" s="51">
        <v>6.2642956333446298E-3</v>
      </c>
      <c r="AU5" s="51">
        <v>-1.0589980792867649E-2</v>
      </c>
      <c r="AV5" s="54">
        <v>338831</v>
      </c>
      <c r="AW5" s="55">
        <v>232039</v>
      </c>
      <c r="AX5" s="56">
        <v>339823</v>
      </c>
      <c r="AY5" s="54">
        <v>3670.8394444444443</v>
      </c>
      <c r="AZ5" s="55">
        <v>3726.5483333333332</v>
      </c>
      <c r="BA5" s="56">
        <v>3712.4533333333334</v>
      </c>
      <c r="BB5" s="54">
        <v>5889.5444444444447</v>
      </c>
      <c r="BC5" s="55">
        <v>5917.3066666666655</v>
      </c>
      <c r="BD5" s="56">
        <v>5928.7255555555566</v>
      </c>
      <c r="BE5" s="57">
        <v>10.170662826139527</v>
      </c>
      <c r="BF5" s="57">
        <v>-8.5271670223779239E-2</v>
      </c>
      <c r="BG5" s="57">
        <v>-0.20708172657212032</v>
      </c>
      <c r="BH5" s="58">
        <v>6.3686724503092558</v>
      </c>
      <c r="BI5" s="57">
        <v>-2.3653686969801413E-2</v>
      </c>
      <c r="BJ5" s="59">
        <v>-0.16693045912251403</v>
      </c>
      <c r="BK5" s="55">
        <v>9685</v>
      </c>
      <c r="BL5" s="55">
        <v>9688.0299999999988</v>
      </c>
      <c r="BM5" s="55">
        <v>9695</v>
      </c>
      <c r="BN5" s="60">
        <v>1530777</v>
      </c>
      <c r="BO5" s="61">
        <v>1032161</v>
      </c>
      <c r="BP5" s="62">
        <v>1504269</v>
      </c>
      <c r="BQ5" s="63">
        <v>493.86230720037435</v>
      </c>
      <c r="BR5" s="57">
        <v>55.881766723217936</v>
      </c>
      <c r="BS5" s="59">
        <v>12.640156305310484</v>
      </c>
      <c r="BT5" s="55">
        <v>2186.1432539586781</v>
      </c>
      <c r="BU5" s="55">
        <v>207.42661407035598</v>
      </c>
      <c r="BV5" s="55">
        <v>45.560263642395057</v>
      </c>
      <c r="BW5" s="58">
        <v>4.4266250371516938</v>
      </c>
      <c r="BX5" s="57">
        <v>-9.1193580389203888E-2</v>
      </c>
      <c r="BY5" s="59">
        <v>-2.1597028966501952E-2</v>
      </c>
      <c r="BZ5" s="64">
        <v>0.57043844613657735</v>
      </c>
      <c r="CA5" s="65">
        <v>-6.4100177005701475E-3</v>
      </c>
      <c r="CB5" s="66">
        <v>-1.8179359684210583E-2</v>
      </c>
    </row>
    <row r="6" spans="1:80">
      <c r="A6" s="67" t="s">
        <v>35</v>
      </c>
      <c r="B6" s="68">
        <v>33199.391321931791</v>
      </c>
      <c r="C6" s="69">
        <v>23728.68073</v>
      </c>
      <c r="D6" s="70">
        <v>35765.180229999998</v>
      </c>
      <c r="E6" s="68">
        <v>32397.081424545453</v>
      </c>
      <c r="F6" s="69">
        <v>22493.405900000002</v>
      </c>
      <c r="G6" s="70">
        <v>33945.225449999998</v>
      </c>
      <c r="H6" s="71">
        <v>1.053614455519841</v>
      </c>
      <c r="I6" s="72">
        <v>2.884957355802098E-2</v>
      </c>
      <c r="J6" s="73">
        <v>-1.3027426800100717E-3</v>
      </c>
      <c r="K6" s="74">
        <v>17086.019274545455</v>
      </c>
      <c r="L6" s="75">
        <v>12654.713630000002</v>
      </c>
      <c r="M6" s="75">
        <v>19486.142180000003</v>
      </c>
      <c r="N6" s="76">
        <v>0.57404662722603905</v>
      </c>
      <c r="O6" s="77">
        <v>4.665284595781849E-2</v>
      </c>
      <c r="P6" s="78">
        <v>1.1450029527155126E-2</v>
      </c>
      <c r="Q6" s="75">
        <v>5135.7704499999991</v>
      </c>
      <c r="R6" s="75">
        <v>3666.1860000000001</v>
      </c>
      <c r="S6" s="79">
        <v>5436.2985900000003</v>
      </c>
      <c r="T6" s="76">
        <v>0.16014913785172696</v>
      </c>
      <c r="U6" s="77">
        <v>1.6234242944275223E-3</v>
      </c>
      <c r="V6" s="78">
        <v>-2.840229623298246E-3</v>
      </c>
      <c r="W6" s="80">
        <v>8841.5504199999996</v>
      </c>
      <c r="X6" s="81">
        <v>5174.1364899999999</v>
      </c>
      <c r="Y6" s="82">
        <v>7573.8733200000006</v>
      </c>
      <c r="Z6" s="76">
        <v>0.22312043062303483</v>
      </c>
      <c r="AA6" s="77">
        <v>-4.9791511787346976E-2</v>
      </c>
      <c r="AB6" s="78">
        <v>-6.908606020099739E-3</v>
      </c>
      <c r="AC6" s="74">
        <v>10692.276449999999</v>
      </c>
      <c r="AD6" s="75">
        <v>12344.33223</v>
      </c>
      <c r="AE6" s="74">
        <v>12176.130809999999</v>
      </c>
      <c r="AF6" s="75">
        <v>1483.8543599999994</v>
      </c>
      <c r="AG6" s="79">
        <v>-168.20142000000124</v>
      </c>
      <c r="AH6" s="74">
        <v>3454.5736000000002</v>
      </c>
      <c r="AI6" s="75">
        <v>5773.6980899999999</v>
      </c>
      <c r="AJ6" s="74">
        <v>5809.2429699999993</v>
      </c>
      <c r="AK6" s="75">
        <v>2354.6693699999992</v>
      </c>
      <c r="AL6" s="79">
        <v>35.544879999999466</v>
      </c>
      <c r="AM6" s="76">
        <v>0.34044651059207032</v>
      </c>
      <c r="AN6" s="77">
        <v>1.8384086425378032E-2</v>
      </c>
      <c r="AO6" s="78">
        <v>-0.17978183123871461</v>
      </c>
      <c r="AP6" s="76">
        <v>0.16242733666213094</v>
      </c>
      <c r="AQ6" s="77">
        <v>5.8372007258610206E-2</v>
      </c>
      <c r="AR6" s="78">
        <v>-8.0894159197533733E-2</v>
      </c>
      <c r="AS6" s="77">
        <v>0.17113578987880901</v>
      </c>
      <c r="AT6" s="77">
        <v>6.4503542525111784E-2</v>
      </c>
      <c r="AU6" s="77">
        <v>-8.5548240795265074E-2</v>
      </c>
      <c r="AV6" s="80">
        <v>21701</v>
      </c>
      <c r="AW6" s="81">
        <v>14601</v>
      </c>
      <c r="AX6" s="82">
        <v>22043</v>
      </c>
      <c r="AY6" s="80">
        <v>158.91</v>
      </c>
      <c r="AZ6" s="81">
        <v>159.91</v>
      </c>
      <c r="BA6" s="82">
        <v>157.51999999999998</v>
      </c>
      <c r="BB6" s="80">
        <v>244.2</v>
      </c>
      <c r="BC6" s="81">
        <v>233.17000000000002</v>
      </c>
      <c r="BD6" s="82">
        <v>232.42000000000002</v>
      </c>
      <c r="BE6" s="83">
        <v>15.548642853112129</v>
      </c>
      <c r="BF6" s="83">
        <v>0.37513443814628467</v>
      </c>
      <c r="BG6" s="83">
        <v>0.33070776462485618</v>
      </c>
      <c r="BH6" s="84">
        <v>10.537915077111359</v>
      </c>
      <c r="BI6" s="83">
        <v>0.66395020314648612</v>
      </c>
      <c r="BJ6" s="85">
        <v>0.10132374889589357</v>
      </c>
      <c r="BK6" s="81">
        <v>1298</v>
      </c>
      <c r="BL6" s="81">
        <v>1311</v>
      </c>
      <c r="BM6" s="81">
        <v>1311</v>
      </c>
      <c r="BN6" s="80">
        <v>236156</v>
      </c>
      <c r="BO6" s="81">
        <v>153355</v>
      </c>
      <c r="BP6" s="82">
        <v>242282</v>
      </c>
      <c r="BQ6" s="86">
        <v>140.10626233067251</v>
      </c>
      <c r="BR6" s="83">
        <v>2.9211752503296395</v>
      </c>
      <c r="BS6" s="85">
        <v>-6.5691372324327233</v>
      </c>
      <c r="BT6" s="81">
        <v>1539.9548813682345</v>
      </c>
      <c r="BU6" s="81">
        <v>47.070616839159811</v>
      </c>
      <c r="BV6" s="81">
        <v>-0.583842006876921</v>
      </c>
      <c r="BW6" s="84">
        <v>10.991335117724448</v>
      </c>
      <c r="BX6" s="83">
        <v>0.10907162756270417</v>
      </c>
      <c r="BY6" s="85">
        <v>0.48828738126804083</v>
      </c>
      <c r="BZ6" s="87">
        <v>0.679437564499484</v>
      </c>
      <c r="CA6" s="88">
        <v>1.5428926842448454E-2</v>
      </c>
      <c r="CB6" s="89">
        <v>3.3163580235436863E-2</v>
      </c>
    </row>
    <row r="7" spans="1:80">
      <c r="A7" s="90" t="s">
        <v>36</v>
      </c>
      <c r="B7" s="95">
        <v>137225.50700000019</v>
      </c>
      <c r="C7" s="96">
        <v>96267.456000467195</v>
      </c>
      <c r="D7" s="97">
        <v>146689.44899999994</v>
      </c>
      <c r="E7" s="95">
        <v>125437.88800000001</v>
      </c>
      <c r="F7" s="96">
        <v>92598.178</v>
      </c>
      <c r="G7" s="97">
        <v>141194.70499999999</v>
      </c>
      <c r="H7" s="98">
        <v>1.0389160769166235</v>
      </c>
      <c r="I7" s="99">
        <v>-5.5055682237996395E-2</v>
      </c>
      <c r="J7" s="100">
        <v>-7.0973516433547879E-4</v>
      </c>
      <c r="K7" s="95">
        <v>77025.362999999998</v>
      </c>
      <c r="L7" s="96">
        <v>57684.735000000001</v>
      </c>
      <c r="M7" s="97">
        <v>87140.850999999995</v>
      </c>
      <c r="N7" s="101">
        <v>0.61716798090976577</v>
      </c>
      <c r="O7" s="102">
        <v>3.1161642847920001E-3</v>
      </c>
      <c r="P7" s="103">
        <v>-5.7895787951346422E-3</v>
      </c>
      <c r="Q7" s="95">
        <v>9113.723</v>
      </c>
      <c r="R7" s="96">
        <v>5946.17</v>
      </c>
      <c r="S7" s="97">
        <v>9690.4500000000007</v>
      </c>
      <c r="T7" s="101">
        <v>6.8631822985146654E-2</v>
      </c>
      <c r="U7" s="102">
        <v>-4.0234420652342923E-3</v>
      </c>
      <c r="V7" s="103">
        <v>4.4170605737307439E-3</v>
      </c>
      <c r="W7" s="95">
        <v>28962.451000000001</v>
      </c>
      <c r="X7" s="96">
        <v>21067.787</v>
      </c>
      <c r="Y7" s="97">
        <v>32291.835999999999</v>
      </c>
      <c r="Z7" s="101">
        <v>0.22870429879080806</v>
      </c>
      <c r="AA7" s="102">
        <v>-2.1864748166047221E-3</v>
      </c>
      <c r="AB7" s="103">
        <v>1.1859236452409494E-3</v>
      </c>
      <c r="AC7" s="95">
        <v>65084.088839999997</v>
      </c>
      <c r="AD7" s="96">
        <v>68699.644039999985</v>
      </c>
      <c r="AE7" s="97">
        <v>66372.937900000004</v>
      </c>
      <c r="AF7" s="96">
        <v>1288.8490600000077</v>
      </c>
      <c r="AG7" s="97">
        <v>-2326.7061399999802</v>
      </c>
      <c r="AH7" s="95">
        <v>0</v>
      </c>
      <c r="AI7" s="96">
        <v>0</v>
      </c>
      <c r="AJ7" s="97">
        <v>0</v>
      </c>
      <c r="AK7" s="96">
        <v>0</v>
      </c>
      <c r="AL7" s="97">
        <v>0</v>
      </c>
      <c r="AM7" s="101">
        <v>0.45247247400867963</v>
      </c>
      <c r="AN7" s="102">
        <v>-2.1813176398863821E-2</v>
      </c>
      <c r="AO7" s="103">
        <v>-0.26116063622606656</v>
      </c>
      <c r="AP7" s="101">
        <v>0</v>
      </c>
      <c r="AQ7" s="102">
        <v>0</v>
      </c>
      <c r="AR7" s="103">
        <v>0</v>
      </c>
      <c r="AS7" s="102">
        <v>0</v>
      </c>
      <c r="AT7" s="102">
        <v>0</v>
      </c>
      <c r="AU7" s="102">
        <v>0</v>
      </c>
      <c r="AV7" s="95">
        <v>43498</v>
      </c>
      <c r="AW7" s="96">
        <v>30367</v>
      </c>
      <c r="AX7" s="97">
        <v>44924</v>
      </c>
      <c r="AY7" s="104">
        <v>606</v>
      </c>
      <c r="AZ7" s="105">
        <v>608</v>
      </c>
      <c r="BA7" s="97">
        <v>606</v>
      </c>
      <c r="BB7" s="104">
        <v>776</v>
      </c>
      <c r="BC7" s="105">
        <v>764</v>
      </c>
      <c r="BD7" s="97">
        <v>762</v>
      </c>
      <c r="BE7" s="106">
        <v>8.2368903557022364</v>
      </c>
      <c r="BF7" s="106">
        <v>0.26145947928126034</v>
      </c>
      <c r="BG7" s="106">
        <v>-8.7396924999518788E-2</v>
      </c>
      <c r="BH7" s="107">
        <v>6.5505978419364252</v>
      </c>
      <c r="BI7" s="106">
        <v>0.32236187400973559</v>
      </c>
      <c r="BJ7" s="108">
        <v>-7.3965857889054298E-2</v>
      </c>
      <c r="BK7" s="96">
        <v>895</v>
      </c>
      <c r="BL7" s="96">
        <v>887</v>
      </c>
      <c r="BM7" s="97">
        <v>887</v>
      </c>
      <c r="BN7" s="95">
        <v>173998</v>
      </c>
      <c r="BO7" s="96">
        <v>114305</v>
      </c>
      <c r="BP7" s="97">
        <v>170351</v>
      </c>
      <c r="BQ7" s="109">
        <v>828.84576550768702</v>
      </c>
      <c r="BR7" s="109">
        <v>107.93007682161021</v>
      </c>
      <c r="BS7" s="109">
        <v>18.748411936102229</v>
      </c>
      <c r="BT7" s="110">
        <v>3142.9682352417417</v>
      </c>
      <c r="BU7" s="109">
        <v>259.20603927870889</v>
      </c>
      <c r="BV7" s="111">
        <v>93.665439443671403</v>
      </c>
      <c r="BW7" s="106">
        <v>3.7919820140682039</v>
      </c>
      <c r="BX7" s="106">
        <v>-0.2081559233082273</v>
      </c>
      <c r="BY7" s="106">
        <v>2.7863069160903198E-2</v>
      </c>
      <c r="BZ7" s="101">
        <v>0.7060771602891438</v>
      </c>
      <c r="CA7" s="102">
        <v>-3.4526688508472736E-3</v>
      </c>
      <c r="CB7" s="112">
        <v>-5.8950347690012173E-3</v>
      </c>
    </row>
    <row r="8" spans="1:80">
      <c r="A8" s="90" t="s">
        <v>37</v>
      </c>
      <c r="B8" s="95">
        <v>85592.452699999994</v>
      </c>
      <c r="C8" s="96">
        <v>72535.944370000012</v>
      </c>
      <c r="D8" s="97">
        <v>109121.55086000002</v>
      </c>
      <c r="E8" s="95">
        <v>86974.915359999999</v>
      </c>
      <c r="F8" s="96">
        <v>72891.392919999984</v>
      </c>
      <c r="G8" s="97">
        <v>110870.56779999999</v>
      </c>
      <c r="H8" s="98">
        <v>0.98422469574472615</v>
      </c>
      <c r="I8" s="99">
        <v>1.196541275865215E-4</v>
      </c>
      <c r="J8" s="100">
        <v>-1.0898891063525928E-2</v>
      </c>
      <c r="K8" s="95">
        <v>39878.503160000007</v>
      </c>
      <c r="L8" s="96">
        <v>30853.787029999996</v>
      </c>
      <c r="M8" s="97">
        <v>46935.500310000003</v>
      </c>
      <c r="N8" s="101">
        <v>0.42333597853189681</v>
      </c>
      <c r="O8" s="102">
        <v>-3.5169821616777341E-2</v>
      </c>
      <c r="P8" s="103">
        <v>5.1612655355637305E-5</v>
      </c>
      <c r="Q8" s="95">
        <v>7182.8781399999989</v>
      </c>
      <c r="R8" s="96">
        <v>4973.0967299999984</v>
      </c>
      <c r="S8" s="97">
        <v>7852.2265700000007</v>
      </c>
      <c r="T8" s="101">
        <v>7.0823363908126408E-2</v>
      </c>
      <c r="U8" s="102">
        <v>-1.1762265641142744E-2</v>
      </c>
      <c r="V8" s="103">
        <v>2.5972465192312805E-3</v>
      </c>
      <c r="W8" s="95">
        <v>27423.660779999998</v>
      </c>
      <c r="X8" s="96">
        <v>29291.60484</v>
      </c>
      <c r="Y8" s="97">
        <v>44855.472430000002</v>
      </c>
      <c r="Z8" s="101">
        <v>0.40457511240417771</v>
      </c>
      <c r="AA8" s="102">
        <v>8.9269708926749125E-2</v>
      </c>
      <c r="AB8" s="103">
        <v>2.7223878699075832E-3</v>
      </c>
      <c r="AC8" s="95">
        <v>61626.637769999994</v>
      </c>
      <c r="AD8" s="96">
        <v>73865.76188999998</v>
      </c>
      <c r="AE8" s="97">
        <v>73795.763490000012</v>
      </c>
      <c r="AF8" s="96">
        <v>12169.125720000018</v>
      </c>
      <c r="AG8" s="97">
        <v>-69.99839999996766</v>
      </c>
      <c r="AH8" s="95">
        <v>7062.8607000000002</v>
      </c>
      <c r="AI8" s="96">
        <v>5683.2236099999991</v>
      </c>
      <c r="AJ8" s="97">
        <v>6309.9325499999995</v>
      </c>
      <c r="AK8" s="96">
        <v>-752.92815000000064</v>
      </c>
      <c r="AL8" s="97">
        <v>626.70894000000044</v>
      </c>
      <c r="AM8" s="101">
        <v>0.67627121231696907</v>
      </c>
      <c r="AN8" s="102">
        <v>-4.3729626845804392E-2</v>
      </c>
      <c r="AO8" s="103">
        <v>-0.34206200897834738</v>
      </c>
      <c r="AP8" s="101">
        <v>5.7824806376656719E-2</v>
      </c>
      <c r="AQ8" s="102">
        <v>-2.4692524032780196E-2</v>
      </c>
      <c r="AR8" s="103">
        <v>-2.0525639865696353E-2</v>
      </c>
      <c r="AS8" s="102">
        <v>5.6912602462562654E-2</v>
      </c>
      <c r="AT8" s="102">
        <v>-2.4293118414151514E-2</v>
      </c>
      <c r="AU8" s="102">
        <v>-2.1055774630154865E-2</v>
      </c>
      <c r="AV8" s="95">
        <v>29334</v>
      </c>
      <c r="AW8" s="96">
        <v>20952</v>
      </c>
      <c r="AX8" s="97">
        <v>30012</v>
      </c>
      <c r="AY8" s="104">
        <v>441.14500000000004</v>
      </c>
      <c r="AZ8" s="105">
        <v>440.6366666666666</v>
      </c>
      <c r="BA8" s="97">
        <v>437.21333333333337</v>
      </c>
      <c r="BB8" s="104">
        <v>391.29666666666668</v>
      </c>
      <c r="BC8" s="105">
        <v>389.01</v>
      </c>
      <c r="BD8" s="97">
        <v>386.28500000000003</v>
      </c>
      <c r="BE8" s="106">
        <v>7.6270927998536182</v>
      </c>
      <c r="BF8" s="106">
        <v>0.23874354205100623</v>
      </c>
      <c r="BG8" s="106">
        <v>-0.29780375134880899</v>
      </c>
      <c r="BH8" s="107">
        <v>8.6326589607845676</v>
      </c>
      <c r="BI8" s="106">
        <v>0.30308804698514891</v>
      </c>
      <c r="BJ8" s="108">
        <v>-0.34397403065524124</v>
      </c>
      <c r="BK8" s="96">
        <v>709</v>
      </c>
      <c r="BL8" s="96">
        <v>709</v>
      </c>
      <c r="BM8" s="97">
        <v>708</v>
      </c>
      <c r="BN8" s="95">
        <v>137446</v>
      </c>
      <c r="BO8" s="96">
        <v>98205</v>
      </c>
      <c r="BP8" s="97">
        <v>141936</v>
      </c>
      <c r="BQ8" s="109">
        <v>781.13070538834404</v>
      </c>
      <c r="BR8" s="109">
        <v>148.33735119833489</v>
      </c>
      <c r="BS8" s="109">
        <v>38.893620514865233</v>
      </c>
      <c r="BT8" s="110">
        <v>3694.2079101692657</v>
      </c>
      <c r="BU8" s="109">
        <v>729.22136349987204</v>
      </c>
      <c r="BV8" s="111">
        <v>215.23726679393212</v>
      </c>
      <c r="BW8" s="106">
        <v>4.7293082766893244</v>
      </c>
      <c r="BX8" s="106">
        <v>4.3755675612076494E-2</v>
      </c>
      <c r="BY8" s="106">
        <v>4.2166237743161972E-2</v>
      </c>
      <c r="BZ8" s="101">
        <v>0.73703888334995016</v>
      </c>
      <c r="CA8" s="102">
        <v>2.9524444384819937E-2</v>
      </c>
      <c r="CB8" s="112">
        <v>-2.8220722818569799E-2</v>
      </c>
    </row>
    <row r="9" spans="1:80">
      <c r="A9" s="91" t="s">
        <v>38</v>
      </c>
      <c r="B9" s="95">
        <v>29732.955999999998</v>
      </c>
      <c r="C9" s="96">
        <v>25635.082999999999</v>
      </c>
      <c r="D9" s="97">
        <v>40031.287999999986</v>
      </c>
      <c r="E9" s="95">
        <v>33672.038999999997</v>
      </c>
      <c r="F9" s="96">
        <v>29115.108</v>
      </c>
      <c r="G9" s="97">
        <v>45502.404000000002</v>
      </c>
      <c r="H9" s="98">
        <v>0.87976204509985856</v>
      </c>
      <c r="I9" s="99">
        <v>-3.2541571562626492E-3</v>
      </c>
      <c r="J9" s="100">
        <v>-7.1152209419056422E-4</v>
      </c>
      <c r="K9" s="95">
        <v>11290.369000000001</v>
      </c>
      <c r="L9" s="96">
        <v>8921.9660000000003</v>
      </c>
      <c r="M9" s="97">
        <v>13745.342000000001</v>
      </c>
      <c r="N9" s="101">
        <v>0.3020794681529354</v>
      </c>
      <c r="O9" s="102">
        <v>-3.3224521011486818E-2</v>
      </c>
      <c r="P9" s="103">
        <v>-4.3582067476694575E-3</v>
      </c>
      <c r="Q9" s="95">
        <v>3393.683</v>
      </c>
      <c r="R9" s="96">
        <v>2896.7080000000001</v>
      </c>
      <c r="S9" s="97">
        <v>4459.1310000000003</v>
      </c>
      <c r="T9" s="101">
        <v>9.7997701396172393E-2</v>
      </c>
      <c r="U9" s="102">
        <v>-2.788681038226673E-3</v>
      </c>
      <c r="V9" s="103">
        <v>-1.4938752794147331E-3</v>
      </c>
      <c r="W9" s="95">
        <v>15025.477999999999</v>
      </c>
      <c r="X9" s="96">
        <v>14122.55</v>
      </c>
      <c r="Y9" s="97">
        <v>22668.577000000001</v>
      </c>
      <c r="Z9" s="101">
        <v>0.49818416187417264</v>
      </c>
      <c r="AA9" s="102">
        <v>5.1954041981522203E-2</v>
      </c>
      <c r="AB9" s="103">
        <v>1.312499602804218E-2</v>
      </c>
      <c r="AC9" s="95">
        <v>12267.977000000001</v>
      </c>
      <c r="AD9" s="96">
        <v>13136.601000000001</v>
      </c>
      <c r="AE9" s="97">
        <v>17091.609</v>
      </c>
      <c r="AF9" s="96">
        <v>4823.6319999999996</v>
      </c>
      <c r="AG9" s="97">
        <v>3955.0079999999998</v>
      </c>
      <c r="AH9" s="95">
        <v>0</v>
      </c>
      <c r="AI9" s="96">
        <v>679.64599999999996</v>
      </c>
      <c r="AJ9" s="97">
        <v>3504</v>
      </c>
      <c r="AK9" s="96">
        <v>3504</v>
      </c>
      <c r="AL9" s="97">
        <v>2824.3540000000003</v>
      </c>
      <c r="AM9" s="101">
        <v>0.42695625981357399</v>
      </c>
      <c r="AN9" s="102">
        <v>1.4350900292643687E-2</v>
      </c>
      <c r="AO9" s="103">
        <v>-8.5489945256251643E-2</v>
      </c>
      <c r="AP9" s="101">
        <v>8.7531532835016482E-2</v>
      </c>
      <c r="AQ9" s="102">
        <v>8.7531532835016482E-2</v>
      </c>
      <c r="AR9" s="103">
        <v>6.1019194255890363E-2</v>
      </c>
      <c r="AS9" s="102">
        <v>7.7006920337659518E-2</v>
      </c>
      <c r="AT9" s="102">
        <v>7.7006920337659518E-2</v>
      </c>
      <c r="AU9" s="102">
        <v>5.3663507014239942E-2</v>
      </c>
      <c r="AV9" s="95">
        <v>3896</v>
      </c>
      <c r="AW9" s="96">
        <v>3670</v>
      </c>
      <c r="AX9" s="97">
        <v>5835</v>
      </c>
      <c r="AY9" s="104">
        <v>98</v>
      </c>
      <c r="AZ9" s="105">
        <v>106</v>
      </c>
      <c r="BA9" s="97">
        <v>110</v>
      </c>
      <c r="BB9" s="104">
        <v>133</v>
      </c>
      <c r="BC9" s="105">
        <v>133</v>
      </c>
      <c r="BD9" s="97">
        <v>136</v>
      </c>
      <c r="BE9" s="106">
        <v>5.8939393939393945</v>
      </c>
      <c r="BF9" s="106">
        <v>1.4767058338486914</v>
      </c>
      <c r="BG9" s="106">
        <v>0.12349914236706727</v>
      </c>
      <c r="BH9" s="107">
        <v>4.7671568627450984</v>
      </c>
      <c r="BI9" s="106">
        <v>1.5123531868887912</v>
      </c>
      <c r="BJ9" s="108">
        <v>0.16815936901076256</v>
      </c>
      <c r="BK9" s="96">
        <v>154</v>
      </c>
      <c r="BL9" s="96">
        <v>184</v>
      </c>
      <c r="BM9" s="97">
        <v>182</v>
      </c>
      <c r="BN9" s="95">
        <v>19505</v>
      </c>
      <c r="BO9" s="96">
        <v>16371</v>
      </c>
      <c r="BP9" s="97">
        <v>25167</v>
      </c>
      <c r="BQ9" s="109">
        <v>1808.0185957801884</v>
      </c>
      <c r="BR9" s="109">
        <v>81.690013365423056</v>
      </c>
      <c r="BS9" s="109">
        <v>29.562301112788873</v>
      </c>
      <c r="BT9" s="110">
        <v>7798.1840616966583</v>
      </c>
      <c r="BU9" s="109">
        <v>-844.53642084954299</v>
      </c>
      <c r="BV9" s="111">
        <v>-135.08787290824603</v>
      </c>
      <c r="BW9" s="106">
        <v>4.3131105398457583</v>
      </c>
      <c r="BX9" s="106">
        <v>-0.69330629793658272</v>
      </c>
      <c r="BY9" s="106">
        <v>-0.14765240293353354</v>
      </c>
      <c r="BZ9" s="101">
        <v>0.50838316095669034</v>
      </c>
      <c r="CA9" s="102">
        <v>4.6135554548499991E-2</v>
      </c>
      <c r="CB9" s="112">
        <v>1.6820585890632234E-2</v>
      </c>
    </row>
    <row r="10" spans="1:80">
      <c r="A10" s="91" t="s">
        <v>39</v>
      </c>
      <c r="B10" s="95">
        <v>75656.098620000004</v>
      </c>
      <c r="C10" s="96">
        <v>51343.982230000016</v>
      </c>
      <c r="D10" s="97">
        <v>77495.108280000059</v>
      </c>
      <c r="E10" s="95">
        <v>72488.790969999987</v>
      </c>
      <c r="F10" s="96">
        <v>50580.906909999998</v>
      </c>
      <c r="G10" s="97">
        <v>75791.943939999983</v>
      </c>
      <c r="H10" s="98">
        <v>1.0224715748331825</v>
      </c>
      <c r="I10" s="99">
        <v>-2.1222182610100448E-2</v>
      </c>
      <c r="J10" s="100">
        <v>7.3853423668928109E-3</v>
      </c>
      <c r="K10" s="95">
        <v>27839.841549999997</v>
      </c>
      <c r="L10" s="96">
        <v>19567.712940000001</v>
      </c>
      <c r="M10" s="97">
        <v>29466.53023</v>
      </c>
      <c r="N10" s="101">
        <v>0.38878182427049129</v>
      </c>
      <c r="O10" s="102">
        <v>4.7246317381766101E-3</v>
      </c>
      <c r="P10" s="103">
        <v>1.9221545769966264E-3</v>
      </c>
      <c r="Q10" s="95">
        <v>3989.6275499999997</v>
      </c>
      <c r="R10" s="96">
        <v>3513.4718200000002</v>
      </c>
      <c r="S10" s="97">
        <v>4934.1992799999998</v>
      </c>
      <c r="T10" s="101">
        <v>6.5101896369172352E-2</v>
      </c>
      <c r="U10" s="102">
        <v>1.0064041597237526E-2</v>
      </c>
      <c r="V10" s="103">
        <v>-4.3605161227906197E-3</v>
      </c>
      <c r="W10" s="95">
        <v>37530.136530000003</v>
      </c>
      <c r="X10" s="96">
        <v>24852.647459999996</v>
      </c>
      <c r="Y10" s="97">
        <v>37376.131389999995</v>
      </c>
      <c r="Z10" s="101">
        <v>0.49314121590004972</v>
      </c>
      <c r="AA10" s="102">
        <v>-2.4595885626890135E-2</v>
      </c>
      <c r="AB10" s="103">
        <v>1.7967743260582369E-3</v>
      </c>
      <c r="AC10" s="95">
        <v>18607.250279999993</v>
      </c>
      <c r="AD10" s="96">
        <v>21535.145039999996</v>
      </c>
      <c r="AE10" s="97">
        <v>22537.731580000011</v>
      </c>
      <c r="AF10" s="96">
        <v>3930.4813000000177</v>
      </c>
      <c r="AG10" s="97">
        <v>1002.5865400000148</v>
      </c>
      <c r="AH10" s="95">
        <v>0</v>
      </c>
      <c r="AI10" s="96">
        <v>0</v>
      </c>
      <c r="AJ10" s="97">
        <v>0</v>
      </c>
      <c r="AK10" s="96">
        <v>0</v>
      </c>
      <c r="AL10" s="97">
        <v>0</v>
      </c>
      <c r="AM10" s="101">
        <v>0.29082779649224066</v>
      </c>
      <c r="AN10" s="102">
        <v>4.4882649710893285E-2</v>
      </c>
      <c r="AO10" s="103">
        <v>-0.1286010071313537</v>
      </c>
      <c r="AP10" s="101">
        <v>0</v>
      </c>
      <c r="AQ10" s="102">
        <v>0</v>
      </c>
      <c r="AR10" s="103">
        <v>0</v>
      </c>
      <c r="AS10" s="102">
        <v>0</v>
      </c>
      <c r="AT10" s="102">
        <v>0</v>
      </c>
      <c r="AU10" s="102">
        <v>0</v>
      </c>
      <c r="AV10" s="95">
        <v>18980</v>
      </c>
      <c r="AW10" s="96">
        <v>13130</v>
      </c>
      <c r="AX10" s="97">
        <v>19191</v>
      </c>
      <c r="AY10" s="104">
        <v>289.87</v>
      </c>
      <c r="AZ10" s="105">
        <v>293.45</v>
      </c>
      <c r="BA10" s="97">
        <v>291.23</v>
      </c>
      <c r="BB10" s="104">
        <v>274.14</v>
      </c>
      <c r="BC10" s="105">
        <v>267.39</v>
      </c>
      <c r="BD10" s="97">
        <v>265.58</v>
      </c>
      <c r="BE10" s="106">
        <v>7.3218189518021255</v>
      </c>
      <c r="BF10" s="106">
        <v>4.6526962672899685E-2</v>
      </c>
      <c r="BG10" s="106">
        <v>-0.13544236471971249</v>
      </c>
      <c r="BH10" s="107">
        <v>8.0289680447824896</v>
      </c>
      <c r="BI10" s="106">
        <v>0.33622386703065121</v>
      </c>
      <c r="BJ10" s="108">
        <v>-0.15508271752475267</v>
      </c>
      <c r="BK10" s="96">
        <v>475</v>
      </c>
      <c r="BL10" s="96">
        <v>475</v>
      </c>
      <c r="BM10" s="97">
        <v>475</v>
      </c>
      <c r="BN10" s="95">
        <v>84711</v>
      </c>
      <c r="BO10" s="96">
        <v>54472</v>
      </c>
      <c r="BP10" s="97">
        <v>79472</v>
      </c>
      <c r="BQ10" s="109">
        <v>953.6936775216426</v>
      </c>
      <c r="BR10" s="109">
        <v>97.974928244689409</v>
      </c>
      <c r="BS10" s="109">
        <v>25.126580480961252</v>
      </c>
      <c r="BT10" s="110">
        <v>3949.3483372414144</v>
      </c>
      <c r="BU10" s="109">
        <v>130.12858118240592</v>
      </c>
      <c r="BV10" s="111">
        <v>97.032502511787698</v>
      </c>
      <c r="BW10" s="106">
        <v>4.1411078109530512</v>
      </c>
      <c r="BX10" s="106">
        <v>-0.32206394879405131</v>
      </c>
      <c r="BY10" s="106">
        <v>-7.5593634566972767E-3</v>
      </c>
      <c r="BZ10" s="101">
        <v>0.615108359133127</v>
      </c>
      <c r="CA10" s="102">
        <v>-3.5763711554541056E-2</v>
      </c>
      <c r="CB10" s="112">
        <v>-1.8471169799702314E-2</v>
      </c>
    </row>
    <row r="11" spans="1:80">
      <c r="A11" s="90" t="s">
        <v>40</v>
      </c>
      <c r="B11" s="113">
        <v>10291.374499999993</v>
      </c>
      <c r="C11" s="114">
        <v>6916.4984299999996</v>
      </c>
      <c r="D11" s="115">
        <v>9920.3831099999898</v>
      </c>
      <c r="E11" s="113">
        <v>10638.52102</v>
      </c>
      <c r="F11" s="114">
        <v>7020.3138500000005</v>
      </c>
      <c r="G11" s="115">
        <v>10751.5069</v>
      </c>
      <c r="H11" s="116">
        <v>0.92269699515330172</v>
      </c>
      <c r="I11" s="117">
        <v>-4.4671916432492464E-2</v>
      </c>
      <c r="J11" s="118">
        <v>-6.2515144614495033E-2</v>
      </c>
      <c r="K11" s="113">
        <v>6786.6163799999995</v>
      </c>
      <c r="L11" s="114">
        <v>4767.4375599999994</v>
      </c>
      <c r="M11" s="115">
        <v>7402.401350000001</v>
      </c>
      <c r="N11" s="119">
        <v>0.6884989628756133</v>
      </c>
      <c r="O11" s="120">
        <v>5.057040426850723E-2</v>
      </c>
      <c r="P11" s="121">
        <v>9.4071641521132898E-3</v>
      </c>
      <c r="Q11" s="113">
        <v>1936.1447799999996</v>
      </c>
      <c r="R11" s="114">
        <v>912.20718999999997</v>
      </c>
      <c r="S11" s="115">
        <v>1392.3847599999999</v>
      </c>
      <c r="T11" s="119">
        <v>0.12950600999009729</v>
      </c>
      <c r="U11" s="120">
        <v>-5.2487781849964305E-2</v>
      </c>
      <c r="V11" s="121">
        <v>-4.322248938032347E-4</v>
      </c>
      <c r="W11" s="113">
        <v>506.37439000000001</v>
      </c>
      <c r="X11" s="114">
        <v>362.32463999999999</v>
      </c>
      <c r="Y11" s="115">
        <v>515.47870999999998</v>
      </c>
      <c r="Z11" s="119">
        <v>4.7944787162811565E-2</v>
      </c>
      <c r="AA11" s="120">
        <v>3.4659291682228449E-4</v>
      </c>
      <c r="AB11" s="121">
        <v>-3.6661019999286379E-3</v>
      </c>
      <c r="AC11" s="113">
        <v>2121.2502300000001</v>
      </c>
      <c r="AD11" s="114">
        <v>1518.59492</v>
      </c>
      <c r="AE11" s="115">
        <v>1772.1893599999999</v>
      </c>
      <c r="AF11" s="114">
        <v>-349.06087000000025</v>
      </c>
      <c r="AG11" s="115">
        <v>253.59443999999985</v>
      </c>
      <c r="AH11" s="113">
        <v>0</v>
      </c>
      <c r="AI11" s="114">
        <v>0</v>
      </c>
      <c r="AJ11" s="115">
        <v>0</v>
      </c>
      <c r="AK11" s="114">
        <v>0</v>
      </c>
      <c r="AL11" s="115">
        <v>0</v>
      </c>
      <c r="AM11" s="119">
        <v>0.17864122185095749</v>
      </c>
      <c r="AN11" s="120">
        <v>-2.7478012270782198E-2</v>
      </c>
      <c r="AO11" s="121">
        <v>-4.0920010667098633E-2</v>
      </c>
      <c r="AP11" s="119">
        <v>0</v>
      </c>
      <c r="AQ11" s="120">
        <v>0</v>
      </c>
      <c r="AR11" s="121">
        <v>0</v>
      </c>
      <c r="AS11" s="120">
        <v>0</v>
      </c>
      <c r="AT11" s="120">
        <v>0</v>
      </c>
      <c r="AU11" s="120">
        <v>0</v>
      </c>
      <c r="AV11" s="113">
        <v>6699</v>
      </c>
      <c r="AW11" s="114">
        <v>4578</v>
      </c>
      <c r="AX11" s="115">
        <v>6498</v>
      </c>
      <c r="AY11" s="122">
        <v>77.5</v>
      </c>
      <c r="AZ11" s="123">
        <v>76</v>
      </c>
      <c r="BA11" s="115">
        <v>75</v>
      </c>
      <c r="BB11" s="122">
        <v>77</v>
      </c>
      <c r="BC11" s="123">
        <v>74</v>
      </c>
      <c r="BD11" s="115">
        <v>73</v>
      </c>
      <c r="BE11" s="124">
        <v>9.6266666666666669</v>
      </c>
      <c r="BF11" s="124">
        <v>2.2365591397850437E-2</v>
      </c>
      <c r="BG11" s="124">
        <v>-0.41280701754385873</v>
      </c>
      <c r="BH11" s="125">
        <v>9.8904109589041092</v>
      </c>
      <c r="BI11" s="124">
        <v>0.22374429223744308</v>
      </c>
      <c r="BJ11" s="126">
        <v>-0.42039985190670137</v>
      </c>
      <c r="BK11" s="114">
        <v>241</v>
      </c>
      <c r="BL11" s="114">
        <v>226</v>
      </c>
      <c r="BM11" s="115">
        <v>224</v>
      </c>
      <c r="BN11" s="113">
        <v>35393</v>
      </c>
      <c r="BO11" s="114">
        <v>22409</v>
      </c>
      <c r="BP11" s="115">
        <v>31554</v>
      </c>
      <c r="BQ11" s="127">
        <v>340.73356468276609</v>
      </c>
      <c r="BR11" s="127">
        <v>40.150934784198569</v>
      </c>
      <c r="BS11" s="127">
        <v>27.452568208135347</v>
      </c>
      <c r="BT11" s="128">
        <v>1654.5870883348723</v>
      </c>
      <c r="BU11" s="127">
        <v>66.511103859577588</v>
      </c>
      <c r="BV11" s="129">
        <v>121.09782446418626</v>
      </c>
      <c r="BW11" s="124">
        <v>4.8559556786703597</v>
      </c>
      <c r="BX11" s="124">
        <v>-0.42737019086240657</v>
      </c>
      <c r="BY11" s="124">
        <v>-3.8976606170182393E-2</v>
      </c>
      <c r="BZ11" s="119">
        <v>0.51788996848739488</v>
      </c>
      <c r="CA11" s="120">
        <v>-1.809149560685952E-2</v>
      </c>
      <c r="CB11" s="130">
        <v>-2.9926977681871247E-2</v>
      </c>
    </row>
    <row r="12" spans="1:80">
      <c r="A12" s="90" t="s">
        <v>41</v>
      </c>
      <c r="B12" s="113">
        <v>23896.798630000001</v>
      </c>
      <c r="C12" s="114">
        <v>18075.292940000003</v>
      </c>
      <c r="D12" s="115">
        <v>26993.62631</v>
      </c>
      <c r="E12" s="113">
        <v>25037.844000000001</v>
      </c>
      <c r="F12" s="114">
        <v>18646.386999999999</v>
      </c>
      <c r="G12" s="115">
        <v>28343.424649</v>
      </c>
      <c r="H12" s="116">
        <v>0.95237702021842219</v>
      </c>
      <c r="I12" s="117">
        <v>-2.0501513064103971E-3</v>
      </c>
      <c r="J12" s="118">
        <v>-1.6995380987237851E-2</v>
      </c>
      <c r="K12" s="113">
        <v>17634.067999999999</v>
      </c>
      <c r="L12" s="114">
        <v>13862.911999999998</v>
      </c>
      <c r="M12" s="115">
        <v>21229.673809</v>
      </c>
      <c r="N12" s="119">
        <v>0.74901583248688386</v>
      </c>
      <c r="O12" s="120">
        <v>4.4719248483884311E-2</v>
      </c>
      <c r="P12" s="121">
        <v>5.5521255499850763E-3</v>
      </c>
      <c r="Q12" s="113">
        <v>3805.94</v>
      </c>
      <c r="R12" s="114">
        <v>2416.7370000000001</v>
      </c>
      <c r="S12" s="115">
        <v>3162.732</v>
      </c>
      <c r="T12" s="119">
        <v>0.11158609233593747</v>
      </c>
      <c r="U12" s="120">
        <v>-4.0421404795205285E-2</v>
      </c>
      <c r="V12" s="121">
        <v>-1.8022769691864504E-2</v>
      </c>
      <c r="W12" s="113">
        <v>2751.9650000000001</v>
      </c>
      <c r="X12" s="114">
        <v>1800.605</v>
      </c>
      <c r="Y12" s="115">
        <v>2907.1819999999998</v>
      </c>
      <c r="Z12" s="119">
        <v>0.10256989181801535</v>
      </c>
      <c r="AA12" s="120">
        <v>-7.3423274609289574E-3</v>
      </c>
      <c r="AB12" s="121">
        <v>6.0039994550605269E-3</v>
      </c>
      <c r="AC12" s="113">
        <v>7303.0173700000005</v>
      </c>
      <c r="AD12" s="114">
        <v>8917.6530000000002</v>
      </c>
      <c r="AE12" s="115">
        <v>8948.1450000000004</v>
      </c>
      <c r="AF12" s="114">
        <v>1645.12763</v>
      </c>
      <c r="AG12" s="115">
        <v>30.492000000000189</v>
      </c>
      <c r="AH12" s="113">
        <v>1698.8320000000001</v>
      </c>
      <c r="AI12" s="114">
        <v>2169.087</v>
      </c>
      <c r="AJ12" s="115">
        <v>2537.6709999999998</v>
      </c>
      <c r="AK12" s="114">
        <v>838.83899999999971</v>
      </c>
      <c r="AL12" s="115">
        <v>368.58399999999983</v>
      </c>
      <c r="AM12" s="119">
        <v>0.33149103040983752</v>
      </c>
      <c r="AN12" s="120">
        <v>2.5884514529848301E-2</v>
      </c>
      <c r="AO12" s="121">
        <v>-0.16187043430344189</v>
      </c>
      <c r="AP12" s="119">
        <v>9.4010007060811238E-2</v>
      </c>
      <c r="AQ12" s="120">
        <v>2.2919647791210612E-2</v>
      </c>
      <c r="AR12" s="121">
        <v>-2.5992861340833576E-2</v>
      </c>
      <c r="AS12" s="120">
        <v>8.9532970395288236E-2</v>
      </c>
      <c r="AT12" s="120">
        <v>2.1682399874919142E-2</v>
      </c>
      <c r="AU12" s="120">
        <v>-2.6794498298781028E-2</v>
      </c>
      <c r="AV12" s="113">
        <v>9783</v>
      </c>
      <c r="AW12" s="114">
        <v>6859</v>
      </c>
      <c r="AX12" s="115">
        <v>9882</v>
      </c>
      <c r="AY12" s="122">
        <v>105</v>
      </c>
      <c r="AZ12" s="123">
        <v>107</v>
      </c>
      <c r="BA12" s="115">
        <v>106</v>
      </c>
      <c r="BB12" s="122">
        <v>238</v>
      </c>
      <c r="BC12" s="123">
        <v>242</v>
      </c>
      <c r="BD12" s="115">
        <v>233</v>
      </c>
      <c r="BE12" s="124">
        <v>10.358490566037737</v>
      </c>
      <c r="BF12" s="124">
        <v>6.1096136567844184E-3</v>
      </c>
      <c r="BG12" s="124">
        <v>-0.32531005701522275</v>
      </c>
      <c r="BH12" s="125">
        <v>4.7124463519313302</v>
      </c>
      <c r="BI12" s="124">
        <v>0.14521946117502793</v>
      </c>
      <c r="BJ12" s="126">
        <v>-1.1382849170598064E-2</v>
      </c>
      <c r="BK12" s="114">
        <v>370</v>
      </c>
      <c r="BL12" s="114">
        <v>370</v>
      </c>
      <c r="BM12" s="115">
        <v>370</v>
      </c>
      <c r="BN12" s="113">
        <v>56889</v>
      </c>
      <c r="BO12" s="114">
        <v>39249</v>
      </c>
      <c r="BP12" s="115">
        <v>57145</v>
      </c>
      <c r="BQ12" s="127">
        <v>495.99133168256191</v>
      </c>
      <c r="BR12" s="127">
        <v>55.873839724538414</v>
      </c>
      <c r="BS12" s="127">
        <v>20.91204303826521</v>
      </c>
      <c r="BT12" s="128">
        <v>2868.1870723537745</v>
      </c>
      <c r="BU12" s="127">
        <v>308.86539188765983</v>
      </c>
      <c r="BV12" s="129">
        <v>149.6585696565885</v>
      </c>
      <c r="BW12" s="124">
        <v>5.7827362882007689</v>
      </c>
      <c r="BX12" s="124">
        <v>-3.2351108303370957E-2</v>
      </c>
      <c r="BY12" s="124">
        <v>6.0473567687574281E-2</v>
      </c>
      <c r="BZ12" s="119">
        <v>0.5678159777424483</v>
      </c>
      <c r="CA12" s="120">
        <v>6.6697950634189151E-3</v>
      </c>
      <c r="CB12" s="130">
        <v>-1.8252411088371501E-2</v>
      </c>
    </row>
    <row r="13" spans="1:80">
      <c r="A13" s="90" t="s">
        <v>42</v>
      </c>
      <c r="B13" s="113">
        <v>9534.7332899999965</v>
      </c>
      <c r="C13" s="114">
        <v>7803.0555599999998</v>
      </c>
      <c r="D13" s="115">
        <v>10853.208359999999</v>
      </c>
      <c r="E13" s="113">
        <v>11198.294</v>
      </c>
      <c r="F13" s="114">
        <v>9649.9619999999995</v>
      </c>
      <c r="G13" s="115">
        <v>13781.85</v>
      </c>
      <c r="H13" s="116">
        <v>0.78750010775041079</v>
      </c>
      <c r="I13" s="117">
        <v>-6.3945057915001824E-2</v>
      </c>
      <c r="J13" s="118">
        <v>-2.1109870195616387E-2</v>
      </c>
      <c r="K13" s="113">
        <v>5442.6589999999997</v>
      </c>
      <c r="L13" s="114">
        <v>4353.5379999999996</v>
      </c>
      <c r="M13" s="115">
        <v>6480.2489999999998</v>
      </c>
      <c r="N13" s="119">
        <v>0.47020167829427834</v>
      </c>
      <c r="O13" s="120">
        <v>-1.5824050267590095E-2</v>
      </c>
      <c r="P13" s="121">
        <v>1.9056067565448531E-2</v>
      </c>
      <c r="Q13" s="113">
        <v>1197.2349999999999</v>
      </c>
      <c r="R13" s="114">
        <v>1142.558</v>
      </c>
      <c r="S13" s="115">
        <v>1396.203</v>
      </c>
      <c r="T13" s="119">
        <v>0.10130737165184645</v>
      </c>
      <c r="U13" s="120">
        <v>-5.6048955202781525E-3</v>
      </c>
      <c r="V13" s="121">
        <v>-1.7092887333629361E-2</v>
      </c>
      <c r="W13" s="113">
        <v>2411.2759999999998</v>
      </c>
      <c r="X13" s="114">
        <v>2503.5610000000001</v>
      </c>
      <c r="Y13" s="115">
        <v>3595.4879999999998</v>
      </c>
      <c r="Z13" s="119">
        <v>0.2608857301450821</v>
      </c>
      <c r="AA13" s="120">
        <v>4.5560431487983083E-2</v>
      </c>
      <c r="AB13" s="121">
        <v>1.4483354693309858E-3</v>
      </c>
      <c r="AC13" s="113">
        <v>10143.089300000001</v>
      </c>
      <c r="AD13" s="114">
        <v>13061.480460000001</v>
      </c>
      <c r="AE13" s="115">
        <v>13188.10246</v>
      </c>
      <c r="AF13" s="114">
        <v>3045.0131599999986</v>
      </c>
      <c r="AG13" s="115">
        <v>126.62199999999939</v>
      </c>
      <c r="AH13" s="113">
        <v>0</v>
      </c>
      <c r="AI13" s="114">
        <v>0</v>
      </c>
      <c r="AJ13" s="115">
        <v>0</v>
      </c>
      <c r="AK13" s="114">
        <v>0</v>
      </c>
      <c r="AL13" s="115">
        <v>0</v>
      </c>
      <c r="AM13" s="119">
        <v>1.21513399748275</v>
      </c>
      <c r="AN13" s="120">
        <v>0.15132979955746073</v>
      </c>
      <c r="AO13" s="121">
        <v>-0.45875905115267468</v>
      </c>
      <c r="AP13" s="119">
        <v>0</v>
      </c>
      <c r="AQ13" s="120">
        <v>0</v>
      </c>
      <c r="AR13" s="121">
        <v>0</v>
      </c>
      <c r="AS13" s="120">
        <v>0</v>
      </c>
      <c r="AT13" s="120">
        <v>0</v>
      </c>
      <c r="AU13" s="120">
        <v>0</v>
      </c>
      <c r="AV13" s="113">
        <v>3425</v>
      </c>
      <c r="AW13" s="114">
        <v>1813</v>
      </c>
      <c r="AX13" s="115">
        <v>2593</v>
      </c>
      <c r="AY13" s="122">
        <v>53</v>
      </c>
      <c r="AZ13" s="123">
        <v>57</v>
      </c>
      <c r="BA13" s="115">
        <v>57</v>
      </c>
      <c r="BB13" s="122">
        <v>51.5</v>
      </c>
      <c r="BC13" s="123">
        <v>54</v>
      </c>
      <c r="BD13" s="115">
        <v>54</v>
      </c>
      <c r="BE13" s="124">
        <v>5.0545808966861596</v>
      </c>
      <c r="BF13" s="124">
        <v>-2.1257126043620582</v>
      </c>
      <c r="BG13" s="124">
        <v>-0.2465886939571158</v>
      </c>
      <c r="BH13" s="125">
        <v>5.3353909465020575</v>
      </c>
      <c r="BI13" s="124">
        <v>-2.0540373167126145</v>
      </c>
      <c r="BJ13" s="126">
        <v>-0.26028806584362219</v>
      </c>
      <c r="BK13" s="114">
        <v>96</v>
      </c>
      <c r="BL13" s="114">
        <v>99</v>
      </c>
      <c r="BM13" s="115">
        <v>99</v>
      </c>
      <c r="BN13" s="113">
        <v>14015</v>
      </c>
      <c r="BO13" s="114">
        <v>10830</v>
      </c>
      <c r="BP13" s="115">
        <v>15182</v>
      </c>
      <c r="BQ13" s="127">
        <v>907.77565538137264</v>
      </c>
      <c r="BR13" s="127">
        <v>108.75360757545047</v>
      </c>
      <c r="BS13" s="127">
        <v>16.735766184696786</v>
      </c>
      <c r="BT13" s="128">
        <v>5315.0212109525646</v>
      </c>
      <c r="BU13" s="127">
        <v>2045.4463204416156</v>
      </c>
      <c r="BV13" s="129">
        <v>-7.6274376960836889</v>
      </c>
      <c r="BW13" s="124">
        <v>5.8549942151947549</v>
      </c>
      <c r="BX13" s="124">
        <v>1.7630234122750466</v>
      </c>
      <c r="BY13" s="124">
        <v>-0.11853032975836175</v>
      </c>
      <c r="BZ13" s="119">
        <v>0.56379976232917417</v>
      </c>
      <c r="CA13" s="120">
        <v>3.0991064032337201E-2</v>
      </c>
      <c r="CB13" s="130">
        <v>-4.0586643162203728E-2</v>
      </c>
    </row>
    <row r="14" spans="1:80">
      <c r="A14" s="90" t="s">
        <v>43</v>
      </c>
      <c r="B14" s="113">
        <v>155289.08489999993</v>
      </c>
      <c r="C14" s="114">
        <v>120342.49262999999</v>
      </c>
      <c r="D14" s="115">
        <v>184899.42564</v>
      </c>
      <c r="E14" s="113">
        <v>149899.34049000003</v>
      </c>
      <c r="F14" s="114">
        <v>116364.81296</v>
      </c>
      <c r="G14" s="115">
        <v>178338.08392999999</v>
      </c>
      <c r="H14" s="116">
        <v>1.0367915902504337</v>
      </c>
      <c r="I14" s="117">
        <v>8.3583225722594356E-4</v>
      </c>
      <c r="J14" s="118">
        <v>2.6087512218750941E-3</v>
      </c>
      <c r="K14" s="113">
        <v>48432.228580000003</v>
      </c>
      <c r="L14" s="114">
        <v>35027.177689999997</v>
      </c>
      <c r="M14" s="115">
        <v>52236.881789999999</v>
      </c>
      <c r="N14" s="119">
        <v>0.29290929137998167</v>
      </c>
      <c r="O14" s="120">
        <v>-3.0189051959500723E-2</v>
      </c>
      <c r="P14" s="121">
        <v>-8.1024732506242425E-3</v>
      </c>
      <c r="Q14" s="113">
        <v>8931.7335100000018</v>
      </c>
      <c r="R14" s="114">
        <v>6212.24467</v>
      </c>
      <c r="S14" s="115">
        <v>9492.3126800000009</v>
      </c>
      <c r="T14" s="119">
        <v>5.3226503676723678E-2</v>
      </c>
      <c r="U14" s="120">
        <v>-6.3583716189474782E-3</v>
      </c>
      <c r="V14" s="121">
        <v>-1.5943415085171997E-4</v>
      </c>
      <c r="W14" s="113">
        <v>86353.254950000002</v>
      </c>
      <c r="X14" s="114">
        <v>70739.985220000002</v>
      </c>
      <c r="Y14" s="115">
        <v>110000.03541000001</v>
      </c>
      <c r="Z14" s="119">
        <v>0.61680619745346399</v>
      </c>
      <c r="AA14" s="120">
        <v>4.0731248306101087E-2</v>
      </c>
      <c r="AB14" s="121">
        <v>8.8905963317001957E-3</v>
      </c>
      <c r="AC14" s="113">
        <v>38544.076359999992</v>
      </c>
      <c r="AD14" s="114">
        <v>32184.816740000002</v>
      </c>
      <c r="AE14" s="115">
        <v>29562.334790000004</v>
      </c>
      <c r="AF14" s="114">
        <v>-8981.7415699999874</v>
      </c>
      <c r="AG14" s="115">
        <v>-2622.4819499999976</v>
      </c>
      <c r="AH14" s="113">
        <v>0</v>
      </c>
      <c r="AI14" s="114">
        <v>0</v>
      </c>
      <c r="AJ14" s="115">
        <v>0</v>
      </c>
      <c r="AK14" s="114">
        <v>0</v>
      </c>
      <c r="AL14" s="115">
        <v>0</v>
      </c>
      <c r="AM14" s="119">
        <v>0.15988332407023265</v>
      </c>
      <c r="AN14" s="120">
        <v>-8.8325211544623111E-2</v>
      </c>
      <c r="AO14" s="121">
        <v>-0.10756017021531533</v>
      </c>
      <c r="AP14" s="119">
        <v>0</v>
      </c>
      <c r="AQ14" s="120">
        <v>0</v>
      </c>
      <c r="AR14" s="121">
        <v>0</v>
      </c>
      <c r="AS14" s="120">
        <v>0</v>
      </c>
      <c r="AT14" s="120">
        <v>0</v>
      </c>
      <c r="AU14" s="120">
        <v>0</v>
      </c>
      <c r="AV14" s="113">
        <v>31442</v>
      </c>
      <c r="AW14" s="114">
        <v>22758</v>
      </c>
      <c r="AX14" s="115">
        <v>33603</v>
      </c>
      <c r="AY14" s="122">
        <v>283</v>
      </c>
      <c r="AZ14" s="123">
        <v>300</v>
      </c>
      <c r="BA14" s="115">
        <v>300</v>
      </c>
      <c r="BB14" s="122">
        <v>333</v>
      </c>
      <c r="BC14" s="123">
        <v>356</v>
      </c>
      <c r="BD14" s="115">
        <v>358</v>
      </c>
      <c r="BE14" s="124">
        <v>12.445555555555556</v>
      </c>
      <c r="BF14" s="124">
        <v>0.10083627797408745</v>
      </c>
      <c r="BG14" s="124">
        <v>-0.19777777777777672</v>
      </c>
      <c r="BH14" s="125">
        <v>10.429236499068901</v>
      </c>
      <c r="BI14" s="124">
        <v>-6.1921325422257922E-2</v>
      </c>
      <c r="BJ14" s="126">
        <v>-0.22525788295357074</v>
      </c>
      <c r="BK14" s="114">
        <v>591</v>
      </c>
      <c r="BL14" s="114">
        <v>601</v>
      </c>
      <c r="BM14" s="115">
        <v>601</v>
      </c>
      <c r="BN14" s="113">
        <v>121343</v>
      </c>
      <c r="BO14" s="114">
        <v>84171</v>
      </c>
      <c r="BP14" s="115">
        <v>123688</v>
      </c>
      <c r="BQ14" s="127">
        <v>1441.8382052422223</v>
      </c>
      <c r="BR14" s="127">
        <v>206.50249992753561</v>
      </c>
      <c r="BS14" s="127">
        <v>59.357149296587977</v>
      </c>
      <c r="BT14" s="128">
        <v>5307.2072115584924</v>
      </c>
      <c r="BU14" s="127">
        <v>539.71975878831108</v>
      </c>
      <c r="BV14" s="129">
        <v>194.06840498497968</v>
      </c>
      <c r="BW14" s="124">
        <v>3.680861827812993</v>
      </c>
      <c r="BX14" s="124">
        <v>-0.17840285000648404</v>
      </c>
      <c r="BY14" s="124">
        <v>-1.7661768285082591E-2</v>
      </c>
      <c r="BZ14" s="119">
        <v>0.75663110502104336</v>
      </c>
      <c r="CA14" s="120">
        <v>7.2949557256513087E-3</v>
      </c>
      <c r="CB14" s="130">
        <v>-1.7134534199040985E-2</v>
      </c>
    </row>
    <row r="15" spans="1:80">
      <c r="A15" s="90" t="s">
        <v>1006</v>
      </c>
      <c r="B15" s="113">
        <v>13692.949000000004</v>
      </c>
      <c r="C15" s="114">
        <v>10091.925000000003</v>
      </c>
      <c r="D15" s="115">
        <v>15538.924999999996</v>
      </c>
      <c r="E15" s="113">
        <v>13561.102000000001</v>
      </c>
      <c r="F15" s="114">
        <v>10024.233</v>
      </c>
      <c r="G15" s="115">
        <v>15419.794</v>
      </c>
      <c r="H15" s="116">
        <v>1.007725848996426</v>
      </c>
      <c r="I15" s="117">
        <v>-1.9965909645744961E-3</v>
      </c>
      <c r="J15" s="118">
        <v>9.7301314354814039E-4</v>
      </c>
      <c r="K15" s="113">
        <v>9001.2420000000002</v>
      </c>
      <c r="L15" s="114">
        <v>6472.902</v>
      </c>
      <c r="M15" s="115">
        <v>10163.902</v>
      </c>
      <c r="N15" s="119">
        <v>0.65914641920637851</v>
      </c>
      <c r="O15" s="120">
        <v>-4.6080455856420954E-3</v>
      </c>
      <c r="P15" s="121">
        <v>1.342100560116799E-2</v>
      </c>
      <c r="Q15" s="113">
        <v>1783.6659999999999</v>
      </c>
      <c r="R15" s="114">
        <v>1285.723</v>
      </c>
      <c r="S15" s="115">
        <v>1998.0740000000001</v>
      </c>
      <c r="T15" s="119">
        <v>0.12957851447302085</v>
      </c>
      <c r="U15" s="120">
        <v>-1.9495870042779695E-3</v>
      </c>
      <c r="V15" s="121">
        <v>1.3170305270670812E-3</v>
      </c>
      <c r="W15" s="113">
        <v>1737.1010000000001</v>
      </c>
      <c r="X15" s="114">
        <v>1269.9570000000001</v>
      </c>
      <c r="Y15" s="115">
        <v>1762.826</v>
      </c>
      <c r="Z15" s="119">
        <v>0.11432227953239843</v>
      </c>
      <c r="AA15" s="120">
        <v>-1.3772103947646192E-2</v>
      </c>
      <c r="AB15" s="121">
        <v>-1.2366415752318116E-2</v>
      </c>
      <c r="AC15" s="113">
        <v>24946.495389999996</v>
      </c>
      <c r="AD15" s="114">
        <v>25415.403759999994</v>
      </c>
      <c r="AE15" s="115">
        <v>35595.415890000004</v>
      </c>
      <c r="AF15" s="114">
        <v>10648.920500000007</v>
      </c>
      <c r="AG15" s="115">
        <v>10180.01213000001</v>
      </c>
      <c r="AH15" s="113">
        <v>0</v>
      </c>
      <c r="AI15" s="114">
        <v>0</v>
      </c>
      <c r="AJ15" s="115">
        <v>0</v>
      </c>
      <c r="AK15" s="114">
        <v>0</v>
      </c>
      <c r="AL15" s="115">
        <v>0</v>
      </c>
      <c r="AM15" s="119">
        <v>2.290725767065612</v>
      </c>
      <c r="AN15" s="120">
        <v>0.46887604061150867</v>
      </c>
      <c r="AO15" s="121">
        <v>-0.22766430816780359</v>
      </c>
      <c r="AP15" s="119">
        <v>0</v>
      </c>
      <c r="AQ15" s="120">
        <v>0</v>
      </c>
      <c r="AR15" s="121">
        <v>0</v>
      </c>
      <c r="AS15" s="120">
        <v>0</v>
      </c>
      <c r="AT15" s="120">
        <v>0</v>
      </c>
      <c r="AU15" s="120">
        <v>0</v>
      </c>
      <c r="AV15" s="113">
        <v>5093</v>
      </c>
      <c r="AW15" s="114">
        <v>3804</v>
      </c>
      <c r="AX15" s="115">
        <v>5428</v>
      </c>
      <c r="AY15" s="122">
        <v>102</v>
      </c>
      <c r="AZ15" s="123">
        <v>105</v>
      </c>
      <c r="BA15" s="115">
        <v>107</v>
      </c>
      <c r="BB15" s="122">
        <v>104</v>
      </c>
      <c r="BC15" s="123">
        <v>96</v>
      </c>
      <c r="BD15" s="115">
        <v>93</v>
      </c>
      <c r="BE15" s="124">
        <v>5.6365524402907585</v>
      </c>
      <c r="BF15" s="124">
        <v>8.862215706635812E-2</v>
      </c>
      <c r="BG15" s="124">
        <v>-0.40154279780447943</v>
      </c>
      <c r="BH15" s="125">
        <v>6.4850657108721625</v>
      </c>
      <c r="BI15" s="124">
        <v>1.0438263946328465</v>
      </c>
      <c r="BJ15" s="126">
        <v>-0.11910095579450442</v>
      </c>
      <c r="BK15" s="114">
        <v>107</v>
      </c>
      <c r="BL15" s="114">
        <v>107</v>
      </c>
      <c r="BM15" s="115">
        <v>107</v>
      </c>
      <c r="BN15" s="113">
        <v>22889</v>
      </c>
      <c r="BO15" s="114">
        <v>15468</v>
      </c>
      <c r="BP15" s="115">
        <v>22925</v>
      </c>
      <c r="BQ15" s="127">
        <v>672.61914940021813</v>
      </c>
      <c r="BR15" s="127">
        <v>80.146695383004612</v>
      </c>
      <c r="BS15" s="127">
        <v>24.55650393862004</v>
      </c>
      <c r="BT15" s="128">
        <v>2840.7873986735444</v>
      </c>
      <c r="BU15" s="127">
        <v>178.09311239826457</v>
      </c>
      <c r="BV15" s="129">
        <v>205.60522201739286</v>
      </c>
      <c r="BW15" s="124">
        <v>4.2234708916728074</v>
      </c>
      <c r="BX15" s="124">
        <v>-0.27073684443557688</v>
      </c>
      <c r="BY15" s="124">
        <v>0.15722483489047345</v>
      </c>
      <c r="BZ15" s="119">
        <v>0.78769241341396368</v>
      </c>
      <c r="CA15" s="120">
        <v>6.9774942516742655E-3</v>
      </c>
      <c r="CB15" s="130">
        <v>-1.0985750473060718E-2</v>
      </c>
    </row>
    <row r="16" spans="1:80">
      <c r="A16" s="90" t="s">
        <v>44</v>
      </c>
      <c r="B16" s="113">
        <v>6951.7110000000011</v>
      </c>
      <c r="C16" s="114">
        <v>5408.9279144000011</v>
      </c>
      <c r="D16" s="115">
        <v>8147.3235344000013</v>
      </c>
      <c r="E16" s="113">
        <v>5567.5069999999996</v>
      </c>
      <c r="F16" s="114">
        <v>4595.4707900000012</v>
      </c>
      <c r="G16" s="115">
        <v>7424.7666900000004</v>
      </c>
      <c r="H16" s="116">
        <v>1.0973171110377342</v>
      </c>
      <c r="I16" s="117">
        <v>-0.15130475867881965</v>
      </c>
      <c r="J16" s="118">
        <v>-7.9695682987663163E-2</v>
      </c>
      <c r="K16" s="113">
        <v>4231.8389999999999</v>
      </c>
      <c r="L16" s="114">
        <v>3338.5911800000003</v>
      </c>
      <c r="M16" s="115">
        <v>5268.9726200000005</v>
      </c>
      <c r="N16" s="119">
        <v>0.70964824081226452</v>
      </c>
      <c r="O16" s="120">
        <v>-5.0447615376151611E-2</v>
      </c>
      <c r="P16" s="121">
        <v>-1.6847766357438232E-2</v>
      </c>
      <c r="Q16" s="113">
        <v>511.22699999999998</v>
      </c>
      <c r="R16" s="114">
        <v>860.63915999999995</v>
      </c>
      <c r="S16" s="115">
        <v>719.9636999999999</v>
      </c>
      <c r="T16" s="119">
        <v>9.6967855026297109E-2</v>
      </c>
      <c r="U16" s="120">
        <v>5.1445308706202508E-3</v>
      </c>
      <c r="V16" s="121">
        <v>-9.0312012331971905E-2</v>
      </c>
      <c r="W16" s="113">
        <v>560.32399999999996</v>
      </c>
      <c r="X16" s="114">
        <v>112.80161</v>
      </c>
      <c r="Y16" s="115">
        <v>920.90083000000004</v>
      </c>
      <c r="Z16" s="119">
        <v>0.12403094513936841</v>
      </c>
      <c r="AA16" s="120">
        <v>2.3389131846632535E-2</v>
      </c>
      <c r="AB16" s="121">
        <v>9.9484687496851659E-2</v>
      </c>
      <c r="AC16" s="113">
        <v>1584.5239999999999</v>
      </c>
      <c r="AD16" s="114">
        <v>2327.83833</v>
      </c>
      <c r="AE16" s="115">
        <v>2620.7380899999998</v>
      </c>
      <c r="AF16" s="114">
        <v>1036.2140899999999</v>
      </c>
      <c r="AG16" s="115">
        <v>292.89975999999979</v>
      </c>
      <c r="AH16" s="113">
        <v>0</v>
      </c>
      <c r="AI16" s="114">
        <v>0</v>
      </c>
      <c r="AJ16" s="115">
        <v>0</v>
      </c>
      <c r="AK16" s="114">
        <v>0</v>
      </c>
      <c r="AL16" s="115">
        <v>0</v>
      </c>
      <c r="AM16" s="119">
        <v>0.32166859201486231</v>
      </c>
      <c r="AN16" s="120">
        <v>9.3735641407450748E-2</v>
      </c>
      <c r="AO16" s="121">
        <v>-0.10870104256700686</v>
      </c>
      <c r="AP16" s="119">
        <v>0</v>
      </c>
      <c r="AQ16" s="120">
        <v>0</v>
      </c>
      <c r="AR16" s="121">
        <v>0</v>
      </c>
      <c r="AS16" s="120">
        <v>0</v>
      </c>
      <c r="AT16" s="120">
        <v>0</v>
      </c>
      <c r="AU16" s="120">
        <v>0</v>
      </c>
      <c r="AV16" s="113">
        <v>4865</v>
      </c>
      <c r="AW16" s="114">
        <v>3557</v>
      </c>
      <c r="AX16" s="115">
        <v>5240</v>
      </c>
      <c r="AY16" s="122">
        <v>43.68</v>
      </c>
      <c r="AZ16" s="123">
        <v>44.75</v>
      </c>
      <c r="BA16" s="115">
        <v>49.75</v>
      </c>
      <c r="BB16" s="122">
        <v>51.1</v>
      </c>
      <c r="BC16" s="123">
        <v>57.5</v>
      </c>
      <c r="BD16" s="115">
        <v>53</v>
      </c>
      <c r="BE16" s="124">
        <v>11.702959240647683</v>
      </c>
      <c r="BF16" s="124">
        <v>-0.6723968847084425</v>
      </c>
      <c r="BG16" s="124">
        <v>-1.5447130126111634</v>
      </c>
      <c r="BH16" s="125">
        <v>10.985324947589099</v>
      </c>
      <c r="BI16" s="124">
        <v>0.40693834180523325</v>
      </c>
      <c r="BJ16" s="126">
        <v>0.67518002005286704</v>
      </c>
      <c r="BK16" s="114">
        <v>95</v>
      </c>
      <c r="BL16" s="114">
        <v>84</v>
      </c>
      <c r="BM16" s="115">
        <v>89</v>
      </c>
      <c r="BN16" s="113">
        <v>19728</v>
      </c>
      <c r="BO16" s="114">
        <v>14190</v>
      </c>
      <c r="BP16" s="115">
        <v>21028</v>
      </c>
      <c r="BQ16" s="127">
        <v>353.08953252805787</v>
      </c>
      <c r="BR16" s="127">
        <v>70.876079567798342</v>
      </c>
      <c r="BS16" s="127">
        <v>29.236763676754094</v>
      </c>
      <c r="BT16" s="128">
        <v>1416.9402080152672</v>
      </c>
      <c r="BU16" s="127">
        <v>272.54000246542137</v>
      </c>
      <c r="BV16" s="129">
        <v>124.9889035452079</v>
      </c>
      <c r="BW16" s="124">
        <v>4.0129770992366414</v>
      </c>
      <c r="BX16" s="124">
        <v>-4.2110259447839304E-2</v>
      </c>
      <c r="BY16" s="124">
        <v>2.3660259202904932E-2</v>
      </c>
      <c r="BZ16" s="119">
        <v>0.86863846662260413</v>
      </c>
      <c r="CA16" s="120">
        <v>0.11074372978049885</v>
      </c>
      <c r="CB16" s="130">
        <v>-6.4668557844641317E-2</v>
      </c>
    </row>
    <row r="17" spans="1:80">
      <c r="A17" s="90" t="s">
        <v>45</v>
      </c>
      <c r="B17" s="113">
        <v>21349.084999999999</v>
      </c>
      <c r="C17" s="114">
        <v>14747.601000000002</v>
      </c>
      <c r="D17" s="115">
        <v>22003.833000000002</v>
      </c>
      <c r="E17" s="113">
        <v>20639.215</v>
      </c>
      <c r="F17" s="114">
        <v>14200.808000000001</v>
      </c>
      <c r="G17" s="115">
        <v>21338.081999999999</v>
      </c>
      <c r="H17" s="116">
        <v>1.0312001331703573</v>
      </c>
      <c r="I17" s="117">
        <v>-3.1941013002849683E-3</v>
      </c>
      <c r="J17" s="118">
        <v>-7.3042251731962882E-3</v>
      </c>
      <c r="K17" s="113">
        <v>5009.8639999999996</v>
      </c>
      <c r="L17" s="114">
        <v>3402.2040000000002</v>
      </c>
      <c r="M17" s="115">
        <v>5337.3389999999999</v>
      </c>
      <c r="N17" s="119">
        <v>0.25013208778558449</v>
      </c>
      <c r="O17" s="120">
        <v>7.3968868586112846E-3</v>
      </c>
      <c r="P17" s="121">
        <v>1.0553889136606209E-2</v>
      </c>
      <c r="Q17" s="113">
        <v>1068.07</v>
      </c>
      <c r="R17" s="114">
        <v>771.33799999999997</v>
      </c>
      <c r="S17" s="115">
        <v>932.41200000000003</v>
      </c>
      <c r="T17" s="119">
        <v>4.3697085801807312E-2</v>
      </c>
      <c r="U17" s="120">
        <v>-8.0524599052362936E-3</v>
      </c>
      <c r="V17" s="121">
        <v>-1.061940097838153E-2</v>
      </c>
      <c r="W17" s="113">
        <v>13916.437</v>
      </c>
      <c r="X17" s="114">
        <v>9574.2430000000004</v>
      </c>
      <c r="Y17" s="115">
        <v>14449.742</v>
      </c>
      <c r="Z17" s="119">
        <v>0.67718092000958663</v>
      </c>
      <c r="AA17" s="120">
        <v>2.9092967913586509E-3</v>
      </c>
      <c r="AB17" s="121">
        <v>2.9768183838200235E-3</v>
      </c>
      <c r="AC17" s="113">
        <v>5973.1472699999995</v>
      </c>
      <c r="AD17" s="114">
        <v>6246.44</v>
      </c>
      <c r="AE17" s="115">
        <v>5637.5839999999998</v>
      </c>
      <c r="AF17" s="114">
        <v>-335.56326999999965</v>
      </c>
      <c r="AG17" s="115">
        <v>-608.85599999999977</v>
      </c>
      <c r="AH17" s="113">
        <v>0</v>
      </c>
      <c r="AI17" s="114">
        <v>0</v>
      </c>
      <c r="AJ17" s="115">
        <v>0</v>
      </c>
      <c r="AK17" s="114">
        <v>0</v>
      </c>
      <c r="AL17" s="115">
        <v>0</v>
      </c>
      <c r="AM17" s="119">
        <v>0.25620917955521655</v>
      </c>
      <c r="AN17" s="120">
        <v>-2.3575517072296992E-2</v>
      </c>
      <c r="AO17" s="121">
        <v>-0.16734716699904667</v>
      </c>
      <c r="AP17" s="119">
        <v>0</v>
      </c>
      <c r="AQ17" s="120">
        <v>0</v>
      </c>
      <c r="AR17" s="121">
        <v>0</v>
      </c>
      <c r="AS17" s="120">
        <v>0</v>
      </c>
      <c r="AT17" s="120">
        <v>0</v>
      </c>
      <c r="AU17" s="120">
        <v>0</v>
      </c>
      <c r="AV17" s="113">
        <v>3033</v>
      </c>
      <c r="AW17" s="114">
        <v>2018</v>
      </c>
      <c r="AX17" s="115">
        <v>2979</v>
      </c>
      <c r="AY17" s="122">
        <v>42</v>
      </c>
      <c r="AZ17" s="123">
        <v>45</v>
      </c>
      <c r="BA17" s="115">
        <v>43</v>
      </c>
      <c r="BB17" s="122">
        <v>61</v>
      </c>
      <c r="BC17" s="123">
        <v>58</v>
      </c>
      <c r="BD17" s="115">
        <v>59</v>
      </c>
      <c r="BE17" s="124">
        <v>7.6976744186046506</v>
      </c>
      <c r="BF17" s="124">
        <v>-0.3261351052048731</v>
      </c>
      <c r="BG17" s="124">
        <v>0.22360034453057676</v>
      </c>
      <c r="BH17" s="125">
        <v>5.6101694915254239</v>
      </c>
      <c r="BI17" s="124">
        <v>8.5579327590997956E-2</v>
      </c>
      <c r="BJ17" s="126">
        <v>-0.18868108318722054</v>
      </c>
      <c r="BK17" s="114">
        <v>120</v>
      </c>
      <c r="BL17" s="114">
        <v>120</v>
      </c>
      <c r="BM17" s="115">
        <v>120</v>
      </c>
      <c r="BN17" s="113">
        <v>12365</v>
      </c>
      <c r="BO17" s="114">
        <v>7899</v>
      </c>
      <c r="BP17" s="115">
        <v>11664</v>
      </c>
      <c r="BQ17" s="127">
        <v>1829.3966049382716</v>
      </c>
      <c r="BR17" s="127">
        <v>160.23243186912487</v>
      </c>
      <c r="BS17" s="127">
        <v>31.598402634182548</v>
      </c>
      <c r="BT17" s="128">
        <v>7162.8338368580062</v>
      </c>
      <c r="BU17" s="127">
        <v>357.94923415441281</v>
      </c>
      <c r="BV17" s="129">
        <v>125.76347015830379</v>
      </c>
      <c r="BW17" s="124">
        <v>3.9154078549848941</v>
      </c>
      <c r="BX17" s="124">
        <v>-0.16141377376551835</v>
      </c>
      <c r="BY17" s="124">
        <v>1.1362989888583641E-3</v>
      </c>
      <c r="BZ17" s="119">
        <v>0.3573529411764706</v>
      </c>
      <c r="CA17" s="120">
        <v>-1.8711535709174165E-2</v>
      </c>
      <c r="CB17" s="130">
        <v>-6.3210919727006987E-3</v>
      </c>
    </row>
    <row r="18" spans="1:80">
      <c r="A18" s="90" t="s">
        <v>46</v>
      </c>
      <c r="B18" s="113">
        <v>226683.08272000021</v>
      </c>
      <c r="C18" s="114">
        <v>160365.17602999989</v>
      </c>
      <c r="D18" s="115">
        <v>242519.64191999973</v>
      </c>
      <c r="E18" s="113">
        <v>211445.32616</v>
      </c>
      <c r="F18" s="114">
        <v>155764.15237</v>
      </c>
      <c r="G18" s="115">
        <v>234485.27507999999</v>
      </c>
      <c r="H18" s="116">
        <v>1.0342638438053675</v>
      </c>
      <c r="I18" s="117">
        <v>-3.7800915613669606E-2</v>
      </c>
      <c r="J18" s="118">
        <v>4.7254449504712248E-3</v>
      </c>
      <c r="K18" s="113">
        <v>88546.494319999998</v>
      </c>
      <c r="L18" s="114">
        <v>64254.890049999995</v>
      </c>
      <c r="M18" s="115">
        <v>97452.464929999987</v>
      </c>
      <c r="N18" s="119">
        <v>0.41560164021707485</v>
      </c>
      <c r="O18" s="120">
        <v>-3.166161030029313E-3</v>
      </c>
      <c r="P18" s="121">
        <v>3.0876626918107108E-3</v>
      </c>
      <c r="Q18" s="113">
        <v>16787.957619999997</v>
      </c>
      <c r="R18" s="114">
        <v>15487.062169999997</v>
      </c>
      <c r="S18" s="115">
        <v>22211.050229999997</v>
      </c>
      <c r="T18" s="119">
        <v>9.4722580010289312E-2</v>
      </c>
      <c r="U18" s="120">
        <v>1.5326369534127721E-2</v>
      </c>
      <c r="V18" s="121">
        <v>-4.7037766600968589E-3</v>
      </c>
      <c r="W18" s="113">
        <v>92588.333310000002</v>
      </c>
      <c r="X18" s="114">
        <v>65369.944010000007</v>
      </c>
      <c r="Y18" s="115">
        <v>99535.549100000004</v>
      </c>
      <c r="Z18" s="119">
        <v>0.42448528619138742</v>
      </c>
      <c r="AA18" s="120">
        <v>-1.3397806291530423E-2</v>
      </c>
      <c r="AB18" s="121">
        <v>4.8127041795702485E-3</v>
      </c>
      <c r="AC18" s="113">
        <v>67497.394530000005</v>
      </c>
      <c r="AD18" s="114">
        <v>76795.912980000008</v>
      </c>
      <c r="AE18" s="115">
        <v>77440.569220000005</v>
      </c>
      <c r="AF18" s="114">
        <v>9943.1746899999998</v>
      </c>
      <c r="AG18" s="115">
        <v>644.65623999999661</v>
      </c>
      <c r="AH18" s="113">
        <v>0</v>
      </c>
      <c r="AI18" s="114">
        <v>0</v>
      </c>
      <c r="AJ18" s="115">
        <v>0</v>
      </c>
      <c r="AK18" s="114">
        <v>0</v>
      </c>
      <c r="AL18" s="115">
        <v>0</v>
      </c>
      <c r="AM18" s="119">
        <v>0.31931668959640563</v>
      </c>
      <c r="AN18" s="120">
        <v>2.1555631646734796E-2</v>
      </c>
      <c r="AO18" s="121">
        <v>-0.15956479129090134</v>
      </c>
      <c r="AP18" s="119">
        <v>0</v>
      </c>
      <c r="AQ18" s="120">
        <v>0</v>
      </c>
      <c r="AR18" s="121">
        <v>0</v>
      </c>
      <c r="AS18" s="120">
        <v>0</v>
      </c>
      <c r="AT18" s="120">
        <v>0</v>
      </c>
      <c r="AU18" s="120">
        <v>0</v>
      </c>
      <c r="AV18" s="113">
        <v>73482</v>
      </c>
      <c r="AW18" s="114">
        <v>51137</v>
      </c>
      <c r="AX18" s="115">
        <v>75772</v>
      </c>
      <c r="AY18" s="122">
        <v>691</v>
      </c>
      <c r="AZ18" s="123">
        <v>704</v>
      </c>
      <c r="BA18" s="115">
        <v>706</v>
      </c>
      <c r="BB18" s="122">
        <v>816</v>
      </c>
      <c r="BC18" s="123">
        <v>809</v>
      </c>
      <c r="BD18" s="115">
        <v>809</v>
      </c>
      <c r="BE18" s="124">
        <v>11.925086559647466</v>
      </c>
      <c r="BF18" s="124">
        <v>0.10936055868268113</v>
      </c>
      <c r="BG18" s="124">
        <v>-0.18121078883738306</v>
      </c>
      <c r="BH18" s="125">
        <v>10.406812251064414</v>
      </c>
      <c r="BI18" s="124">
        <v>0.40109329681604855</v>
      </c>
      <c r="BJ18" s="126">
        <v>-0.12821041065787675</v>
      </c>
      <c r="BK18" s="114">
        <v>1490</v>
      </c>
      <c r="BL18" s="114">
        <v>1500</v>
      </c>
      <c r="BM18" s="115">
        <v>1500</v>
      </c>
      <c r="BN18" s="113">
        <v>305229</v>
      </c>
      <c r="BO18" s="114">
        <v>207398</v>
      </c>
      <c r="BP18" s="115">
        <v>307395</v>
      </c>
      <c r="BQ18" s="127">
        <v>762.81421324354653</v>
      </c>
      <c r="BR18" s="127">
        <v>70.070974036262783</v>
      </c>
      <c r="BS18" s="127">
        <v>11.774413582990519</v>
      </c>
      <c r="BT18" s="128">
        <v>3094.6164160903763</v>
      </c>
      <c r="BU18" s="127">
        <v>217.10456067000132</v>
      </c>
      <c r="BV18" s="129">
        <v>48.599786839540229</v>
      </c>
      <c r="BW18" s="124">
        <v>4.0568415773636701</v>
      </c>
      <c r="BX18" s="124">
        <v>-9.6951188211573225E-2</v>
      </c>
      <c r="BY18" s="124">
        <v>1.1089375920763089E-3</v>
      </c>
      <c r="BZ18" s="119">
        <v>0.75341911764705882</v>
      </c>
      <c r="CA18" s="120">
        <v>5.7852568720625497E-3</v>
      </c>
      <c r="CB18" s="130">
        <v>-1.0477751597876672E-2</v>
      </c>
    </row>
    <row r="19" spans="1:80">
      <c r="A19" s="90" t="s">
        <v>47</v>
      </c>
      <c r="B19" s="113">
        <v>102019.13435999995</v>
      </c>
      <c r="C19" s="114">
        <v>73505.742100000061</v>
      </c>
      <c r="D19" s="115">
        <v>110372.48226999991</v>
      </c>
      <c r="E19" s="113">
        <v>97172.941180000038</v>
      </c>
      <c r="F19" s="114">
        <v>72631.843420000019</v>
      </c>
      <c r="G19" s="115">
        <v>109838.20027000002</v>
      </c>
      <c r="H19" s="116">
        <v>1.0048642639690613</v>
      </c>
      <c r="I19" s="117">
        <v>-4.500757402566391E-2</v>
      </c>
      <c r="J19" s="118">
        <v>-7.167630567149974E-3</v>
      </c>
      <c r="K19" s="113">
        <v>42567.534830000011</v>
      </c>
      <c r="L19" s="114">
        <v>32034.335180000005</v>
      </c>
      <c r="M19" s="115">
        <v>48541.592660000002</v>
      </c>
      <c r="N19" s="119">
        <v>0.44193725444041271</v>
      </c>
      <c r="O19" s="120">
        <v>3.8777050114284228E-3</v>
      </c>
      <c r="P19" s="121">
        <v>8.8641955028545549E-4</v>
      </c>
      <c r="Q19" s="113">
        <v>7132.3320799999992</v>
      </c>
      <c r="R19" s="114">
        <v>5653.3385799999996</v>
      </c>
      <c r="S19" s="115">
        <v>8618.1423900000009</v>
      </c>
      <c r="T19" s="119">
        <v>7.8462159511128338E-2</v>
      </c>
      <c r="U19" s="120">
        <v>5.0638246105895596E-3</v>
      </c>
      <c r="V19" s="121">
        <v>6.2662190389631278E-4</v>
      </c>
      <c r="W19" s="113">
        <v>44518.35297</v>
      </c>
      <c r="X19" s="114">
        <v>32535.497669999997</v>
      </c>
      <c r="Y19" s="115">
        <v>49291.916740000001</v>
      </c>
      <c r="Z19" s="119">
        <v>0.44876843046255782</v>
      </c>
      <c r="AA19" s="120">
        <v>-9.3668531812255984E-3</v>
      </c>
      <c r="AB19" s="121">
        <v>8.1755742935363251E-4</v>
      </c>
      <c r="AC19" s="113">
        <v>21552.528639999997</v>
      </c>
      <c r="AD19" s="114">
        <v>26264.555170000007</v>
      </c>
      <c r="AE19" s="115">
        <v>24795.30601</v>
      </c>
      <c r="AF19" s="114">
        <v>3242.7773700000034</v>
      </c>
      <c r="AG19" s="115">
        <v>-1469.2491600000067</v>
      </c>
      <c r="AH19" s="113">
        <v>0</v>
      </c>
      <c r="AI19" s="114">
        <v>0</v>
      </c>
      <c r="AJ19" s="115">
        <v>0</v>
      </c>
      <c r="AK19" s="114">
        <v>0</v>
      </c>
      <c r="AL19" s="115">
        <v>0</v>
      </c>
      <c r="AM19" s="119">
        <v>0.22465115851380607</v>
      </c>
      <c r="AN19" s="120">
        <v>1.3391488695921466E-2</v>
      </c>
      <c r="AO19" s="121">
        <v>-0.13266181350229422</v>
      </c>
      <c r="AP19" s="119">
        <v>0</v>
      </c>
      <c r="AQ19" s="120">
        <v>0</v>
      </c>
      <c r="AR19" s="121">
        <v>0</v>
      </c>
      <c r="AS19" s="120">
        <v>0</v>
      </c>
      <c r="AT19" s="120">
        <v>0</v>
      </c>
      <c r="AU19" s="120">
        <v>0</v>
      </c>
      <c r="AV19" s="113">
        <v>32281</v>
      </c>
      <c r="AW19" s="114">
        <v>23558</v>
      </c>
      <c r="AX19" s="115">
        <v>33344</v>
      </c>
      <c r="AY19" s="122">
        <v>363.19555555555553</v>
      </c>
      <c r="AZ19" s="123">
        <v>372.65500000000009</v>
      </c>
      <c r="BA19" s="115">
        <v>372.14777777777783</v>
      </c>
      <c r="BB19" s="122">
        <v>586.6155555555556</v>
      </c>
      <c r="BC19" s="123">
        <v>576.495</v>
      </c>
      <c r="BD19" s="115">
        <v>576.29111111111138</v>
      </c>
      <c r="BE19" s="124">
        <v>9.9554239206050159</v>
      </c>
      <c r="BF19" s="124">
        <v>7.9813597424358562E-2</v>
      </c>
      <c r="BG19" s="124">
        <v>-0.5806840970878433</v>
      </c>
      <c r="BH19" s="125">
        <v>6.4288496168988631</v>
      </c>
      <c r="BI19" s="124">
        <v>0.31449116900378193</v>
      </c>
      <c r="BJ19" s="126">
        <v>-0.38184836544848277</v>
      </c>
      <c r="BK19" s="114">
        <v>941</v>
      </c>
      <c r="BL19" s="114">
        <v>934</v>
      </c>
      <c r="BM19" s="115">
        <v>934</v>
      </c>
      <c r="BN19" s="113">
        <v>151801</v>
      </c>
      <c r="BO19" s="114">
        <v>101114</v>
      </c>
      <c r="BP19" s="115">
        <v>148359</v>
      </c>
      <c r="BQ19" s="127">
        <v>740.3541427887759</v>
      </c>
      <c r="BR19" s="127">
        <v>100.22040730613719</v>
      </c>
      <c r="BS19" s="127">
        <v>22.037753169138455</v>
      </c>
      <c r="BT19" s="128">
        <v>3294.0918986924189</v>
      </c>
      <c r="BU19" s="127">
        <v>283.87098917908179</v>
      </c>
      <c r="BV19" s="129">
        <v>210.98452879684146</v>
      </c>
      <c r="BW19" s="124">
        <v>4.4493462092130516</v>
      </c>
      <c r="BX19" s="124">
        <v>-0.25314132215214791</v>
      </c>
      <c r="BY19" s="124">
        <v>0.15721614723835042</v>
      </c>
      <c r="BZ19" s="119">
        <v>0.58398019271948609</v>
      </c>
      <c r="CA19" s="120">
        <v>-4.7745874879341343E-3</v>
      </c>
      <c r="CB19" s="130">
        <v>-1.4136385415311037E-2</v>
      </c>
    </row>
    <row r="20" spans="1:80">
      <c r="A20" s="90" t="s">
        <v>48</v>
      </c>
      <c r="B20" s="113">
        <v>168967.80141348735</v>
      </c>
      <c r="C20" s="114">
        <v>125404.56569134771</v>
      </c>
      <c r="D20" s="115">
        <v>190510.38718134764</v>
      </c>
      <c r="E20" s="113">
        <v>165506.85210999998</v>
      </c>
      <c r="F20" s="114">
        <v>123954.08094000001</v>
      </c>
      <c r="G20" s="115">
        <v>182990.19706999999</v>
      </c>
      <c r="H20" s="116">
        <v>1.0410961364693809</v>
      </c>
      <c r="I20" s="117">
        <v>2.0184921861860383E-2</v>
      </c>
      <c r="J20" s="118">
        <v>2.9394345448480186E-2</v>
      </c>
      <c r="K20" s="113">
        <v>64587.21985999999</v>
      </c>
      <c r="L20" s="114">
        <v>51491.720630000003</v>
      </c>
      <c r="M20" s="115">
        <v>73031.375409999993</v>
      </c>
      <c r="N20" s="119">
        <v>0.39909993310768993</v>
      </c>
      <c r="O20" s="120">
        <v>8.8609850726338868E-3</v>
      </c>
      <c r="P20" s="121">
        <v>-1.6309710846869163E-2</v>
      </c>
      <c r="Q20" s="113">
        <v>10091.866870000002</v>
      </c>
      <c r="R20" s="114">
        <v>7334.4990599999992</v>
      </c>
      <c r="S20" s="115">
        <v>10975.362809999999</v>
      </c>
      <c r="T20" s="119">
        <v>5.997787305404971E-2</v>
      </c>
      <c r="U20" s="120">
        <v>-9.9764996111038201E-4</v>
      </c>
      <c r="V20" s="121">
        <v>8.0677514118418503E-4</v>
      </c>
      <c r="W20" s="113">
        <v>80498.088060000024</v>
      </c>
      <c r="X20" s="114">
        <v>59566.722950000003</v>
      </c>
      <c r="Y20" s="115">
        <v>91948.834789999994</v>
      </c>
      <c r="Z20" s="119">
        <v>0.50247956591262877</v>
      </c>
      <c r="AA20" s="120">
        <v>1.6106421636408796E-2</v>
      </c>
      <c r="AB20" s="121">
        <v>2.1924811294801505E-2</v>
      </c>
      <c r="AC20" s="113">
        <v>21056.925740000002</v>
      </c>
      <c r="AD20" s="114">
        <v>28838.561400000006</v>
      </c>
      <c r="AE20" s="115">
        <v>22376.211830000011</v>
      </c>
      <c r="AF20" s="114">
        <v>1319.2860900000087</v>
      </c>
      <c r="AG20" s="115">
        <v>-6462.3495699999949</v>
      </c>
      <c r="AH20" s="113">
        <v>0</v>
      </c>
      <c r="AI20" s="114">
        <v>0</v>
      </c>
      <c r="AJ20" s="115">
        <v>0</v>
      </c>
      <c r="AK20" s="114">
        <v>0</v>
      </c>
      <c r="AL20" s="115">
        <v>0</v>
      </c>
      <c r="AM20" s="119">
        <v>0.11745402526897392</v>
      </c>
      <c r="AN20" s="120">
        <v>-7.1669117607434801E-3</v>
      </c>
      <c r="AO20" s="121">
        <v>-0.11251018090657303</v>
      </c>
      <c r="AP20" s="119">
        <v>0</v>
      </c>
      <c r="AQ20" s="120">
        <v>0</v>
      </c>
      <c r="AR20" s="121">
        <v>0</v>
      </c>
      <c r="AS20" s="120">
        <v>0</v>
      </c>
      <c r="AT20" s="120">
        <v>0</v>
      </c>
      <c r="AU20" s="120">
        <v>0</v>
      </c>
      <c r="AV20" s="113">
        <v>43516</v>
      </c>
      <c r="AW20" s="114">
        <v>30802</v>
      </c>
      <c r="AX20" s="115">
        <v>45779</v>
      </c>
      <c r="AY20" s="122">
        <v>435.5555555555556</v>
      </c>
      <c r="AZ20" s="123">
        <v>458.47166666666664</v>
      </c>
      <c r="BA20" s="115">
        <v>457.51444444444451</v>
      </c>
      <c r="BB20" s="122">
        <v>649.71444444444433</v>
      </c>
      <c r="BC20" s="123">
        <v>652.15166666666664</v>
      </c>
      <c r="BD20" s="115">
        <v>653.47666666666669</v>
      </c>
      <c r="BE20" s="124">
        <v>11.117803202327551</v>
      </c>
      <c r="BF20" s="124">
        <v>1.6782794164287296E-2</v>
      </c>
      <c r="BG20" s="124">
        <v>-7.9544507272826692E-2</v>
      </c>
      <c r="BH20" s="125">
        <v>7.7838365392626452</v>
      </c>
      <c r="BI20" s="124">
        <v>0.34193471230618577</v>
      </c>
      <c r="BJ20" s="126">
        <v>-8.8054201899303131E-2</v>
      </c>
      <c r="BK20" s="114">
        <v>1290</v>
      </c>
      <c r="BL20" s="114">
        <v>1289</v>
      </c>
      <c r="BM20" s="115">
        <v>1300</v>
      </c>
      <c r="BN20" s="113">
        <v>222896</v>
      </c>
      <c r="BO20" s="114">
        <v>148131</v>
      </c>
      <c r="BP20" s="115">
        <v>220601</v>
      </c>
      <c r="BQ20" s="127">
        <v>829.50755921324014</v>
      </c>
      <c r="BR20" s="127">
        <v>86.978074117051847</v>
      </c>
      <c r="BS20" s="127">
        <v>-7.2793452159476146</v>
      </c>
      <c r="BT20" s="128">
        <v>3997.2519511129553</v>
      </c>
      <c r="BU20" s="127">
        <v>193.89566583857368</v>
      </c>
      <c r="BV20" s="129">
        <v>-26.969883183519414</v>
      </c>
      <c r="BW20" s="124">
        <v>4.8188252255400945</v>
      </c>
      <c r="BX20" s="124">
        <v>-0.30333673787566084</v>
      </c>
      <c r="BY20" s="124">
        <v>9.6894551355752867E-3</v>
      </c>
      <c r="BZ20" s="119">
        <v>0.62387160633484162</v>
      </c>
      <c r="CA20" s="120">
        <v>-6.7400611805773503E-3</v>
      </c>
      <c r="CB20" s="130">
        <v>-1.1041748915062932E-2</v>
      </c>
    </row>
    <row r="21" spans="1:80">
      <c r="A21" s="90" t="s">
        <v>49</v>
      </c>
      <c r="B21" s="113">
        <v>32946.714880000007</v>
      </c>
      <c r="C21" s="114">
        <v>24123.996190000005</v>
      </c>
      <c r="D21" s="115">
        <v>34934.737250000013</v>
      </c>
      <c r="E21" s="113">
        <v>35654.416750000004</v>
      </c>
      <c r="F21" s="114">
        <v>26029.679640000006</v>
      </c>
      <c r="G21" s="115">
        <v>38519.853229999979</v>
      </c>
      <c r="H21" s="116">
        <v>0.90692809864582213</v>
      </c>
      <c r="I21" s="117">
        <v>-1.7128943459627677E-2</v>
      </c>
      <c r="J21" s="118">
        <v>-1.9859957282783225E-2</v>
      </c>
      <c r="K21" s="113">
        <v>18720.166460000004</v>
      </c>
      <c r="L21" s="114">
        <v>13501.853690000002</v>
      </c>
      <c r="M21" s="115">
        <v>20367.068269999982</v>
      </c>
      <c r="N21" s="119">
        <v>0.52874210471128513</v>
      </c>
      <c r="O21" s="120">
        <v>3.6972949402768185E-3</v>
      </c>
      <c r="P21" s="121">
        <v>1.0032159881553149E-2</v>
      </c>
      <c r="Q21" s="113">
        <v>3007.0965799999999</v>
      </c>
      <c r="R21" s="114">
        <v>2132.866649999999</v>
      </c>
      <c r="S21" s="115">
        <v>3050.759329999999</v>
      </c>
      <c r="T21" s="119">
        <v>7.9199661322281747E-2</v>
      </c>
      <c r="U21" s="120">
        <v>-5.1404248186589646E-3</v>
      </c>
      <c r="V21" s="121">
        <v>-2.7401350754582693E-3</v>
      </c>
      <c r="W21" s="113">
        <v>11660.827460000002</v>
      </c>
      <c r="X21" s="114">
        <v>8405.7744000000002</v>
      </c>
      <c r="Y21" s="115">
        <v>12225.907810000001</v>
      </c>
      <c r="Z21" s="119">
        <v>0.31739237782137331</v>
      </c>
      <c r="AA21" s="120">
        <v>-9.6590374846981519E-3</v>
      </c>
      <c r="AB21" s="121">
        <v>-5.5380045826722291E-3</v>
      </c>
      <c r="AC21" s="113">
        <v>18866.247659999997</v>
      </c>
      <c r="AD21" s="114">
        <v>21916.661359999998</v>
      </c>
      <c r="AE21" s="115">
        <v>22429.826160000001</v>
      </c>
      <c r="AF21" s="114">
        <v>3563.5785000000033</v>
      </c>
      <c r="AG21" s="115">
        <v>513.16480000000229</v>
      </c>
      <c r="AH21" s="113">
        <v>9346.2953400000006</v>
      </c>
      <c r="AI21" s="114">
        <v>1616.0031899999999</v>
      </c>
      <c r="AJ21" s="115">
        <v>1459.09521</v>
      </c>
      <c r="AK21" s="114">
        <v>-7887.2001300000011</v>
      </c>
      <c r="AL21" s="115">
        <v>-156.90797999999995</v>
      </c>
      <c r="AM21" s="119">
        <v>0.642049373364043</v>
      </c>
      <c r="AN21" s="120">
        <v>6.9420274265225901E-2</v>
      </c>
      <c r="AO21" s="121">
        <v>-0.26645107520943989</v>
      </c>
      <c r="AP21" s="119">
        <v>4.1766314129069324E-2</v>
      </c>
      <c r="AQ21" s="120">
        <v>-0.2419128136395563</v>
      </c>
      <c r="AR21" s="121">
        <v>-2.5221061315380183E-2</v>
      </c>
      <c r="AS21" s="120">
        <v>3.7879043860520982E-2</v>
      </c>
      <c r="AT21" s="120">
        <v>-0.22425665185240917</v>
      </c>
      <c r="AU21" s="120">
        <v>-2.4204055599399976E-2</v>
      </c>
      <c r="AV21" s="113">
        <v>6698</v>
      </c>
      <c r="AW21" s="114">
        <v>4972</v>
      </c>
      <c r="AX21" s="115">
        <v>7084</v>
      </c>
      <c r="AY21" s="122">
        <v>181.72285358216948</v>
      </c>
      <c r="AZ21" s="123">
        <v>185.92816180235536</v>
      </c>
      <c r="BA21" s="115">
        <v>185.51462280252602</v>
      </c>
      <c r="BB21" s="122">
        <v>233.27089255551445</v>
      </c>
      <c r="BC21" s="123">
        <v>216.75710285458271</v>
      </c>
      <c r="BD21" s="115">
        <v>216.89801480628097</v>
      </c>
      <c r="BE21" s="124">
        <v>4.2428521224925966</v>
      </c>
      <c r="BF21" s="124">
        <v>0.14748267637222767</v>
      </c>
      <c r="BG21" s="124">
        <v>-0.2140663918073118</v>
      </c>
      <c r="BH21" s="125">
        <v>3.6289456674562328</v>
      </c>
      <c r="BI21" s="124">
        <v>0.43856810226082299</v>
      </c>
      <c r="BJ21" s="126">
        <v>-0.19407399719853924</v>
      </c>
      <c r="BK21" s="114">
        <v>272</v>
      </c>
      <c r="BL21" s="114">
        <v>301.17</v>
      </c>
      <c r="BM21" s="115">
        <v>302</v>
      </c>
      <c r="BN21" s="113">
        <v>30384</v>
      </c>
      <c r="BO21" s="114">
        <v>20423</v>
      </c>
      <c r="BP21" s="115">
        <v>29021</v>
      </c>
      <c r="BQ21" s="127">
        <v>1327.3096457737495</v>
      </c>
      <c r="BR21" s="127">
        <v>153.84937885695081</v>
      </c>
      <c r="BS21" s="127">
        <v>52.781925066703252</v>
      </c>
      <c r="BT21" s="128">
        <v>5437.5851538678689</v>
      </c>
      <c r="BU21" s="127">
        <v>114.44141693146867</v>
      </c>
      <c r="BV21" s="129">
        <v>202.33180712611465</v>
      </c>
      <c r="BW21" s="124">
        <v>4.0966967814793902</v>
      </c>
      <c r="BX21" s="124">
        <v>-0.43958270493446427</v>
      </c>
      <c r="BY21" s="124">
        <v>-1.0905792937343506E-2</v>
      </c>
      <c r="BZ21" s="119">
        <v>0.3532942150370082</v>
      </c>
      <c r="CA21" s="120">
        <v>-5.4391486981025305E-2</v>
      </c>
      <c r="CB21" s="130">
        <v>-2.1358818610587471E-2</v>
      </c>
    </row>
    <row r="22" spans="1:80">
      <c r="A22" s="90" t="s">
        <v>50</v>
      </c>
      <c r="B22" s="113">
        <v>81602.650000000009</v>
      </c>
      <c r="C22" s="114">
        <v>57524.300779999998</v>
      </c>
      <c r="D22" s="115">
        <v>86482.337</v>
      </c>
      <c r="E22" s="113">
        <v>80702.118000000002</v>
      </c>
      <c r="F22" s="114">
        <v>56804.370699999999</v>
      </c>
      <c r="G22" s="115">
        <v>85587.187999999995</v>
      </c>
      <c r="H22" s="116">
        <v>1.0104589135467332</v>
      </c>
      <c r="I22" s="117">
        <v>-6.9980226293120396E-4</v>
      </c>
      <c r="J22" s="118">
        <v>-2.2149365660011355E-3</v>
      </c>
      <c r="K22" s="113">
        <v>15956.072</v>
      </c>
      <c r="L22" s="114">
        <v>11719.959699999999</v>
      </c>
      <c r="M22" s="115">
        <v>17478.452000000001</v>
      </c>
      <c r="N22" s="119">
        <v>0.20421808927756807</v>
      </c>
      <c r="O22" s="120">
        <v>6.5024357677060385E-3</v>
      </c>
      <c r="P22" s="121">
        <v>-2.1033531673528005E-3</v>
      </c>
      <c r="Q22" s="113">
        <v>6392.6959999999999</v>
      </c>
      <c r="R22" s="114">
        <v>4126.3090000000002</v>
      </c>
      <c r="S22" s="115">
        <v>6019.04</v>
      </c>
      <c r="T22" s="119">
        <v>7.032641380857145E-2</v>
      </c>
      <c r="U22" s="120">
        <v>-8.8870710221488486E-3</v>
      </c>
      <c r="V22" s="121">
        <v>-2.3142817779039093E-3</v>
      </c>
      <c r="W22" s="113">
        <v>55017.228000000003</v>
      </c>
      <c r="X22" s="114">
        <v>38345.623</v>
      </c>
      <c r="Y22" s="115">
        <v>58323.629000000001</v>
      </c>
      <c r="Z22" s="119">
        <v>0.68145280108980799</v>
      </c>
      <c r="AA22" s="120">
        <v>-2.7934378401062165E-4</v>
      </c>
      <c r="AB22" s="121">
        <v>6.4057487685329484E-3</v>
      </c>
      <c r="AC22" s="113">
        <v>17101.167000000001</v>
      </c>
      <c r="AD22" s="114">
        <v>15987.545999999998</v>
      </c>
      <c r="AE22" s="115">
        <v>15556.815999999999</v>
      </c>
      <c r="AF22" s="114">
        <v>-1544.3510000000024</v>
      </c>
      <c r="AG22" s="115">
        <v>-430.72999999999956</v>
      </c>
      <c r="AH22" s="113">
        <v>0</v>
      </c>
      <c r="AI22" s="114">
        <v>0</v>
      </c>
      <c r="AJ22" s="115">
        <v>0</v>
      </c>
      <c r="AK22" s="114">
        <v>0</v>
      </c>
      <c r="AL22" s="115">
        <v>0</v>
      </c>
      <c r="AM22" s="119">
        <v>0.17988431556839171</v>
      </c>
      <c r="AN22" s="120">
        <v>-2.9682003662662659E-2</v>
      </c>
      <c r="AO22" s="121">
        <v>-9.8042504631368738E-2</v>
      </c>
      <c r="AP22" s="119">
        <v>0</v>
      </c>
      <c r="AQ22" s="120">
        <v>0</v>
      </c>
      <c r="AR22" s="121">
        <v>0</v>
      </c>
      <c r="AS22" s="120">
        <v>0</v>
      </c>
      <c r="AT22" s="120">
        <v>0</v>
      </c>
      <c r="AU22" s="120">
        <v>0</v>
      </c>
      <c r="AV22" s="113">
        <v>10198</v>
      </c>
      <c r="AW22" s="114">
        <v>7281</v>
      </c>
      <c r="AX22" s="115">
        <v>17427</v>
      </c>
      <c r="AY22" s="122">
        <v>98</v>
      </c>
      <c r="AZ22" s="123">
        <v>114</v>
      </c>
      <c r="BA22" s="115">
        <v>117</v>
      </c>
      <c r="BB22" s="122">
        <v>155</v>
      </c>
      <c r="BC22" s="123">
        <v>155</v>
      </c>
      <c r="BD22" s="115">
        <v>152</v>
      </c>
      <c r="BE22" s="124">
        <v>16.549857549857549</v>
      </c>
      <c r="BF22" s="124">
        <v>4.9874992732135581</v>
      </c>
      <c r="BG22" s="124">
        <v>5.9051207077522854</v>
      </c>
      <c r="BH22" s="125">
        <v>12.739035087719298</v>
      </c>
      <c r="BI22" s="124">
        <v>5.4286408224863223</v>
      </c>
      <c r="BJ22" s="126">
        <v>4.9100028296547817</v>
      </c>
      <c r="BK22" s="114">
        <v>242</v>
      </c>
      <c r="BL22" s="114">
        <v>242</v>
      </c>
      <c r="BM22" s="115">
        <v>242</v>
      </c>
      <c r="BN22" s="113">
        <v>63081</v>
      </c>
      <c r="BO22" s="114">
        <v>41636</v>
      </c>
      <c r="BP22" s="115">
        <v>61000</v>
      </c>
      <c r="BQ22" s="127">
        <v>1403.0686557377048</v>
      </c>
      <c r="BR22" s="127">
        <v>123.7275229084853</v>
      </c>
      <c r="BS22" s="127">
        <v>38.759627492916707</v>
      </c>
      <c r="BT22" s="128">
        <v>4911.1831066735522</v>
      </c>
      <c r="BU22" s="127">
        <v>-3002.3409176449413</v>
      </c>
      <c r="BV22" s="129">
        <v>-2890.5434006743399</v>
      </c>
      <c r="BW22" s="124">
        <v>3.5003156022264301</v>
      </c>
      <c r="BX22" s="124">
        <v>-2.6853090300544089</v>
      </c>
      <c r="BY22" s="124">
        <v>-2.2181296662806433</v>
      </c>
      <c r="BZ22" s="119">
        <v>0.92671366067088001</v>
      </c>
      <c r="CA22" s="120">
        <v>-2.4619511796997062E-2</v>
      </c>
      <c r="CB22" s="130">
        <v>-2.3836542516189163E-2</v>
      </c>
    </row>
    <row r="23" spans="1:80">
      <c r="A23" s="90" t="s">
        <v>51</v>
      </c>
      <c r="B23" s="113">
        <v>29341.069420000025</v>
      </c>
      <c r="C23" s="114">
        <v>23370.615490000011</v>
      </c>
      <c r="D23" s="115">
        <v>35114.918059999996</v>
      </c>
      <c r="E23" s="113">
        <v>46003.395309999993</v>
      </c>
      <c r="F23" s="114">
        <v>28474.721020000001</v>
      </c>
      <c r="G23" s="115">
        <v>41319.026570000002</v>
      </c>
      <c r="H23" s="116">
        <v>0.84984862846443376</v>
      </c>
      <c r="I23" s="117">
        <v>0.21204637012499317</v>
      </c>
      <c r="J23" s="118">
        <v>2.9099042416337983E-2</v>
      </c>
      <c r="K23" s="113">
        <v>21872.16217</v>
      </c>
      <c r="L23" s="114">
        <v>15064.880469999998</v>
      </c>
      <c r="M23" s="115">
        <v>22639.530759999998</v>
      </c>
      <c r="N23" s="119">
        <v>0.54792023528544609</v>
      </c>
      <c r="O23" s="120">
        <v>7.2473542218303377E-2</v>
      </c>
      <c r="P23" s="121">
        <v>1.8858670137230416E-2</v>
      </c>
      <c r="Q23" s="113">
        <v>3727.5004299999996</v>
      </c>
      <c r="R23" s="114">
        <v>2970.5655699999998</v>
      </c>
      <c r="S23" s="115">
        <v>4268.4248299999999</v>
      </c>
      <c r="T23" s="119">
        <v>0.10330409945085983</v>
      </c>
      <c r="U23" s="120">
        <v>2.2277462071558965E-2</v>
      </c>
      <c r="V23" s="121">
        <v>-1.018803938203805E-3</v>
      </c>
      <c r="W23" s="113">
        <v>6055.1006900000002</v>
      </c>
      <c r="X23" s="114">
        <v>4614.7252699999999</v>
      </c>
      <c r="Y23" s="115">
        <v>6867.7145799999998</v>
      </c>
      <c r="Z23" s="119">
        <v>0.16621191615841108</v>
      </c>
      <c r="AA23" s="120">
        <v>3.4589007692701124E-2</v>
      </c>
      <c r="AB23" s="121">
        <v>4.1479834948137395E-3</v>
      </c>
      <c r="AC23" s="113">
        <v>29487.961002000015</v>
      </c>
      <c r="AD23" s="114">
        <v>36002.843160000004</v>
      </c>
      <c r="AE23" s="115">
        <v>34534.689460000001</v>
      </c>
      <c r="AF23" s="114">
        <v>5046.7284579999869</v>
      </c>
      <c r="AG23" s="115">
        <v>-1468.1537000000026</v>
      </c>
      <c r="AH23" s="113">
        <v>21916.128129999994</v>
      </c>
      <c r="AI23" s="114">
        <v>1446.59114</v>
      </c>
      <c r="AJ23" s="115">
        <v>279.13531999999998</v>
      </c>
      <c r="AK23" s="114">
        <v>-21636.992809999992</v>
      </c>
      <c r="AL23" s="115">
        <v>-1167.4558200000001</v>
      </c>
      <c r="AM23" s="119">
        <v>0.98347629349416188</v>
      </c>
      <c r="AN23" s="120">
        <v>-2.1530053748923361E-2</v>
      </c>
      <c r="AO23" s="121">
        <v>-0.55704124980311076</v>
      </c>
      <c r="AP23" s="119">
        <v>7.9491946848074188E-3</v>
      </c>
      <c r="AQ23" s="120">
        <v>-0.73899454537741072</v>
      </c>
      <c r="AR23" s="121">
        <v>-5.3948667638030329E-2</v>
      </c>
      <c r="AS23" s="120">
        <v>6.7556122002803507E-3</v>
      </c>
      <c r="AT23" s="120">
        <v>-0.46964679206391041</v>
      </c>
      <c r="AU23" s="120">
        <v>-4.4047032678450754E-2</v>
      </c>
      <c r="AV23" s="113">
        <v>11310</v>
      </c>
      <c r="AW23" s="114">
        <v>7542</v>
      </c>
      <c r="AX23" s="115">
        <v>10966</v>
      </c>
      <c r="AY23" s="122">
        <v>197.95666666666668</v>
      </c>
      <c r="AZ23" s="123">
        <v>194.06</v>
      </c>
      <c r="BA23" s="115">
        <v>195.16</v>
      </c>
      <c r="BB23" s="122">
        <v>204.48999999999998</v>
      </c>
      <c r="BC23" s="123">
        <v>192.47</v>
      </c>
      <c r="BD23" s="115">
        <v>192.16000000000003</v>
      </c>
      <c r="BE23" s="124">
        <v>6.243310332262987</v>
      </c>
      <c r="BF23" s="124">
        <v>-0.10488034919928602</v>
      </c>
      <c r="BG23" s="124">
        <v>-0.23406779821212353</v>
      </c>
      <c r="BH23" s="125">
        <v>6.3407808307891562</v>
      </c>
      <c r="BI23" s="124">
        <v>0.19541104905573814</v>
      </c>
      <c r="BJ23" s="126">
        <v>-0.19010709979742835</v>
      </c>
      <c r="BK23" s="114">
        <v>188</v>
      </c>
      <c r="BL23" s="114">
        <v>188</v>
      </c>
      <c r="BM23" s="115">
        <v>203</v>
      </c>
      <c r="BN23" s="113">
        <v>35767</v>
      </c>
      <c r="BO23" s="114">
        <v>23732</v>
      </c>
      <c r="BP23" s="115">
        <v>33811</v>
      </c>
      <c r="BQ23" s="127">
        <v>1222.0586959865134</v>
      </c>
      <c r="BR23" s="127">
        <v>-64.137946449251331</v>
      </c>
      <c r="BS23" s="127">
        <v>22.213717897856668</v>
      </c>
      <c r="BT23" s="128">
        <v>3767.9214453766185</v>
      </c>
      <c r="BU23" s="127">
        <v>-299.57592951285915</v>
      </c>
      <c r="BV23" s="129">
        <v>-7.5652981927264591</v>
      </c>
      <c r="BW23" s="124">
        <v>3.0832573408717856</v>
      </c>
      <c r="BX23" s="124">
        <v>-7.9165293964642558E-2</v>
      </c>
      <c r="BY23" s="124">
        <v>-6.338811126292665E-2</v>
      </c>
      <c r="BZ23" s="119">
        <v>0.61234062590553462</v>
      </c>
      <c r="CA23" s="120">
        <v>-8.2002439787896009E-2</v>
      </c>
      <c r="CB23" s="130">
        <v>-8.5085023559611672E-2</v>
      </c>
    </row>
    <row r="24" spans="1:80">
      <c r="A24" s="90" t="s">
        <v>52</v>
      </c>
      <c r="B24" s="113">
        <v>2516.7754400000003</v>
      </c>
      <c r="C24" s="114">
        <v>1542.1190799999999</v>
      </c>
      <c r="D24" s="115">
        <v>2546.95658</v>
      </c>
      <c r="E24" s="113">
        <v>2451.0575399999998</v>
      </c>
      <c r="F24" s="114">
        <v>1538.4887699999999</v>
      </c>
      <c r="G24" s="115">
        <v>2505.7641699999999</v>
      </c>
      <c r="H24" s="116">
        <v>1.0164390609831411</v>
      </c>
      <c r="I24" s="117">
        <v>-1.0372998271902079E-2</v>
      </c>
      <c r="J24" s="118">
        <v>1.4079401250298273E-2</v>
      </c>
      <c r="K24" s="113">
        <v>1711.3547399999998</v>
      </c>
      <c r="L24" s="114">
        <v>1167.13733</v>
      </c>
      <c r="M24" s="115">
        <v>1597.8342</v>
      </c>
      <c r="N24" s="119">
        <v>0.63766343981205542</v>
      </c>
      <c r="O24" s="120">
        <v>-6.0547317002735634E-2</v>
      </c>
      <c r="P24" s="121">
        <v>-0.12096239663132669</v>
      </c>
      <c r="Q24" s="113">
        <v>337.24117999999999</v>
      </c>
      <c r="R24" s="114">
        <v>234.64348999999999</v>
      </c>
      <c r="S24" s="115">
        <v>583.75022999999999</v>
      </c>
      <c r="T24" s="119">
        <v>0.23296295676540063</v>
      </c>
      <c r="U24" s="120">
        <v>9.5372886154491993E-2</v>
      </c>
      <c r="V24" s="121">
        <v>8.044738786722791E-2</v>
      </c>
      <c r="W24" s="113">
        <v>0</v>
      </c>
      <c r="X24" s="114">
        <v>0</v>
      </c>
      <c r="Y24" s="115">
        <v>0</v>
      </c>
      <c r="Z24" s="119">
        <v>0</v>
      </c>
      <c r="AA24" s="120">
        <v>0</v>
      </c>
      <c r="AB24" s="121">
        <v>0</v>
      </c>
      <c r="AC24" s="113">
        <v>2637.3720300000004</v>
      </c>
      <c r="AD24" s="114">
        <v>2543.6293599999999</v>
      </c>
      <c r="AE24" s="115">
        <v>2360.0427300000001</v>
      </c>
      <c r="AF24" s="114">
        <v>-277.32930000000033</v>
      </c>
      <c r="AG24" s="115">
        <v>-183.58662999999979</v>
      </c>
      <c r="AH24" s="113">
        <v>0</v>
      </c>
      <c r="AI24" s="114">
        <v>0</v>
      </c>
      <c r="AJ24" s="115">
        <v>0</v>
      </c>
      <c r="AK24" s="114">
        <v>0</v>
      </c>
      <c r="AL24" s="115">
        <v>0</v>
      </c>
      <c r="AM24" s="119">
        <v>0.9266128635769677</v>
      </c>
      <c r="AN24" s="120">
        <v>-0.12130424022312347</v>
      </c>
      <c r="AO24" s="121">
        <v>-0.72282484391835755</v>
      </c>
      <c r="AP24" s="119">
        <v>0</v>
      </c>
      <c r="AQ24" s="120">
        <v>0</v>
      </c>
      <c r="AR24" s="121">
        <v>0</v>
      </c>
      <c r="AS24" s="120">
        <v>0</v>
      </c>
      <c r="AT24" s="120">
        <v>0</v>
      </c>
      <c r="AU24" s="120">
        <v>0</v>
      </c>
      <c r="AV24" s="113">
        <v>2801</v>
      </c>
      <c r="AW24" s="114">
        <v>1853</v>
      </c>
      <c r="AX24" s="115">
        <v>2951</v>
      </c>
      <c r="AY24" s="122">
        <v>7</v>
      </c>
      <c r="AZ24" s="123">
        <v>7</v>
      </c>
      <c r="BA24" s="115">
        <v>7</v>
      </c>
      <c r="BB24" s="122">
        <v>36</v>
      </c>
      <c r="BC24" s="123">
        <v>36</v>
      </c>
      <c r="BD24" s="115">
        <v>36</v>
      </c>
      <c r="BE24" s="124">
        <v>46.841269841269842</v>
      </c>
      <c r="BF24" s="124">
        <v>2.3809523809523796</v>
      </c>
      <c r="BG24" s="124">
        <v>2.7222222222222214</v>
      </c>
      <c r="BH24" s="125">
        <v>9.1080246913580254</v>
      </c>
      <c r="BI24" s="124">
        <v>0.46296296296296369</v>
      </c>
      <c r="BJ24" s="126">
        <v>0.52932098765432123</v>
      </c>
      <c r="BK24" s="114">
        <v>96</v>
      </c>
      <c r="BL24" s="114">
        <v>96</v>
      </c>
      <c r="BM24" s="115">
        <v>96</v>
      </c>
      <c r="BN24" s="113">
        <v>20189</v>
      </c>
      <c r="BO24" s="114">
        <v>12877</v>
      </c>
      <c r="BP24" s="115">
        <v>20962</v>
      </c>
      <c r="BQ24" s="127">
        <v>119.53841093407117</v>
      </c>
      <c r="BR24" s="127">
        <v>-1.8671832013490928</v>
      </c>
      <c r="BS24" s="127">
        <v>6.2696870236422342E-2</v>
      </c>
      <c r="BT24" s="128">
        <v>849.123744493392</v>
      </c>
      <c r="BU24" s="127">
        <v>-25.941425088899905</v>
      </c>
      <c r="BV24" s="129">
        <v>18.854575578119466</v>
      </c>
      <c r="BW24" s="124">
        <v>7.1033547949847513</v>
      </c>
      <c r="BX24" s="124">
        <v>-0.10442813968143927</v>
      </c>
      <c r="BY24" s="124">
        <v>0.154083343284805</v>
      </c>
      <c r="BZ24" s="119">
        <v>0.80277267156862742</v>
      </c>
      <c r="CA24" s="120">
        <v>3.5246819987118871E-2</v>
      </c>
      <c r="CB24" s="130">
        <v>6.1693021476546428E-2</v>
      </c>
    </row>
    <row r="25" spans="1:80">
      <c r="A25" s="90" t="s">
        <v>53</v>
      </c>
      <c r="B25" s="113">
        <v>73752.178999999989</v>
      </c>
      <c r="C25" s="114">
        <v>49839.515000000007</v>
      </c>
      <c r="D25" s="115">
        <v>77017.311000000002</v>
      </c>
      <c r="E25" s="113">
        <v>69341.717000000004</v>
      </c>
      <c r="F25" s="114">
        <v>46733.093000000001</v>
      </c>
      <c r="G25" s="115">
        <v>72766.81</v>
      </c>
      <c r="H25" s="116">
        <v>1.0584126334519819</v>
      </c>
      <c r="I25" s="117">
        <v>-5.19210826504235E-3</v>
      </c>
      <c r="J25" s="118">
        <v>-8.0589352070838949E-3</v>
      </c>
      <c r="K25" s="113">
        <v>9381.9</v>
      </c>
      <c r="L25" s="114">
        <v>6872.0990000000002</v>
      </c>
      <c r="M25" s="115">
        <v>10508.441000000001</v>
      </c>
      <c r="N25" s="119">
        <v>0.14441255566926736</v>
      </c>
      <c r="O25" s="120">
        <v>9.1130504666488699E-3</v>
      </c>
      <c r="P25" s="121">
        <v>-2.6373945662113707E-3</v>
      </c>
      <c r="Q25" s="113">
        <v>4274.0839999999998</v>
      </c>
      <c r="R25" s="114">
        <v>4063.875</v>
      </c>
      <c r="S25" s="115">
        <v>6049.6019999999999</v>
      </c>
      <c r="T25" s="119">
        <v>8.3136831200928005E-2</v>
      </c>
      <c r="U25" s="120">
        <v>2.1498842052202434E-2</v>
      </c>
      <c r="V25" s="121">
        <v>-3.8224248448894688E-3</v>
      </c>
      <c r="W25" s="113">
        <v>53835.534</v>
      </c>
      <c r="X25" s="114">
        <v>35328.620999999999</v>
      </c>
      <c r="Y25" s="115">
        <v>55357.5</v>
      </c>
      <c r="Z25" s="119">
        <v>0.7607520516565176</v>
      </c>
      <c r="AA25" s="120">
        <v>-1.5628117874040726E-2</v>
      </c>
      <c r="AB25" s="121">
        <v>4.786231033431565E-3</v>
      </c>
      <c r="AC25" s="113">
        <v>25031.421999999999</v>
      </c>
      <c r="AD25" s="114">
        <v>25271.598999999998</v>
      </c>
      <c r="AE25" s="115">
        <v>24623.707999999999</v>
      </c>
      <c r="AF25" s="114">
        <v>-407.71399999999994</v>
      </c>
      <c r="AG25" s="115">
        <v>-647.89099999999962</v>
      </c>
      <c r="AH25" s="113">
        <v>5.6050000000000004</v>
      </c>
      <c r="AI25" s="114">
        <v>0</v>
      </c>
      <c r="AJ25" s="115">
        <v>0</v>
      </c>
      <c r="AK25" s="114">
        <v>-5.6050000000000004</v>
      </c>
      <c r="AL25" s="115">
        <v>0</v>
      </c>
      <c r="AM25" s="119">
        <v>0.319716537493759</v>
      </c>
      <c r="AN25" s="120">
        <v>-1.968254656584556E-2</v>
      </c>
      <c r="AO25" s="121">
        <v>-0.18734295134757489</v>
      </c>
      <c r="AP25" s="119">
        <v>0</v>
      </c>
      <c r="AQ25" s="120">
        <v>-7.5997754588376319E-5</v>
      </c>
      <c r="AR25" s="121">
        <v>0</v>
      </c>
      <c r="AS25" s="120">
        <v>0</v>
      </c>
      <c r="AT25" s="120">
        <v>-8.0831572140043783E-5</v>
      </c>
      <c r="AU25" s="120">
        <v>0</v>
      </c>
      <c r="AV25" s="113">
        <v>12966</v>
      </c>
      <c r="AW25" s="114">
        <v>8728</v>
      </c>
      <c r="AX25" s="115">
        <v>12965</v>
      </c>
      <c r="AY25" s="122">
        <v>75.350000000000009</v>
      </c>
      <c r="AZ25" s="123">
        <v>79.06</v>
      </c>
      <c r="BA25" s="115">
        <v>80.032222222222217</v>
      </c>
      <c r="BB25" s="122">
        <v>77.06</v>
      </c>
      <c r="BC25" s="123">
        <v>73.460000000000008</v>
      </c>
      <c r="BD25" s="115">
        <v>73.358888888888899</v>
      </c>
      <c r="BE25" s="124">
        <v>17.99969456746588</v>
      </c>
      <c r="BF25" s="124">
        <v>-1.1199692237307559</v>
      </c>
      <c r="BG25" s="124">
        <v>-0.39983321733890875</v>
      </c>
      <c r="BH25" s="125">
        <v>19.637096163458185</v>
      </c>
      <c r="BI25" s="124">
        <v>0.94170728898807354</v>
      </c>
      <c r="BJ25" s="126">
        <v>-0.1650637421593828</v>
      </c>
      <c r="BK25" s="114">
        <v>102</v>
      </c>
      <c r="BL25" s="114">
        <v>105</v>
      </c>
      <c r="BM25" s="115">
        <v>105</v>
      </c>
      <c r="BN25" s="113">
        <v>28116</v>
      </c>
      <c r="BO25" s="114">
        <v>18945</v>
      </c>
      <c r="BP25" s="115">
        <v>28275</v>
      </c>
      <c r="BQ25" s="127">
        <v>2573.5388152077808</v>
      </c>
      <c r="BR25" s="127">
        <v>107.26633690361223</v>
      </c>
      <c r="BS25" s="127">
        <v>106.76167084251301</v>
      </c>
      <c r="BT25" s="128">
        <v>5612.557655225607</v>
      </c>
      <c r="BU25" s="127">
        <v>264.59243850495295</v>
      </c>
      <c r="BV25" s="129">
        <v>258.17028125677098</v>
      </c>
      <c r="BW25" s="124">
        <v>2.1808715773235634</v>
      </c>
      <c r="BX25" s="124">
        <v>1.2431040535039628E-2</v>
      </c>
      <c r="BY25" s="124">
        <v>1.0271210687449628E-2</v>
      </c>
      <c r="BZ25" s="119">
        <v>0.99002100840336127</v>
      </c>
      <c r="CA25" s="120">
        <v>-1.5990155186161981E-2</v>
      </c>
      <c r="CB25" s="130">
        <v>-6.8219276660940187E-3</v>
      </c>
    </row>
    <row r="26" spans="1:80">
      <c r="A26" s="91" t="s">
        <v>54</v>
      </c>
      <c r="B26" s="95">
        <v>33069.278000000006</v>
      </c>
      <c r="C26" s="96">
        <v>20600.741999999998</v>
      </c>
      <c r="D26" s="97">
        <v>34530.648000000001</v>
      </c>
      <c r="E26" s="95">
        <v>32876.576000000001</v>
      </c>
      <c r="F26" s="96">
        <v>23361.737000000001</v>
      </c>
      <c r="G26" s="97">
        <v>36582.692999999999</v>
      </c>
      <c r="H26" s="98">
        <v>0.9439066719336382</v>
      </c>
      <c r="I26" s="99">
        <v>-6.1954704871537869E-2</v>
      </c>
      <c r="J26" s="100">
        <v>6.2091163095404189E-2</v>
      </c>
      <c r="K26" s="95">
        <v>18165.969370000003</v>
      </c>
      <c r="L26" s="96">
        <v>13596.32345</v>
      </c>
      <c r="M26" s="97">
        <v>20570.789509999999</v>
      </c>
      <c r="N26" s="101">
        <v>0.5623093278015372</v>
      </c>
      <c r="O26" s="102">
        <v>9.7588015545215789E-3</v>
      </c>
      <c r="P26" s="103">
        <v>-1.9681790838313895E-2</v>
      </c>
      <c r="Q26" s="95">
        <v>10241.725</v>
      </c>
      <c r="R26" s="96">
        <v>6874.6229999999996</v>
      </c>
      <c r="S26" s="97">
        <v>11075.27</v>
      </c>
      <c r="T26" s="101">
        <v>0.30274616469596705</v>
      </c>
      <c r="U26" s="102">
        <v>-8.7742624920710277E-3</v>
      </c>
      <c r="V26" s="103">
        <v>8.4776777251566182E-3</v>
      </c>
      <c r="W26" s="95">
        <v>8.1890000000000001</v>
      </c>
      <c r="X26" s="96">
        <v>5.4669999999999996</v>
      </c>
      <c r="Y26" s="97">
        <v>8.2210000000000001</v>
      </c>
      <c r="Z26" s="101">
        <v>2.2472375120114859E-4</v>
      </c>
      <c r="AA26" s="102">
        <v>-2.435936499683991E-5</v>
      </c>
      <c r="AB26" s="103">
        <v>-9.2913821769901716E-6</v>
      </c>
      <c r="AC26" s="95">
        <v>4886.7764500000003</v>
      </c>
      <c r="AD26" s="96">
        <v>6842.4576400000005</v>
      </c>
      <c r="AE26" s="97">
        <v>5436.9883200000004</v>
      </c>
      <c r="AF26" s="96">
        <v>550.21187000000009</v>
      </c>
      <c r="AG26" s="97">
        <v>-1405.4693200000002</v>
      </c>
      <c r="AH26" s="95">
        <v>0</v>
      </c>
      <c r="AI26" s="96">
        <v>0</v>
      </c>
      <c r="AJ26" s="97">
        <v>0</v>
      </c>
      <c r="AK26" s="96">
        <v>0</v>
      </c>
      <c r="AL26" s="97">
        <v>0</v>
      </c>
      <c r="AM26" s="101">
        <v>0.15745399043771205</v>
      </c>
      <c r="AN26" s="102">
        <v>9.6800822804187503E-3</v>
      </c>
      <c r="AO26" s="103">
        <v>-0.17469218371465592</v>
      </c>
      <c r="AP26" s="101">
        <v>0</v>
      </c>
      <c r="AQ26" s="102">
        <v>0</v>
      </c>
      <c r="AR26" s="103">
        <v>0</v>
      </c>
      <c r="AS26" s="102">
        <v>0</v>
      </c>
      <c r="AT26" s="102">
        <v>0</v>
      </c>
      <c r="AU26" s="102">
        <v>0</v>
      </c>
      <c r="AV26" s="95">
        <v>53740</v>
      </c>
      <c r="AW26" s="96">
        <v>33526</v>
      </c>
      <c r="AX26" s="97">
        <v>53485</v>
      </c>
      <c r="AY26" s="104">
        <v>87.77000000000001</v>
      </c>
      <c r="AZ26" s="105">
        <v>85.61</v>
      </c>
      <c r="BA26" s="97">
        <v>85.359999999999985</v>
      </c>
      <c r="BB26" s="104">
        <v>269.08000000000004</v>
      </c>
      <c r="BC26" s="105">
        <v>268.52999999999997</v>
      </c>
      <c r="BD26" s="97">
        <v>269</v>
      </c>
      <c r="BE26" s="106">
        <v>69.62017077996461</v>
      </c>
      <c r="BF26" s="106">
        <v>1.588826230447566</v>
      </c>
      <c r="BG26" s="106">
        <v>4.3513158954106217</v>
      </c>
      <c r="BH26" s="107">
        <v>22.092110698058651</v>
      </c>
      <c r="BI26" s="106">
        <v>-9.8728870512442057E-2</v>
      </c>
      <c r="BJ26" s="108">
        <v>1.2837590551633795</v>
      </c>
      <c r="BK26" s="96">
        <v>2076</v>
      </c>
      <c r="BL26" s="96">
        <v>2076</v>
      </c>
      <c r="BM26" s="97">
        <v>2106</v>
      </c>
      <c r="BN26" s="95">
        <v>372688</v>
      </c>
      <c r="BO26" s="96">
        <v>229494</v>
      </c>
      <c r="BP26" s="97">
        <v>370512</v>
      </c>
      <c r="BQ26" s="109">
        <v>98.735514639201966</v>
      </c>
      <c r="BR26" s="109">
        <v>10.520772012661809</v>
      </c>
      <c r="BS26" s="109">
        <v>-3.0612077151950956</v>
      </c>
      <c r="BT26" s="110">
        <v>683.98042441806115</v>
      </c>
      <c r="BU26" s="109">
        <v>72.20937864210282</v>
      </c>
      <c r="BV26" s="111">
        <v>-12.844040176581871</v>
      </c>
      <c r="BW26" s="106">
        <v>6.9274002056651396</v>
      </c>
      <c r="BX26" s="106">
        <v>-7.6202632593114217E-3</v>
      </c>
      <c r="BY26" s="106">
        <v>8.21457762670601E-2</v>
      </c>
      <c r="BZ26" s="101">
        <v>0.64680744092508802</v>
      </c>
      <c r="CA26" s="102">
        <v>-8.3829167250814018E-3</v>
      </c>
      <c r="CB26" s="112">
        <v>3.6054718413671027E-2</v>
      </c>
    </row>
    <row r="27" spans="1:80">
      <c r="A27" s="90" t="s">
        <v>55</v>
      </c>
      <c r="B27" s="113">
        <v>3235.0228300000003</v>
      </c>
      <c r="C27" s="114">
        <v>2021.8652</v>
      </c>
      <c r="D27" s="115">
        <v>3555.9899000000005</v>
      </c>
      <c r="E27" s="113">
        <v>2711.1075500000002</v>
      </c>
      <c r="F27" s="114">
        <v>1864.05044</v>
      </c>
      <c r="G27" s="115">
        <v>2915.8819600000002</v>
      </c>
      <c r="H27" s="116">
        <v>1.2195246408397136</v>
      </c>
      <c r="I27" s="117">
        <v>2.6276947659854333E-2</v>
      </c>
      <c r="J27" s="118">
        <v>0.13486236099282278</v>
      </c>
      <c r="K27" s="113">
        <v>1802.9971700000001</v>
      </c>
      <c r="L27" s="114">
        <v>1304.77827</v>
      </c>
      <c r="M27" s="115">
        <v>2009.8531400000002</v>
      </c>
      <c r="N27" s="119">
        <v>0.68927795005803327</v>
      </c>
      <c r="O27" s="120">
        <v>2.423713675647321E-2</v>
      </c>
      <c r="P27" s="121">
        <v>-1.0691450984569473E-2</v>
      </c>
      <c r="Q27" s="113">
        <v>545.14164000000005</v>
      </c>
      <c r="R27" s="114">
        <v>345.2962</v>
      </c>
      <c r="S27" s="115">
        <v>567.26316999999995</v>
      </c>
      <c r="T27" s="119">
        <v>0.19454256989195814</v>
      </c>
      <c r="U27" s="120">
        <v>-6.5345286539848224E-3</v>
      </c>
      <c r="V27" s="121">
        <v>9.3028400056788807E-3</v>
      </c>
      <c r="W27" s="113">
        <v>5.1221199999999998</v>
      </c>
      <c r="X27" s="114">
        <v>1.4858199999999999</v>
      </c>
      <c r="Y27" s="115">
        <v>2.1875399999999998</v>
      </c>
      <c r="Z27" s="119">
        <v>7.5021555399313895E-4</v>
      </c>
      <c r="AA27" s="120">
        <v>-1.1390934850377913E-3</v>
      </c>
      <c r="AB27" s="121">
        <v>-4.687661053004845E-5</v>
      </c>
      <c r="AC27" s="113">
        <v>331.33838000000003</v>
      </c>
      <c r="AD27" s="114">
        <v>317.89136999999999</v>
      </c>
      <c r="AE27" s="115">
        <v>319.87362999999999</v>
      </c>
      <c r="AF27" s="114">
        <v>-11.464750000000038</v>
      </c>
      <c r="AG27" s="115">
        <v>1.9822599999999966</v>
      </c>
      <c r="AH27" s="113">
        <v>0</v>
      </c>
      <c r="AI27" s="114">
        <v>0</v>
      </c>
      <c r="AJ27" s="115">
        <v>0</v>
      </c>
      <c r="AK27" s="114">
        <v>0</v>
      </c>
      <c r="AL27" s="115">
        <v>0</v>
      </c>
      <c r="AM27" s="119">
        <v>8.9953469777852846E-2</v>
      </c>
      <c r="AN27" s="120">
        <v>-1.2468799681061599E-2</v>
      </c>
      <c r="AO27" s="121">
        <v>-6.7273317645957592E-2</v>
      </c>
      <c r="AP27" s="119">
        <v>0</v>
      </c>
      <c r="AQ27" s="120">
        <v>0</v>
      </c>
      <c r="AR27" s="121">
        <v>0</v>
      </c>
      <c r="AS27" s="120">
        <v>0</v>
      </c>
      <c r="AT27" s="120">
        <v>0</v>
      </c>
      <c r="AU27" s="120">
        <v>0</v>
      </c>
      <c r="AV27" s="113">
        <v>4461</v>
      </c>
      <c r="AW27" s="114">
        <v>2714</v>
      </c>
      <c r="AX27" s="115">
        <v>4478</v>
      </c>
      <c r="AY27" s="122">
        <v>6.3900000000000006</v>
      </c>
      <c r="AZ27" s="123">
        <v>7</v>
      </c>
      <c r="BA27" s="115">
        <v>7.05</v>
      </c>
      <c r="BB27" s="122">
        <v>20.99</v>
      </c>
      <c r="BC27" s="123">
        <v>21</v>
      </c>
      <c r="BD27" s="115">
        <v>20.399999999999999</v>
      </c>
      <c r="BE27" s="125">
        <v>70.575256107171015</v>
      </c>
      <c r="BF27" s="124">
        <v>-6.993862307017821</v>
      </c>
      <c r="BG27" s="124">
        <v>5.9562084881233943</v>
      </c>
      <c r="BH27" s="125">
        <v>24.389978213507629</v>
      </c>
      <c r="BI27" s="124">
        <v>0.77555864863546375</v>
      </c>
      <c r="BJ27" s="126">
        <v>2.8502956738250873</v>
      </c>
      <c r="BK27" s="114">
        <v>120</v>
      </c>
      <c r="BL27" s="114">
        <v>120</v>
      </c>
      <c r="BM27" s="115">
        <v>120</v>
      </c>
      <c r="BN27" s="113">
        <v>29072</v>
      </c>
      <c r="BO27" s="114">
        <v>18337</v>
      </c>
      <c r="BP27" s="115">
        <v>29368</v>
      </c>
      <c r="BQ27" s="127">
        <v>99.287726777444831</v>
      </c>
      <c r="BR27" s="127">
        <v>6.032789036663317</v>
      </c>
      <c r="BS27" s="127">
        <v>-2.3674207385065245</v>
      </c>
      <c r="BT27" s="128">
        <v>651.15720410897723</v>
      </c>
      <c r="BU27" s="127">
        <v>43.421819666027204</v>
      </c>
      <c r="BV27" s="129">
        <v>-35.670518809224632</v>
      </c>
      <c r="BW27" s="124">
        <v>6.5582849486377848</v>
      </c>
      <c r="BX27" s="124">
        <v>4.1360492237874524E-2</v>
      </c>
      <c r="BY27" s="124">
        <v>-0.19816309852507441</v>
      </c>
      <c r="BZ27" s="101">
        <v>0.89975490196078423</v>
      </c>
      <c r="CA27" s="102">
        <v>1.556998711893498E-2</v>
      </c>
      <c r="CB27" s="130">
        <v>5.5509966417506162E-2</v>
      </c>
    </row>
    <row r="28" spans="1:80">
      <c r="A28" s="90" t="s">
        <v>56</v>
      </c>
      <c r="B28" s="113">
        <v>19333.282998050407</v>
      </c>
      <c r="C28" s="114">
        <v>14283.837995500004</v>
      </c>
      <c r="D28" s="115">
        <v>21535.132995499993</v>
      </c>
      <c r="E28" s="113">
        <v>17239.547999999999</v>
      </c>
      <c r="F28" s="114">
        <v>13721.647000000001</v>
      </c>
      <c r="G28" s="115">
        <v>20783.987000000001</v>
      </c>
      <c r="H28" s="116">
        <v>1.0361406113033074</v>
      </c>
      <c r="I28" s="117">
        <v>-8.5308918466870276E-2</v>
      </c>
      <c r="J28" s="118">
        <v>-4.830490452917946E-3</v>
      </c>
      <c r="K28" s="113">
        <v>12171.227999999999</v>
      </c>
      <c r="L28" s="114">
        <v>9144.2250000000004</v>
      </c>
      <c r="M28" s="115">
        <v>13763.319</v>
      </c>
      <c r="N28" s="119">
        <v>0.66220783336710121</v>
      </c>
      <c r="O28" s="120">
        <v>-4.3798379788835384E-2</v>
      </c>
      <c r="P28" s="121">
        <v>-4.2008710690353279E-3</v>
      </c>
      <c r="Q28" s="113">
        <v>2373.7600000000002</v>
      </c>
      <c r="R28" s="114">
        <v>2173.4780000000001</v>
      </c>
      <c r="S28" s="115">
        <v>3166.5079999999998</v>
      </c>
      <c r="T28" s="119">
        <v>0.15235325156814233</v>
      </c>
      <c r="U28" s="120">
        <v>1.4660546399770158E-2</v>
      </c>
      <c r="V28" s="121">
        <v>-6.0444976233359204E-3</v>
      </c>
      <c r="W28" s="113">
        <v>1924.76</v>
      </c>
      <c r="X28" s="114">
        <v>1510.7860000000001</v>
      </c>
      <c r="Y28" s="115">
        <v>2323.8429999999998</v>
      </c>
      <c r="Z28" s="119">
        <v>0.11180929818710914</v>
      </c>
      <c r="AA28" s="120">
        <v>1.6135938964181862E-4</v>
      </c>
      <c r="AB28" s="121">
        <v>1.7069176201116032E-3</v>
      </c>
      <c r="AC28" s="113">
        <v>2385.91752</v>
      </c>
      <c r="AD28" s="114">
        <v>3441.9975600000002</v>
      </c>
      <c r="AE28" s="115">
        <v>3034.2346200000002</v>
      </c>
      <c r="AF28" s="114">
        <v>648.31710000000021</v>
      </c>
      <c r="AG28" s="115">
        <v>-407.76294000000007</v>
      </c>
      <c r="AH28" s="113">
        <v>0</v>
      </c>
      <c r="AI28" s="114">
        <v>0</v>
      </c>
      <c r="AJ28" s="115">
        <v>0</v>
      </c>
      <c r="AK28" s="114">
        <v>0</v>
      </c>
      <c r="AL28" s="115">
        <v>0</v>
      </c>
      <c r="AM28" s="119">
        <v>0.14089695292961679</v>
      </c>
      <c r="AN28" s="120">
        <v>1.748710472946377E-2</v>
      </c>
      <c r="AO28" s="121">
        <v>-0.10007452554027141</v>
      </c>
      <c r="AP28" s="119">
        <v>0</v>
      </c>
      <c r="AQ28" s="120">
        <v>0</v>
      </c>
      <c r="AR28" s="121">
        <v>0</v>
      </c>
      <c r="AS28" s="120">
        <v>0</v>
      </c>
      <c r="AT28" s="120">
        <v>0</v>
      </c>
      <c r="AU28" s="120">
        <v>0</v>
      </c>
      <c r="AV28" s="113">
        <v>11232</v>
      </c>
      <c r="AW28" s="114">
        <v>7356</v>
      </c>
      <c r="AX28" s="115">
        <v>11102</v>
      </c>
      <c r="AY28" s="122">
        <v>117</v>
      </c>
      <c r="AZ28" s="123">
        <v>115</v>
      </c>
      <c r="BA28" s="115">
        <v>117</v>
      </c>
      <c r="BB28" s="122">
        <v>175</v>
      </c>
      <c r="BC28" s="123">
        <v>175</v>
      </c>
      <c r="BD28" s="115">
        <v>177</v>
      </c>
      <c r="BE28" s="125">
        <v>10.543209876543209</v>
      </c>
      <c r="BF28" s="124">
        <v>-0.12345679012345734</v>
      </c>
      <c r="BG28" s="124">
        <v>-0.11765968867418231</v>
      </c>
      <c r="BH28" s="125">
        <v>6.9692404268675459</v>
      </c>
      <c r="BI28" s="124">
        <v>-0.16218814456102582</v>
      </c>
      <c r="BJ28" s="126">
        <v>-3.647385884674037E-2</v>
      </c>
      <c r="BK28" s="114">
        <v>293</v>
      </c>
      <c r="BL28" s="114">
        <v>280</v>
      </c>
      <c r="BM28" s="115">
        <v>281</v>
      </c>
      <c r="BN28" s="113">
        <v>42885</v>
      </c>
      <c r="BO28" s="114">
        <v>26175</v>
      </c>
      <c r="BP28" s="115">
        <v>39232</v>
      </c>
      <c r="BQ28" s="127">
        <v>529.77128364600321</v>
      </c>
      <c r="BR28" s="127">
        <v>127.77646028119034</v>
      </c>
      <c r="BS28" s="127">
        <v>5.5440821178274291</v>
      </c>
      <c r="BT28" s="128">
        <v>1872.0939470365699</v>
      </c>
      <c r="BU28" s="127">
        <v>337.23390430152722</v>
      </c>
      <c r="BV28" s="129">
        <v>6.7259481241176218</v>
      </c>
      <c r="BW28" s="124">
        <v>3.5337776977121238</v>
      </c>
      <c r="BX28" s="124">
        <v>-0.28433127664685065</v>
      </c>
      <c r="BY28" s="124">
        <v>-2.4542041276456761E-2</v>
      </c>
      <c r="BZ28" s="119">
        <v>0.5132928616286373</v>
      </c>
      <c r="CA28" s="120">
        <v>-2.0886655573226109E-2</v>
      </c>
      <c r="CB28" s="130">
        <v>-3.1830657588922673E-3</v>
      </c>
    </row>
    <row r="29" spans="1:80">
      <c r="A29" s="90" t="s">
        <v>57</v>
      </c>
      <c r="B29" s="113">
        <v>42847.142639999998</v>
      </c>
      <c r="C29" s="114">
        <v>29880.027300000005</v>
      </c>
      <c r="D29" s="115">
        <v>44679.541809999995</v>
      </c>
      <c r="E29" s="113">
        <v>41575.627980000005</v>
      </c>
      <c r="F29" s="114">
        <v>29587.731949999998</v>
      </c>
      <c r="G29" s="115">
        <v>43984.448770000003</v>
      </c>
      <c r="H29" s="116">
        <v>1.0158031545111481</v>
      </c>
      <c r="I29" s="117">
        <v>-1.4780019376487541E-2</v>
      </c>
      <c r="J29" s="118">
        <v>5.9242171700246704E-3</v>
      </c>
      <c r="K29" s="113">
        <v>29330.394009999996</v>
      </c>
      <c r="L29" s="114">
        <v>21803.194660000001</v>
      </c>
      <c r="M29" s="115">
        <v>32431.517940000002</v>
      </c>
      <c r="N29" s="119">
        <v>0.73734055664965426</v>
      </c>
      <c r="O29" s="120">
        <v>3.186969703667597E-2</v>
      </c>
      <c r="P29" s="121">
        <v>4.4072611026058084E-4</v>
      </c>
      <c r="Q29" s="113">
        <v>3653.0640299999995</v>
      </c>
      <c r="R29" s="114">
        <v>2660.6906300000005</v>
      </c>
      <c r="S29" s="115">
        <v>3924.8961300000001</v>
      </c>
      <c r="T29" s="119">
        <v>8.9233723276236937E-2</v>
      </c>
      <c r="U29" s="120">
        <v>1.368206686630416E-3</v>
      </c>
      <c r="V29" s="121">
        <v>-6.9174429580522168E-4</v>
      </c>
      <c r="W29" s="113">
        <v>4681.428170000001</v>
      </c>
      <c r="X29" s="114">
        <v>3336.4267799999998</v>
      </c>
      <c r="Y29" s="115">
        <v>5079.7134799999994</v>
      </c>
      <c r="Z29" s="119">
        <v>0.11548885167488253</v>
      </c>
      <c r="AA29" s="120">
        <v>2.8885519932515813E-3</v>
      </c>
      <c r="AB29" s="121">
        <v>2.724994491162161E-3</v>
      </c>
      <c r="AC29" s="113">
        <v>12757.83914</v>
      </c>
      <c r="AD29" s="114">
        <v>12669.38207</v>
      </c>
      <c r="AE29" s="115">
        <v>11170.02181</v>
      </c>
      <c r="AF29" s="114">
        <v>-1587.8173299999999</v>
      </c>
      <c r="AG29" s="115">
        <v>-1499.3602599999995</v>
      </c>
      <c r="AH29" s="113">
        <v>0</v>
      </c>
      <c r="AI29" s="114">
        <v>0</v>
      </c>
      <c r="AJ29" s="115">
        <v>0</v>
      </c>
      <c r="AK29" s="114">
        <v>0</v>
      </c>
      <c r="AL29" s="115">
        <v>0</v>
      </c>
      <c r="AM29" s="119">
        <v>0.25000305190014216</v>
      </c>
      <c r="AN29" s="120">
        <v>-4.7749338432880983E-2</v>
      </c>
      <c r="AO29" s="121">
        <v>-0.17400533145230535</v>
      </c>
      <c r="AP29" s="119">
        <v>0</v>
      </c>
      <c r="AQ29" s="120">
        <v>0</v>
      </c>
      <c r="AR29" s="121">
        <v>0</v>
      </c>
      <c r="AS29" s="120">
        <v>0</v>
      </c>
      <c r="AT29" s="120">
        <v>0</v>
      </c>
      <c r="AU29" s="120">
        <v>0</v>
      </c>
      <c r="AV29" s="113">
        <v>20066</v>
      </c>
      <c r="AW29" s="114">
        <v>13560</v>
      </c>
      <c r="AX29" s="115">
        <v>20070</v>
      </c>
      <c r="AY29" s="122">
        <v>215.91000000000003</v>
      </c>
      <c r="AZ29" s="123">
        <v>212.04000000000002</v>
      </c>
      <c r="BA29" s="115">
        <v>209.14777777777778</v>
      </c>
      <c r="BB29" s="122">
        <v>334.08000000000004</v>
      </c>
      <c r="BC29" s="123">
        <v>337.15999999999997</v>
      </c>
      <c r="BD29" s="115">
        <v>336.62777777777779</v>
      </c>
      <c r="BE29" s="125">
        <v>10.662317446993885</v>
      </c>
      <c r="BF29" s="124">
        <v>0.33599835313276216</v>
      </c>
      <c r="BG29" s="124">
        <v>3.9511010214283715E-3</v>
      </c>
      <c r="BH29" s="125">
        <v>6.6245275856947172</v>
      </c>
      <c r="BI29" s="124">
        <v>-4.9189953683741017E-2</v>
      </c>
      <c r="BJ29" s="126">
        <v>-7.8521411813884612E-2</v>
      </c>
      <c r="BK29" s="114">
        <v>542</v>
      </c>
      <c r="BL29" s="114">
        <v>542</v>
      </c>
      <c r="BM29" s="115">
        <v>542</v>
      </c>
      <c r="BN29" s="113">
        <v>84818</v>
      </c>
      <c r="BO29" s="114">
        <v>56383</v>
      </c>
      <c r="BP29" s="115">
        <v>83937</v>
      </c>
      <c r="BQ29" s="127">
        <v>524.01740317142628</v>
      </c>
      <c r="BR29" s="127">
        <v>33.842817823976418</v>
      </c>
      <c r="BS29" s="127">
        <v>-0.74594659712101929</v>
      </c>
      <c r="BT29" s="128">
        <v>2191.5520064773295</v>
      </c>
      <c r="BU29" s="127">
        <v>119.60802262404513</v>
      </c>
      <c r="BV29" s="129">
        <v>9.5658744714301065</v>
      </c>
      <c r="BW29" s="124">
        <v>4.1822122571001499</v>
      </c>
      <c r="BX29" s="124">
        <v>-4.4738804396909693E-2</v>
      </c>
      <c r="BY29" s="124">
        <v>2.4173909017553896E-2</v>
      </c>
      <c r="BZ29" s="119">
        <v>0.56935777078359018</v>
      </c>
      <c r="CA29" s="120">
        <v>-1.7764442081947829E-3</v>
      </c>
      <c r="CB29" s="130">
        <v>-5.3807666570329094E-3</v>
      </c>
    </row>
    <row r="30" spans="1:80">
      <c r="A30" s="90" t="s">
        <v>58</v>
      </c>
      <c r="B30" s="113">
        <v>32636.464390000008</v>
      </c>
      <c r="C30" s="114">
        <v>21680.047359999997</v>
      </c>
      <c r="D30" s="115">
        <v>33262.96856999999</v>
      </c>
      <c r="E30" s="113">
        <v>31848.670239999999</v>
      </c>
      <c r="F30" s="114">
        <v>23835.343649999999</v>
      </c>
      <c r="G30" s="115">
        <v>35903.204480000008</v>
      </c>
      <c r="H30" s="116">
        <v>0.92646238829543004</v>
      </c>
      <c r="I30" s="117">
        <v>-9.827315463504338E-2</v>
      </c>
      <c r="J30" s="118">
        <v>1.6886773261241217E-2</v>
      </c>
      <c r="K30" s="113">
        <v>19713.732399999997</v>
      </c>
      <c r="L30" s="114">
        <v>14517.119409999999</v>
      </c>
      <c r="M30" s="115">
        <v>22292.071970000001</v>
      </c>
      <c r="N30" s="119">
        <v>0.62089365818078635</v>
      </c>
      <c r="O30" s="120">
        <v>1.9123239070324427E-3</v>
      </c>
      <c r="P30" s="121">
        <v>1.183512631439132E-2</v>
      </c>
      <c r="Q30" s="113">
        <v>3975.9858099999997</v>
      </c>
      <c r="R30" s="114">
        <v>3377.8301400000005</v>
      </c>
      <c r="S30" s="115">
        <v>4884.3299699999998</v>
      </c>
      <c r="T30" s="119">
        <v>0.13604161636103626</v>
      </c>
      <c r="U30" s="120">
        <v>1.1201684896443978E-2</v>
      </c>
      <c r="V30" s="121">
        <v>-5.6735688530019923E-3</v>
      </c>
      <c r="W30" s="113">
        <v>6596.1132700000007</v>
      </c>
      <c r="X30" s="114">
        <v>4481.5559699999985</v>
      </c>
      <c r="Y30" s="115">
        <v>6807.6903699999993</v>
      </c>
      <c r="Z30" s="119">
        <v>0.18961233317745341</v>
      </c>
      <c r="AA30" s="120">
        <v>-1.7495631465782535E-2</v>
      </c>
      <c r="AB30" s="121">
        <v>1.5908791633008346E-3</v>
      </c>
      <c r="AC30" s="113">
        <v>14434.7917</v>
      </c>
      <c r="AD30" s="114">
        <v>16705.558840000002</v>
      </c>
      <c r="AE30" s="115">
        <v>17618.623450000003</v>
      </c>
      <c r="AF30" s="114">
        <v>3183.831750000003</v>
      </c>
      <c r="AG30" s="115">
        <v>913.06461000000127</v>
      </c>
      <c r="AH30" s="113">
        <v>1583.6930400000001</v>
      </c>
      <c r="AI30" s="114">
        <v>4500.9330999999993</v>
      </c>
      <c r="AJ30" s="115">
        <v>4645.0699800000002</v>
      </c>
      <c r="AK30" s="114">
        <v>3061.3769400000001</v>
      </c>
      <c r="AL30" s="115">
        <v>144.13688000000093</v>
      </c>
      <c r="AM30" s="119">
        <v>0.52967682102463676</v>
      </c>
      <c r="AN30" s="120">
        <v>8.7386518757002041E-2</v>
      </c>
      <c r="AO30" s="121">
        <v>-0.24087310271870344</v>
      </c>
      <c r="AP30" s="119">
        <v>0.13964688600251415</v>
      </c>
      <c r="AQ30" s="120">
        <v>9.1121622325813556E-2</v>
      </c>
      <c r="AR30" s="121">
        <v>-6.7960275792911001E-2</v>
      </c>
      <c r="AS30" s="120">
        <v>0.12937758752390893</v>
      </c>
      <c r="AT30" s="120">
        <v>7.9652025104320762E-2</v>
      </c>
      <c r="AU30" s="120">
        <v>-5.9456824351667242E-2</v>
      </c>
      <c r="AV30" s="113">
        <v>11026</v>
      </c>
      <c r="AW30" s="114">
        <v>7198</v>
      </c>
      <c r="AX30" s="115">
        <v>10957</v>
      </c>
      <c r="AY30" s="122">
        <v>224</v>
      </c>
      <c r="AZ30" s="123">
        <v>212</v>
      </c>
      <c r="BA30" s="115">
        <v>212</v>
      </c>
      <c r="BB30" s="122">
        <v>271</v>
      </c>
      <c r="BC30" s="123">
        <v>257</v>
      </c>
      <c r="BD30" s="115">
        <v>258</v>
      </c>
      <c r="BE30" s="125">
        <v>5.7426624737945495</v>
      </c>
      <c r="BF30" s="124">
        <v>0.27341644204851789</v>
      </c>
      <c r="BG30" s="124">
        <v>8.3857442348008959E-2</v>
      </c>
      <c r="BH30" s="125">
        <v>4.7187769164513353</v>
      </c>
      <c r="BI30" s="124">
        <v>0.19807170939926433</v>
      </c>
      <c r="BJ30" s="126">
        <v>5.0813232923449192E-2</v>
      </c>
      <c r="BK30" s="114">
        <v>400</v>
      </c>
      <c r="BL30" s="114">
        <v>391</v>
      </c>
      <c r="BM30" s="115">
        <v>391</v>
      </c>
      <c r="BN30" s="113">
        <v>51776</v>
      </c>
      <c r="BO30" s="114">
        <v>32717</v>
      </c>
      <c r="BP30" s="115">
        <v>49083</v>
      </c>
      <c r="BQ30" s="127">
        <v>731.47942220320692</v>
      </c>
      <c r="BR30" s="127">
        <v>116.35522875450488</v>
      </c>
      <c r="BS30" s="127">
        <v>2.9485773824716262</v>
      </c>
      <c r="BT30" s="128">
        <v>3276.7367418088897</v>
      </c>
      <c r="BU30" s="127">
        <v>388.23046210636858</v>
      </c>
      <c r="BV30" s="129">
        <v>-34.647482975772618</v>
      </c>
      <c r="BW30" s="124">
        <v>4.4796020808615493</v>
      </c>
      <c r="BX30" s="124">
        <v>-0.21620782300204588</v>
      </c>
      <c r="BY30" s="124">
        <v>-6.5688277571348763E-2</v>
      </c>
      <c r="BZ30" s="119">
        <v>0.46151459304949599</v>
      </c>
      <c r="CA30" s="120">
        <v>-1.0894166074591594E-2</v>
      </c>
      <c r="CB30" s="130">
        <v>-7.7928438617680396E-4</v>
      </c>
    </row>
    <row r="31" spans="1:80">
      <c r="A31" s="90" t="s">
        <v>59</v>
      </c>
      <c r="B31" s="113">
        <v>27773.441020000009</v>
      </c>
      <c r="C31" s="114">
        <v>19834.304609999992</v>
      </c>
      <c r="D31" s="115">
        <v>29306.300849999963</v>
      </c>
      <c r="E31" s="113">
        <v>26594.17311</v>
      </c>
      <c r="F31" s="114">
        <v>18824.802580000003</v>
      </c>
      <c r="G31" s="115">
        <v>27916.768740000003</v>
      </c>
      <c r="H31" s="116">
        <v>1.0497741025453635</v>
      </c>
      <c r="I31" s="117">
        <v>5.4310088487756758E-3</v>
      </c>
      <c r="J31" s="118">
        <v>-3.8520656818938903E-3</v>
      </c>
      <c r="K31" s="113">
        <v>18094.163350000003</v>
      </c>
      <c r="L31" s="114">
        <v>13100.495500000001</v>
      </c>
      <c r="M31" s="115">
        <v>19578.712829999997</v>
      </c>
      <c r="N31" s="119">
        <v>0.70132446245281299</v>
      </c>
      <c r="O31" s="120">
        <v>2.0943716070584095E-2</v>
      </c>
      <c r="P31" s="121">
        <v>5.407708780275966E-3</v>
      </c>
      <c r="Q31" s="113">
        <v>2630.08709</v>
      </c>
      <c r="R31" s="114">
        <v>1999.3052499999999</v>
      </c>
      <c r="S31" s="115">
        <v>2811.9979299999995</v>
      </c>
      <c r="T31" s="119">
        <v>0.1007279157623598</v>
      </c>
      <c r="U31" s="120">
        <v>1.8307972423999286E-3</v>
      </c>
      <c r="V31" s="121">
        <v>-5.4779921882562449E-3</v>
      </c>
      <c r="W31" s="113">
        <v>3793.30474</v>
      </c>
      <c r="X31" s="114">
        <v>2758.1504100000002</v>
      </c>
      <c r="Y31" s="115">
        <v>4060.7840600000009</v>
      </c>
      <c r="Z31" s="119">
        <v>0.14546038969694888</v>
      </c>
      <c r="AA31" s="120">
        <v>2.8237029193617647E-3</v>
      </c>
      <c r="AB31" s="121">
        <v>-1.056440866274988E-3</v>
      </c>
      <c r="AC31" s="113">
        <v>7644.0522400000018</v>
      </c>
      <c r="AD31" s="114">
        <v>8458.8035799999998</v>
      </c>
      <c r="AE31" s="115">
        <v>7703.716840000001</v>
      </c>
      <c r="AF31" s="114">
        <v>59.664599999999155</v>
      </c>
      <c r="AG31" s="115">
        <v>-755.08673999999883</v>
      </c>
      <c r="AH31" s="113">
        <v>0</v>
      </c>
      <c r="AI31" s="114">
        <v>0</v>
      </c>
      <c r="AJ31" s="115">
        <v>0</v>
      </c>
      <c r="AK31" s="114">
        <v>0</v>
      </c>
      <c r="AL31" s="115">
        <v>0</v>
      </c>
      <c r="AM31" s="119">
        <v>0.26286896048158226</v>
      </c>
      <c r="AN31" s="120">
        <v>-1.2359889789272605E-2</v>
      </c>
      <c r="AO31" s="121">
        <v>-0.16360445244237115</v>
      </c>
      <c r="AP31" s="119">
        <v>0</v>
      </c>
      <c r="AQ31" s="120">
        <v>0</v>
      </c>
      <c r="AR31" s="121">
        <v>0</v>
      </c>
      <c r="AS31" s="120">
        <v>0</v>
      </c>
      <c r="AT31" s="120">
        <v>0</v>
      </c>
      <c r="AU31" s="120">
        <v>0</v>
      </c>
      <c r="AV31" s="113">
        <v>13052</v>
      </c>
      <c r="AW31" s="114">
        <v>9236</v>
      </c>
      <c r="AX31" s="115">
        <v>13544</v>
      </c>
      <c r="AY31" s="122">
        <v>128.47</v>
      </c>
      <c r="AZ31" s="123">
        <v>129.94</v>
      </c>
      <c r="BA31" s="115">
        <v>128.85000000000002</v>
      </c>
      <c r="BB31" s="122">
        <v>257.47000000000003</v>
      </c>
      <c r="BC31" s="123">
        <v>253</v>
      </c>
      <c r="BD31" s="115">
        <v>260.43</v>
      </c>
      <c r="BE31" s="125">
        <v>11.67938602164446</v>
      </c>
      <c r="BF31" s="124">
        <v>0.39097454641894203</v>
      </c>
      <c r="BG31" s="124">
        <v>-0.16710723165193464</v>
      </c>
      <c r="BH31" s="125">
        <v>5.7784774752865982</v>
      </c>
      <c r="BI31" s="124">
        <v>0.14589029145072629</v>
      </c>
      <c r="BJ31" s="126">
        <v>-0.3058440003392251</v>
      </c>
      <c r="BK31" s="114">
        <v>350</v>
      </c>
      <c r="BL31" s="114">
        <v>350</v>
      </c>
      <c r="BM31" s="115">
        <v>350</v>
      </c>
      <c r="BN31" s="113">
        <v>56995</v>
      </c>
      <c r="BO31" s="114">
        <v>40314</v>
      </c>
      <c r="BP31" s="115">
        <v>58372</v>
      </c>
      <c r="BQ31" s="127">
        <v>478.25616288631539</v>
      </c>
      <c r="BR31" s="127">
        <v>11.650792064313464</v>
      </c>
      <c r="BS31" s="127">
        <v>11.301690990695931</v>
      </c>
      <c r="BT31" s="128">
        <v>2061.190840224454</v>
      </c>
      <c r="BU31" s="127">
        <v>23.635437987248906</v>
      </c>
      <c r="BV31" s="129">
        <v>22.992206616831481</v>
      </c>
      <c r="BW31" s="124">
        <v>4.309805079740106</v>
      </c>
      <c r="BX31" s="124">
        <v>-5.6958634633169858E-2</v>
      </c>
      <c r="BY31" s="124">
        <v>-5.5071490203592255E-2</v>
      </c>
      <c r="BZ31" s="119">
        <v>0.61315126050420166</v>
      </c>
      <c r="CA31" s="120">
        <v>1.8834263632460213E-2</v>
      </c>
      <c r="CB31" s="130">
        <v>-2.3218115975672027E-2</v>
      </c>
    </row>
    <row r="32" spans="1:80">
      <c r="A32" s="90" t="s">
        <v>60</v>
      </c>
      <c r="B32" s="113">
        <v>12935.108389999998</v>
      </c>
      <c r="C32" s="114">
        <v>9744.4547700000021</v>
      </c>
      <c r="D32" s="115">
        <v>14285.103260000002</v>
      </c>
      <c r="E32" s="113">
        <v>12753.705019999999</v>
      </c>
      <c r="F32" s="114">
        <v>9551.8254500000003</v>
      </c>
      <c r="G32" s="115">
        <v>14077.420769999999</v>
      </c>
      <c r="H32" s="116">
        <v>1.0147528793372853</v>
      </c>
      <c r="I32" s="117">
        <v>5.2929727109152225E-4</v>
      </c>
      <c r="J32" s="118">
        <v>-5.4138752802839196E-3</v>
      </c>
      <c r="K32" s="113">
        <v>9311.8950000000004</v>
      </c>
      <c r="L32" s="114">
        <v>7007.6634000000004</v>
      </c>
      <c r="M32" s="115">
        <v>10399.975269999999</v>
      </c>
      <c r="N32" s="119">
        <v>0.73876993803886992</v>
      </c>
      <c r="O32" s="120">
        <v>8.6374012272257827E-3</v>
      </c>
      <c r="P32" s="121">
        <v>5.1234286169457022E-3</v>
      </c>
      <c r="Q32" s="113">
        <v>1289.0074400000001</v>
      </c>
      <c r="R32" s="114">
        <v>1061.9354000000001</v>
      </c>
      <c r="S32" s="115">
        <v>1543.03071</v>
      </c>
      <c r="T32" s="119">
        <v>0.10961032814251812</v>
      </c>
      <c r="U32" s="120">
        <v>8.5410750918465533E-3</v>
      </c>
      <c r="V32" s="121">
        <v>-1.5658449941046843E-3</v>
      </c>
      <c r="W32" s="113">
        <v>1319.6923999999999</v>
      </c>
      <c r="X32" s="114">
        <v>906.60940000000005</v>
      </c>
      <c r="Y32" s="115">
        <v>1334.2869499999999</v>
      </c>
      <c r="Z32" s="119">
        <v>9.4782060705570575E-2</v>
      </c>
      <c r="AA32" s="120">
        <v>-8.6931567257950981E-3</v>
      </c>
      <c r="AB32" s="121">
        <v>-1.3271812343325362E-4</v>
      </c>
      <c r="AC32" s="113">
        <v>6591.3355099999999</v>
      </c>
      <c r="AD32" s="114">
        <v>5121.7415899999996</v>
      </c>
      <c r="AE32" s="115">
        <v>5185.196359999999</v>
      </c>
      <c r="AF32" s="114">
        <v>-1406.1391500000009</v>
      </c>
      <c r="AG32" s="115">
        <v>63.454769999999371</v>
      </c>
      <c r="AH32" s="113">
        <v>0</v>
      </c>
      <c r="AI32" s="114">
        <v>0</v>
      </c>
      <c r="AJ32" s="115">
        <v>0</v>
      </c>
      <c r="AK32" s="114">
        <v>0</v>
      </c>
      <c r="AL32" s="115">
        <v>0</v>
      </c>
      <c r="AM32" s="119">
        <v>0.36297927047676087</v>
      </c>
      <c r="AN32" s="120">
        <v>-0.14659013638616852</v>
      </c>
      <c r="AO32" s="121">
        <v>-0.1626264930974281</v>
      </c>
      <c r="AP32" s="119">
        <v>0</v>
      </c>
      <c r="AQ32" s="120">
        <v>0</v>
      </c>
      <c r="AR32" s="121">
        <v>0</v>
      </c>
      <c r="AS32" s="120">
        <v>0</v>
      </c>
      <c r="AT32" s="120">
        <v>0</v>
      </c>
      <c r="AU32" s="120">
        <v>0</v>
      </c>
      <c r="AV32" s="113">
        <v>8160</v>
      </c>
      <c r="AW32" s="114">
        <v>5437</v>
      </c>
      <c r="AX32" s="115">
        <v>7841</v>
      </c>
      <c r="AY32" s="122">
        <v>93</v>
      </c>
      <c r="AZ32" s="123">
        <v>96</v>
      </c>
      <c r="BA32" s="115">
        <v>94</v>
      </c>
      <c r="BB32" s="122">
        <v>163</v>
      </c>
      <c r="BC32" s="123">
        <v>165</v>
      </c>
      <c r="BD32" s="115">
        <v>164</v>
      </c>
      <c r="BE32" s="125">
        <v>9.2683215130023644</v>
      </c>
      <c r="BF32" s="124">
        <v>-0.48078242964996498</v>
      </c>
      <c r="BG32" s="124">
        <v>-0.17091459810874632</v>
      </c>
      <c r="BH32" s="125">
        <v>5.3123306233062335</v>
      </c>
      <c r="BI32" s="124">
        <v>-0.25004156483282625</v>
      </c>
      <c r="BJ32" s="126">
        <v>-0.17958856861295835</v>
      </c>
      <c r="BK32" s="114">
        <v>270</v>
      </c>
      <c r="BL32" s="114">
        <v>270</v>
      </c>
      <c r="BM32" s="115">
        <v>270</v>
      </c>
      <c r="BN32" s="113">
        <v>35398</v>
      </c>
      <c r="BO32" s="114">
        <v>24381</v>
      </c>
      <c r="BP32" s="115">
        <v>34737</v>
      </c>
      <c r="BQ32" s="127">
        <v>405.25724069436046</v>
      </c>
      <c r="BR32" s="127">
        <v>44.962731965053706</v>
      </c>
      <c r="BS32" s="127">
        <v>13.483915153980604</v>
      </c>
      <c r="BT32" s="128">
        <v>1795.3603838796071</v>
      </c>
      <c r="BU32" s="127">
        <v>232.40633731097978</v>
      </c>
      <c r="BV32" s="129">
        <v>38.541283272654482</v>
      </c>
      <c r="BW32" s="124">
        <v>4.4301747226119117</v>
      </c>
      <c r="BX32" s="124">
        <v>9.2184526533480415E-2</v>
      </c>
      <c r="BY32" s="124">
        <v>-5.4099693426344686E-2</v>
      </c>
      <c r="BZ32" s="119">
        <v>0.47299836601307194</v>
      </c>
      <c r="CA32" s="120">
        <v>-5.4823044384014197E-3</v>
      </c>
      <c r="CB32" s="130">
        <v>-2.5896661611237437E-2</v>
      </c>
    </row>
    <row r="33" spans="1:80">
      <c r="A33" s="90" t="s">
        <v>61</v>
      </c>
      <c r="B33" s="113">
        <v>19857.397270000005</v>
      </c>
      <c r="C33" s="114">
        <v>15989.673900000002</v>
      </c>
      <c r="D33" s="115">
        <v>23408.2611</v>
      </c>
      <c r="E33" s="113">
        <v>18972.309219999999</v>
      </c>
      <c r="F33" s="114">
        <v>14723.578440000001</v>
      </c>
      <c r="G33" s="115">
        <v>21926.043810000003</v>
      </c>
      <c r="H33" s="116">
        <v>1.0676007629485804</v>
      </c>
      <c r="I33" s="117">
        <v>2.0949190926605743E-2</v>
      </c>
      <c r="J33" s="118">
        <v>-1.8390252425804388E-2</v>
      </c>
      <c r="K33" s="113">
        <v>12904.5965</v>
      </c>
      <c r="L33" s="114">
        <v>10119.04817</v>
      </c>
      <c r="M33" s="115">
        <v>15202.41007</v>
      </c>
      <c r="N33" s="119">
        <v>0.69334943420419981</v>
      </c>
      <c r="O33" s="120">
        <v>1.3168843093214311E-2</v>
      </c>
      <c r="P33" s="121">
        <v>6.0811718564224293E-3</v>
      </c>
      <c r="Q33" s="113">
        <v>3014.7676299999998</v>
      </c>
      <c r="R33" s="114">
        <v>2104.7512700000002</v>
      </c>
      <c r="S33" s="115">
        <v>2321.8742800000005</v>
      </c>
      <c r="T33" s="119">
        <v>0.1058957238305363</v>
      </c>
      <c r="U33" s="120">
        <v>-5.3007844261318771E-2</v>
      </c>
      <c r="V33" s="121">
        <v>-3.7055344659848971E-2</v>
      </c>
      <c r="W33" s="113">
        <v>1981.5063700000001</v>
      </c>
      <c r="X33" s="114">
        <v>1715.8584099999998</v>
      </c>
      <c r="Y33" s="115">
        <v>3253.3537099999994</v>
      </c>
      <c r="Z33" s="119">
        <v>0.14837850996704721</v>
      </c>
      <c r="AA33" s="120">
        <v>4.3936486224826113E-2</v>
      </c>
      <c r="AB33" s="121">
        <v>3.1840372380978171E-2</v>
      </c>
      <c r="AC33" s="113">
        <v>17581.544140000002</v>
      </c>
      <c r="AD33" s="114">
        <v>17099.489060000004</v>
      </c>
      <c r="AE33" s="115">
        <v>16259.951220000001</v>
      </c>
      <c r="AF33" s="114">
        <v>-1321.592920000001</v>
      </c>
      <c r="AG33" s="115">
        <v>-839.53784000000269</v>
      </c>
      <c r="AH33" s="113">
        <v>2568.0763199999997</v>
      </c>
      <c r="AI33" s="114">
        <v>3540.30062</v>
      </c>
      <c r="AJ33" s="115">
        <v>3497.8845100000003</v>
      </c>
      <c r="AK33" s="114">
        <v>929.80819000000065</v>
      </c>
      <c r="AL33" s="115">
        <v>-42.416109999999662</v>
      </c>
      <c r="AM33" s="119">
        <v>0.69462448109825647</v>
      </c>
      <c r="AN33" s="120">
        <v>-0.19076567859612115</v>
      </c>
      <c r="AO33" s="121">
        <v>-0.37478376117990542</v>
      </c>
      <c r="AP33" s="119">
        <v>0.14942948965995601</v>
      </c>
      <c r="AQ33" s="120">
        <v>2.0103562143776593E-2</v>
      </c>
      <c r="AR33" s="121">
        <v>-7.1982194039234365E-2</v>
      </c>
      <c r="AS33" s="120">
        <v>0.15953103716798603</v>
      </c>
      <c r="AT33" s="120">
        <v>2.4171851829976887E-2</v>
      </c>
      <c r="AU33" s="120">
        <v>-8.0920062028249834E-2</v>
      </c>
      <c r="AV33" s="113">
        <v>11866</v>
      </c>
      <c r="AW33" s="114">
        <v>7696</v>
      </c>
      <c r="AX33" s="115">
        <v>11188</v>
      </c>
      <c r="AY33" s="122">
        <v>105</v>
      </c>
      <c r="AZ33" s="123">
        <v>107</v>
      </c>
      <c r="BA33" s="115">
        <v>106</v>
      </c>
      <c r="BB33" s="122">
        <v>225</v>
      </c>
      <c r="BC33" s="123">
        <v>221</v>
      </c>
      <c r="BD33" s="115">
        <v>221</v>
      </c>
      <c r="BE33" s="125">
        <v>11.727463312368974</v>
      </c>
      <c r="BF33" s="124">
        <v>-0.82915044424478346</v>
      </c>
      <c r="BG33" s="124">
        <v>-0.26007562844099574</v>
      </c>
      <c r="BH33" s="125">
        <v>5.6249371543489186</v>
      </c>
      <c r="BI33" s="124">
        <v>-0.23481593207083495</v>
      </c>
      <c r="BJ33" s="126">
        <v>-0.17898441427853218</v>
      </c>
      <c r="BK33" s="114">
        <v>300</v>
      </c>
      <c r="BL33" s="114">
        <v>300</v>
      </c>
      <c r="BM33" s="115">
        <v>300</v>
      </c>
      <c r="BN33" s="113">
        <v>48093</v>
      </c>
      <c r="BO33" s="114">
        <v>31757</v>
      </c>
      <c r="BP33" s="115">
        <v>46320</v>
      </c>
      <c r="BQ33" s="127">
        <v>473.36018588082908</v>
      </c>
      <c r="BR33" s="127">
        <v>78.868072267621358</v>
      </c>
      <c r="BS33" s="127">
        <v>9.7276500619544777</v>
      </c>
      <c r="BT33" s="128">
        <v>1959.7822497318557</v>
      </c>
      <c r="BU33" s="127">
        <v>360.90232220783764</v>
      </c>
      <c r="BV33" s="129">
        <v>46.635363037468778</v>
      </c>
      <c r="BW33" s="124">
        <v>4.1401501608866642</v>
      </c>
      <c r="BX33" s="124">
        <v>8.7141564898125523E-2</v>
      </c>
      <c r="BY33" s="124">
        <v>1.3720846957350652E-2</v>
      </c>
      <c r="BZ33" s="119">
        <v>0.56764705882352939</v>
      </c>
      <c r="CA33" s="120">
        <v>-1.7425933877200595E-2</v>
      </c>
      <c r="CB33" s="130">
        <v>-1.7196403423247797E-2</v>
      </c>
    </row>
    <row r="34" spans="1:80">
      <c r="A34" s="90" t="s">
        <v>62</v>
      </c>
      <c r="B34" s="113">
        <v>25830.61399999998</v>
      </c>
      <c r="C34" s="114">
        <v>18246.789000000001</v>
      </c>
      <c r="D34" s="115">
        <v>27164.844999999994</v>
      </c>
      <c r="E34" s="113">
        <v>24020.359</v>
      </c>
      <c r="F34" s="114">
        <v>17860.400000000001</v>
      </c>
      <c r="G34" s="115">
        <v>26787.562999999998</v>
      </c>
      <c r="H34" s="116">
        <v>1.0140842225924021</v>
      </c>
      <c r="I34" s="117">
        <v>-6.1279138962684554E-2</v>
      </c>
      <c r="J34" s="118">
        <v>-7.549615395548992E-3</v>
      </c>
      <c r="K34" s="113">
        <v>13042.609</v>
      </c>
      <c r="L34" s="114">
        <v>9715.2369999999992</v>
      </c>
      <c r="M34" s="115">
        <v>14707.567999999999</v>
      </c>
      <c r="N34" s="119">
        <v>0.54904464433737399</v>
      </c>
      <c r="O34" s="120">
        <v>6.0632092972066065E-3</v>
      </c>
      <c r="P34" s="121">
        <v>5.0905895569660631E-3</v>
      </c>
      <c r="Q34" s="113">
        <v>1771.6859999999999</v>
      </c>
      <c r="R34" s="114">
        <v>1297.8040000000001</v>
      </c>
      <c r="S34" s="115">
        <v>1807.5550000000001</v>
      </c>
      <c r="T34" s="119">
        <v>6.7477396133422074E-2</v>
      </c>
      <c r="U34" s="120">
        <v>-6.2802858396075467E-3</v>
      </c>
      <c r="V34" s="121">
        <v>-5.1863739949065124E-3</v>
      </c>
      <c r="W34" s="113">
        <v>8662.5949999999993</v>
      </c>
      <c r="X34" s="114">
        <v>6438.2669999999998</v>
      </c>
      <c r="Y34" s="115">
        <v>9685.143</v>
      </c>
      <c r="Z34" s="119">
        <v>0.36155371804445224</v>
      </c>
      <c r="AA34" s="120">
        <v>9.1818382949737654E-4</v>
      </c>
      <c r="AB34" s="121">
        <v>1.0765170859071138E-3</v>
      </c>
      <c r="AC34" s="113">
        <v>4486.4562300000007</v>
      </c>
      <c r="AD34" s="114">
        <v>4130.8996500000003</v>
      </c>
      <c r="AE34" s="115">
        <v>4100.1769999999997</v>
      </c>
      <c r="AF34" s="114">
        <v>-386.27923000000101</v>
      </c>
      <c r="AG34" s="115">
        <v>-30.722650000000613</v>
      </c>
      <c r="AH34" s="113">
        <v>0</v>
      </c>
      <c r="AI34" s="114">
        <v>0</v>
      </c>
      <c r="AJ34" s="115">
        <v>0</v>
      </c>
      <c r="AK34" s="114">
        <v>0</v>
      </c>
      <c r="AL34" s="115">
        <v>0</v>
      </c>
      <c r="AM34" s="119">
        <v>0.15093688184121795</v>
      </c>
      <c r="AN34" s="120">
        <v>-2.2750674714735547E-2</v>
      </c>
      <c r="AO34" s="121">
        <v>-7.5453616234909315E-2</v>
      </c>
      <c r="AP34" s="119">
        <v>0</v>
      </c>
      <c r="AQ34" s="120">
        <v>0</v>
      </c>
      <c r="AR34" s="121">
        <v>0</v>
      </c>
      <c r="AS34" s="120">
        <v>0</v>
      </c>
      <c r="AT34" s="120">
        <v>0</v>
      </c>
      <c r="AU34" s="120">
        <v>0</v>
      </c>
      <c r="AV34" s="113">
        <v>10807</v>
      </c>
      <c r="AW34" s="114">
        <v>7272</v>
      </c>
      <c r="AX34" s="115">
        <v>10634</v>
      </c>
      <c r="AY34" s="122">
        <v>108</v>
      </c>
      <c r="AZ34" s="123">
        <v>110</v>
      </c>
      <c r="BA34" s="115">
        <v>105</v>
      </c>
      <c r="BB34" s="122">
        <v>182</v>
      </c>
      <c r="BC34" s="123">
        <v>179</v>
      </c>
      <c r="BD34" s="115">
        <v>176</v>
      </c>
      <c r="BE34" s="125">
        <v>11.252910052910053</v>
      </c>
      <c r="BF34" s="124">
        <v>0.13459729570840828</v>
      </c>
      <c r="BG34" s="124">
        <v>0.23472823472823556</v>
      </c>
      <c r="BH34" s="125">
        <v>6.7133838383838382</v>
      </c>
      <c r="BI34" s="124">
        <v>0.1157037407037409</v>
      </c>
      <c r="BJ34" s="126">
        <v>-5.7565882286552572E-2</v>
      </c>
      <c r="BK34" s="114">
        <v>303</v>
      </c>
      <c r="BL34" s="114">
        <v>303</v>
      </c>
      <c r="BM34" s="115">
        <v>303</v>
      </c>
      <c r="BN34" s="113">
        <v>44432</v>
      </c>
      <c r="BO34" s="114">
        <v>29860</v>
      </c>
      <c r="BP34" s="115">
        <v>43271</v>
      </c>
      <c r="BQ34" s="127">
        <v>619.06503200758016</v>
      </c>
      <c r="BR34" s="127">
        <v>78.455583862099388</v>
      </c>
      <c r="BS34" s="127">
        <v>20.927054780520507</v>
      </c>
      <c r="BT34" s="128">
        <v>2519.048617641527</v>
      </c>
      <c r="BU34" s="127">
        <v>296.38192013065463</v>
      </c>
      <c r="BV34" s="129">
        <v>62.998012581021158</v>
      </c>
      <c r="BW34" s="124">
        <v>4.0691179236411514</v>
      </c>
      <c r="BX34" s="124">
        <v>-4.2291348127147188E-2</v>
      </c>
      <c r="BY34" s="124">
        <v>-3.704269242045477E-2</v>
      </c>
      <c r="BZ34" s="119">
        <v>0.52503154727237433</v>
      </c>
      <c r="CA34" s="120">
        <v>-1.0151898079460042E-2</v>
      </c>
      <c r="CB34" s="130">
        <v>-1.9431738835241963E-2</v>
      </c>
    </row>
    <row r="35" spans="1:80">
      <c r="A35" s="90" t="s">
        <v>63</v>
      </c>
      <c r="B35" s="113">
        <v>27497.469480000003</v>
      </c>
      <c r="C35" s="114">
        <v>20366.591899999999</v>
      </c>
      <c r="D35" s="115">
        <v>30610.829129999995</v>
      </c>
      <c r="E35" s="113">
        <v>26176.187480000001</v>
      </c>
      <c r="F35" s="114">
        <v>20273.62802</v>
      </c>
      <c r="G35" s="115">
        <v>30071.630519999999</v>
      </c>
      <c r="H35" s="116">
        <v>1.0179304746924642</v>
      </c>
      <c r="I35" s="117">
        <v>-3.2546012802497915E-2</v>
      </c>
      <c r="J35" s="118">
        <v>1.3345016189018732E-2</v>
      </c>
      <c r="K35" s="113">
        <v>16284.253000000001</v>
      </c>
      <c r="L35" s="114">
        <v>12004.071019999999</v>
      </c>
      <c r="M35" s="115">
        <v>18049.050370000001</v>
      </c>
      <c r="N35" s="119">
        <v>0.60020191981262749</v>
      </c>
      <c r="O35" s="120">
        <v>-2.1899866875828788E-2</v>
      </c>
      <c r="P35" s="121">
        <v>8.0991640474559201E-3</v>
      </c>
      <c r="Q35" s="113">
        <v>3845.0520000000001</v>
      </c>
      <c r="R35" s="114">
        <v>3283.0569999999998</v>
      </c>
      <c r="S35" s="115">
        <v>4489.9560000000001</v>
      </c>
      <c r="T35" s="119">
        <v>0.14930869801069904</v>
      </c>
      <c r="U35" s="120">
        <v>2.417482361444373E-3</v>
      </c>
      <c r="V35" s="121">
        <v>-1.2628622569576642E-2</v>
      </c>
      <c r="W35" s="113">
        <v>5343.482</v>
      </c>
      <c r="X35" s="114">
        <v>4406.6220000000003</v>
      </c>
      <c r="Y35" s="115">
        <v>6726.5889999999999</v>
      </c>
      <c r="Z35" s="119">
        <v>0.22368554294142079</v>
      </c>
      <c r="AA35" s="120">
        <v>1.9550314918520023E-2</v>
      </c>
      <c r="AB35" s="121">
        <v>6.3281959656918685E-3</v>
      </c>
      <c r="AC35" s="113">
        <v>3389.2269999999999</v>
      </c>
      <c r="AD35" s="114">
        <v>4073.1931199999999</v>
      </c>
      <c r="AE35" s="115">
        <v>3868.3503900000001</v>
      </c>
      <c r="AF35" s="114">
        <v>479.1233900000002</v>
      </c>
      <c r="AG35" s="115">
        <v>-204.84272999999985</v>
      </c>
      <c r="AH35" s="113">
        <v>0</v>
      </c>
      <c r="AI35" s="114">
        <v>0</v>
      </c>
      <c r="AJ35" s="115">
        <v>0</v>
      </c>
      <c r="AK35" s="114">
        <v>0</v>
      </c>
      <c r="AL35" s="115">
        <v>0</v>
      </c>
      <c r="AM35" s="119">
        <v>0.12637195724335484</v>
      </c>
      <c r="AN35" s="120">
        <v>3.1159971825529403E-3</v>
      </c>
      <c r="AO35" s="121">
        <v>-7.3621892488568152E-2</v>
      </c>
      <c r="AP35" s="119">
        <v>0</v>
      </c>
      <c r="AQ35" s="120">
        <v>0</v>
      </c>
      <c r="AR35" s="121">
        <v>0</v>
      </c>
      <c r="AS35" s="120">
        <v>0</v>
      </c>
      <c r="AT35" s="120">
        <v>0</v>
      </c>
      <c r="AU35" s="120">
        <v>0</v>
      </c>
      <c r="AV35" s="113">
        <v>12196</v>
      </c>
      <c r="AW35" s="114">
        <v>8240</v>
      </c>
      <c r="AX35" s="115">
        <v>12143</v>
      </c>
      <c r="AY35" s="122">
        <v>126.5</v>
      </c>
      <c r="AZ35" s="123">
        <v>130.5</v>
      </c>
      <c r="BA35" s="115">
        <v>129.5</v>
      </c>
      <c r="BB35" s="122">
        <v>173</v>
      </c>
      <c r="BC35" s="123">
        <v>170</v>
      </c>
      <c r="BD35" s="115">
        <v>170</v>
      </c>
      <c r="BE35" s="125">
        <v>10.418704418704419</v>
      </c>
      <c r="BF35" s="124">
        <v>-0.29363638059290231</v>
      </c>
      <c r="BG35" s="124">
        <v>-0.10492265664679401</v>
      </c>
      <c r="BH35" s="125">
        <v>7.9366013071895418</v>
      </c>
      <c r="BI35" s="124">
        <v>0.10358910423514267</v>
      </c>
      <c r="BJ35" s="126">
        <v>-0.14183006535947751</v>
      </c>
      <c r="BK35" s="114">
        <v>330</v>
      </c>
      <c r="BL35" s="114">
        <v>330</v>
      </c>
      <c r="BM35" s="115">
        <v>330</v>
      </c>
      <c r="BN35" s="113">
        <v>53178</v>
      </c>
      <c r="BO35" s="114">
        <v>36249</v>
      </c>
      <c r="BP35" s="115">
        <v>53127</v>
      </c>
      <c r="BQ35" s="127">
        <v>566.03291207860411</v>
      </c>
      <c r="BR35" s="127">
        <v>73.795756111850949</v>
      </c>
      <c r="BS35" s="127">
        <v>6.7449863427217451</v>
      </c>
      <c r="BT35" s="128">
        <v>2476.4580844931234</v>
      </c>
      <c r="BU35" s="127">
        <v>330.16524421762324</v>
      </c>
      <c r="BV35" s="129">
        <v>16.066334493123577</v>
      </c>
      <c r="BW35" s="124">
        <v>4.3751132339619536</v>
      </c>
      <c r="BX35" s="124">
        <v>1.4831174270251601E-2</v>
      </c>
      <c r="BY35" s="124">
        <v>-2.4037251474939403E-2</v>
      </c>
      <c r="BZ35" s="119">
        <v>0.59187834224598934</v>
      </c>
      <c r="CA35" s="120">
        <v>3.7562453647683736E-3</v>
      </c>
      <c r="CB35" s="130">
        <v>-1.5002622093538531E-2</v>
      </c>
    </row>
    <row r="36" spans="1:80">
      <c r="A36" s="91" t="s">
        <v>64</v>
      </c>
      <c r="B36" s="95">
        <v>26117.194689999989</v>
      </c>
      <c r="C36" s="96">
        <v>19914.860929999999</v>
      </c>
      <c r="D36" s="97">
        <v>29895.748960000008</v>
      </c>
      <c r="E36" s="95">
        <v>25365.411120000001</v>
      </c>
      <c r="F36" s="96">
        <v>19147.833830000003</v>
      </c>
      <c r="G36" s="97">
        <v>28660.04622</v>
      </c>
      <c r="H36" s="98">
        <v>1.0431158669638743</v>
      </c>
      <c r="I36" s="99">
        <v>1.3477728380454135E-2</v>
      </c>
      <c r="J36" s="100">
        <v>3.0577012825818706E-3</v>
      </c>
      <c r="K36" s="95">
        <v>16681.1584</v>
      </c>
      <c r="L36" s="96">
        <v>12677.35799</v>
      </c>
      <c r="M36" s="97">
        <v>18921.286969999997</v>
      </c>
      <c r="N36" s="101">
        <v>0.66019736411995211</v>
      </c>
      <c r="O36" s="102">
        <v>2.5633001150789925E-3</v>
      </c>
      <c r="P36" s="103">
        <v>-1.8805556360498299E-3</v>
      </c>
      <c r="Q36" s="95">
        <v>2236.3459800000001</v>
      </c>
      <c r="R36" s="96">
        <v>1867.18703</v>
      </c>
      <c r="S36" s="97">
        <v>2795.1726100000001</v>
      </c>
      <c r="T36" s="101">
        <v>9.752854508829889E-2</v>
      </c>
      <c r="U36" s="102">
        <v>9.3633673421082697E-3</v>
      </c>
      <c r="V36" s="103">
        <v>1.4275506819039219E-5</v>
      </c>
      <c r="W36" s="95">
        <v>3034.5460600000001</v>
      </c>
      <c r="X36" s="96">
        <v>2213.6717899999994</v>
      </c>
      <c r="Y36" s="97">
        <v>3472.2113200000003</v>
      </c>
      <c r="Z36" s="101">
        <v>0.12115163015951341</v>
      </c>
      <c r="AA36" s="102">
        <v>1.5184002605769242E-3</v>
      </c>
      <c r="AB36" s="103">
        <v>5.5421147619171829E-3</v>
      </c>
      <c r="AC36" s="95">
        <v>4458.1139299999995</v>
      </c>
      <c r="AD36" s="96">
        <v>5141.8848399999997</v>
      </c>
      <c r="AE36" s="97">
        <v>4935.2257100000006</v>
      </c>
      <c r="AF36" s="96">
        <v>477.11178000000109</v>
      </c>
      <c r="AG36" s="97">
        <v>-206.6591299999991</v>
      </c>
      <c r="AH36" s="95">
        <v>0</v>
      </c>
      <c r="AI36" s="96">
        <v>0</v>
      </c>
      <c r="AJ36" s="97">
        <v>0</v>
      </c>
      <c r="AK36" s="96">
        <v>0</v>
      </c>
      <c r="AL36" s="97">
        <v>0</v>
      </c>
      <c r="AM36" s="101">
        <v>0.16508118651261244</v>
      </c>
      <c r="AN36" s="102">
        <v>-5.61532139782428E-3</v>
      </c>
      <c r="AO36" s="103">
        <v>-9.3112172611186372E-2</v>
      </c>
      <c r="AP36" s="101">
        <v>0</v>
      </c>
      <c r="AQ36" s="102">
        <v>0</v>
      </c>
      <c r="AR36" s="103">
        <v>0</v>
      </c>
      <c r="AS36" s="102">
        <v>0</v>
      </c>
      <c r="AT36" s="102">
        <v>0</v>
      </c>
      <c r="AU36" s="102">
        <v>0</v>
      </c>
      <c r="AV36" s="95">
        <v>13476</v>
      </c>
      <c r="AW36" s="96">
        <v>9510</v>
      </c>
      <c r="AX36" s="97">
        <v>13863</v>
      </c>
      <c r="AY36" s="104">
        <v>124.06</v>
      </c>
      <c r="AZ36" s="105">
        <v>131.54</v>
      </c>
      <c r="BA36" s="97">
        <v>131.44</v>
      </c>
      <c r="BB36" s="104">
        <v>234.36</v>
      </c>
      <c r="BC36" s="105">
        <v>236.78</v>
      </c>
      <c r="BD36" s="97">
        <v>237.64</v>
      </c>
      <c r="BE36" s="107">
        <v>11.718908500710084</v>
      </c>
      <c r="BF36" s="106">
        <v>-0.35052027031468924</v>
      </c>
      <c r="BG36" s="106">
        <v>-0.33065817102475137</v>
      </c>
      <c r="BH36" s="107">
        <v>6.4817931885765585</v>
      </c>
      <c r="BI36" s="106">
        <v>9.2762068362643113E-2</v>
      </c>
      <c r="BJ36" s="108">
        <v>-0.21218434330958136</v>
      </c>
      <c r="BK36" s="96">
        <v>340</v>
      </c>
      <c r="BL36" s="96">
        <v>340.03</v>
      </c>
      <c r="BM36" s="97">
        <v>340</v>
      </c>
      <c r="BN36" s="95">
        <v>65316</v>
      </c>
      <c r="BO36" s="96">
        <v>45397</v>
      </c>
      <c r="BP36" s="97">
        <v>66788</v>
      </c>
      <c r="BQ36" s="109">
        <v>429.1196954542732</v>
      </c>
      <c r="BR36" s="109">
        <v>40.770575483668722</v>
      </c>
      <c r="BS36" s="109">
        <v>7.3333697058756684</v>
      </c>
      <c r="BT36" s="110">
        <v>2067.3769184159273</v>
      </c>
      <c r="BU36" s="109">
        <v>185.11132625208052</v>
      </c>
      <c r="BV36" s="111">
        <v>53.934875303413946</v>
      </c>
      <c r="BW36" s="106">
        <v>4.8177162230397457</v>
      </c>
      <c r="BX36" s="106">
        <v>-2.9122601537280524E-2</v>
      </c>
      <c r="BY36" s="106">
        <v>4.4109493281596635E-2</v>
      </c>
      <c r="BZ36" s="101">
        <v>0.72218858131487895</v>
      </c>
      <c r="CA36" s="102">
        <v>2.1072222362538917E-2</v>
      </c>
      <c r="CB36" s="112">
        <v>-1.5429142698098142E-2</v>
      </c>
    </row>
    <row r="37" spans="1:80">
      <c r="A37" s="90" t="s">
        <v>65</v>
      </c>
      <c r="B37" s="113">
        <v>13474.766250000002</v>
      </c>
      <c r="C37" s="114">
        <v>9853.2524300000005</v>
      </c>
      <c r="D37" s="115">
        <v>14654.899920000005</v>
      </c>
      <c r="E37" s="113">
        <v>12486.41425</v>
      </c>
      <c r="F37" s="114">
        <v>9844.6360000000004</v>
      </c>
      <c r="G37" s="115">
        <v>14584.769</v>
      </c>
      <c r="H37" s="116">
        <v>1.0048085039948185</v>
      </c>
      <c r="I37" s="117">
        <v>-7.434568552760612E-2</v>
      </c>
      <c r="J37" s="118">
        <v>3.9332628990582652E-3</v>
      </c>
      <c r="K37" s="113">
        <v>8653.0450000000001</v>
      </c>
      <c r="L37" s="114">
        <v>6673.5330000000004</v>
      </c>
      <c r="M37" s="115">
        <v>10022.495000000001</v>
      </c>
      <c r="N37" s="119">
        <v>0.68718914917336027</v>
      </c>
      <c r="O37" s="120">
        <v>-5.8076413183535402E-3</v>
      </c>
      <c r="P37" s="121">
        <v>9.303953621183414E-3</v>
      </c>
      <c r="Q37" s="113">
        <v>1339.6020000000001</v>
      </c>
      <c r="R37" s="114">
        <v>1472.806</v>
      </c>
      <c r="S37" s="115">
        <v>2211.8530000000001</v>
      </c>
      <c r="T37" s="119">
        <v>0.15165499021616319</v>
      </c>
      <c r="U37" s="120">
        <v>4.4370226698085921E-2</v>
      </c>
      <c r="V37" s="121">
        <v>2.0500683074201886E-3</v>
      </c>
      <c r="W37" s="113">
        <v>1078.242</v>
      </c>
      <c r="X37" s="114">
        <v>1195.5730000000001</v>
      </c>
      <c r="Y37" s="115">
        <v>1602.711</v>
      </c>
      <c r="Z37" s="119">
        <v>0.10988936472014058</v>
      </c>
      <c r="AA37" s="120">
        <v>2.3536150866131214E-2</v>
      </c>
      <c r="AB37" s="121">
        <v>-1.1554739460044455E-2</v>
      </c>
      <c r="AC37" s="113">
        <v>1769.6990000000001</v>
      </c>
      <c r="AD37" s="114">
        <v>2557.9493399999997</v>
      </c>
      <c r="AE37" s="115">
        <v>4854.32449</v>
      </c>
      <c r="AF37" s="114">
        <v>3084.6254899999999</v>
      </c>
      <c r="AG37" s="115">
        <v>2296.3751500000003</v>
      </c>
      <c r="AH37" s="113">
        <v>0</v>
      </c>
      <c r="AI37" s="114">
        <v>0</v>
      </c>
      <c r="AJ37" s="115">
        <v>0</v>
      </c>
      <c r="AK37" s="114">
        <v>0</v>
      </c>
      <c r="AL37" s="115">
        <v>0</v>
      </c>
      <c r="AM37" s="119">
        <v>0.33124241833785228</v>
      </c>
      <c r="AN37" s="120">
        <v>0.19990811782633136</v>
      </c>
      <c r="AO37" s="121">
        <v>7.1637850387084812E-2</v>
      </c>
      <c r="AP37" s="119">
        <v>0</v>
      </c>
      <c r="AQ37" s="120">
        <v>0</v>
      </c>
      <c r="AR37" s="121">
        <v>0</v>
      </c>
      <c r="AS37" s="120">
        <v>0</v>
      </c>
      <c r="AT37" s="120">
        <v>0</v>
      </c>
      <c r="AU37" s="120">
        <v>0</v>
      </c>
      <c r="AV37" s="113">
        <v>7867</v>
      </c>
      <c r="AW37" s="114">
        <v>5644</v>
      </c>
      <c r="AX37" s="115">
        <v>8445</v>
      </c>
      <c r="AY37" s="122">
        <v>82</v>
      </c>
      <c r="AZ37" s="123">
        <v>83</v>
      </c>
      <c r="BA37" s="115">
        <v>84</v>
      </c>
      <c r="BB37" s="122">
        <v>128</v>
      </c>
      <c r="BC37" s="123">
        <v>117</v>
      </c>
      <c r="BD37" s="115">
        <v>117</v>
      </c>
      <c r="BE37" s="125">
        <v>11.170634920634921</v>
      </c>
      <c r="BF37" s="124">
        <v>0.51074332171893211</v>
      </c>
      <c r="BG37" s="124">
        <v>-0.16269841269841301</v>
      </c>
      <c r="BH37" s="125">
        <v>8.0199430199430211</v>
      </c>
      <c r="BI37" s="124">
        <v>1.1909499643874657</v>
      </c>
      <c r="BJ37" s="126">
        <v>-1.994301994301928E-2</v>
      </c>
      <c r="BK37" s="114">
        <v>295</v>
      </c>
      <c r="BL37" s="114">
        <v>291</v>
      </c>
      <c r="BM37" s="115">
        <v>290</v>
      </c>
      <c r="BN37" s="113">
        <v>35518</v>
      </c>
      <c r="BO37" s="114">
        <v>24981</v>
      </c>
      <c r="BP37" s="115">
        <v>37060</v>
      </c>
      <c r="BQ37" s="127">
        <v>393.54476524554775</v>
      </c>
      <c r="BR37" s="127">
        <v>41.993037952344309</v>
      </c>
      <c r="BS37" s="127">
        <v>-0.54017931231624061</v>
      </c>
      <c r="BT37" s="128">
        <v>1727.0300769686205</v>
      </c>
      <c r="BU37" s="127">
        <v>139.84128200230543</v>
      </c>
      <c r="BV37" s="129">
        <v>-17.235691989565112</v>
      </c>
      <c r="BW37" s="124">
        <v>4.3883955002960331</v>
      </c>
      <c r="BX37" s="124">
        <v>-0.12641319425080777</v>
      </c>
      <c r="BY37" s="124">
        <v>-3.7720729328346358E-2</v>
      </c>
      <c r="BZ37" s="119">
        <v>0.46982758620689652</v>
      </c>
      <c r="CA37" s="120">
        <v>3.0411527812735928E-2</v>
      </c>
      <c r="CB37" s="130">
        <v>-4.456175255767969E-3</v>
      </c>
    </row>
    <row r="38" spans="1:80">
      <c r="A38" s="90" t="s">
        <v>66</v>
      </c>
      <c r="B38" s="113">
        <v>7499.764860000002</v>
      </c>
      <c r="C38" s="114">
        <v>5555.8881200000014</v>
      </c>
      <c r="D38" s="115">
        <v>8120.7185799999997</v>
      </c>
      <c r="E38" s="113">
        <v>7342.4889999999996</v>
      </c>
      <c r="F38" s="114">
        <v>5354.0420000000004</v>
      </c>
      <c r="G38" s="115">
        <v>8032.9790000000003</v>
      </c>
      <c r="H38" s="116">
        <v>1.0109224211839716</v>
      </c>
      <c r="I38" s="117">
        <v>-1.0497544171101048E-2</v>
      </c>
      <c r="J38" s="118">
        <v>-2.6777342844775509E-2</v>
      </c>
      <c r="K38" s="113">
        <v>5674.0919999999996</v>
      </c>
      <c r="L38" s="114">
        <v>4042.4409999999998</v>
      </c>
      <c r="M38" s="115">
        <v>6149.6540000000005</v>
      </c>
      <c r="N38" s="119">
        <v>0.76555086226417379</v>
      </c>
      <c r="O38" s="120">
        <v>-7.2241463194278044E-3</v>
      </c>
      <c r="P38" s="121">
        <v>1.0524846405501109E-2</v>
      </c>
      <c r="Q38" s="113">
        <v>731.22799999999995</v>
      </c>
      <c r="R38" s="114">
        <v>599.18299999999999</v>
      </c>
      <c r="S38" s="115">
        <v>889.40899999999999</v>
      </c>
      <c r="T38" s="119">
        <v>0.11071969688953499</v>
      </c>
      <c r="U38" s="120">
        <v>1.1131124131714049E-2</v>
      </c>
      <c r="V38" s="121">
        <v>-1.1925742506615072E-3</v>
      </c>
      <c r="W38" s="113">
        <v>425.64</v>
      </c>
      <c r="X38" s="114">
        <v>278.42</v>
      </c>
      <c r="Y38" s="115">
        <v>421.30599999999998</v>
      </c>
      <c r="Z38" s="119">
        <v>5.2447043618562922E-2</v>
      </c>
      <c r="AA38" s="120">
        <v>-5.5223997132554867E-3</v>
      </c>
      <c r="AB38" s="121">
        <v>4.4521023735298593E-4</v>
      </c>
      <c r="AC38" s="113">
        <v>10257.224</v>
      </c>
      <c r="AD38" s="114">
        <v>10121.031999999999</v>
      </c>
      <c r="AE38" s="115">
        <v>10100.661</v>
      </c>
      <c r="AF38" s="114">
        <v>-156.5630000000001</v>
      </c>
      <c r="AG38" s="115">
        <v>-20.370999999999185</v>
      </c>
      <c r="AH38" s="113">
        <v>2349.056</v>
      </c>
      <c r="AI38" s="114">
        <v>3850.4850000000001</v>
      </c>
      <c r="AJ38" s="115">
        <v>3874.75</v>
      </c>
      <c r="AK38" s="114">
        <v>1525.694</v>
      </c>
      <c r="AL38" s="115">
        <v>24.264999999999873</v>
      </c>
      <c r="AM38" s="119">
        <v>1.2438136970878753</v>
      </c>
      <c r="AN38" s="120">
        <v>-0.12385904885472176</v>
      </c>
      <c r="AO38" s="121">
        <v>-0.57786301442949006</v>
      </c>
      <c r="AP38" s="119">
        <v>0.47714373572098345</v>
      </c>
      <c r="AQ38" s="120">
        <v>0.16392644906594567</v>
      </c>
      <c r="AR38" s="121">
        <v>-0.21590207744776679</v>
      </c>
      <c r="AS38" s="120">
        <v>0.48235530056782172</v>
      </c>
      <c r="AT38" s="120">
        <v>0.16242891048402314</v>
      </c>
      <c r="AU38" s="120">
        <v>-0.23681817621850154</v>
      </c>
      <c r="AV38" s="113">
        <v>4318</v>
      </c>
      <c r="AW38" s="114">
        <v>2806</v>
      </c>
      <c r="AX38" s="115">
        <v>4034</v>
      </c>
      <c r="AY38" s="122">
        <v>60.410000000000004</v>
      </c>
      <c r="AZ38" s="123">
        <v>65.77</v>
      </c>
      <c r="BA38" s="115">
        <v>68.78</v>
      </c>
      <c r="BB38" s="122">
        <v>91.33</v>
      </c>
      <c r="BC38" s="123">
        <v>88.33</v>
      </c>
      <c r="BD38" s="115">
        <v>82.72</v>
      </c>
      <c r="BE38" s="125">
        <v>6.5167522858712159</v>
      </c>
      <c r="BF38" s="124">
        <v>-1.4252735008822643</v>
      </c>
      <c r="BG38" s="124">
        <v>-0.59388579633445104</v>
      </c>
      <c r="BH38" s="125">
        <v>5.4185471738663233</v>
      </c>
      <c r="BI38" s="124">
        <v>0.16531408750064092</v>
      </c>
      <c r="BJ38" s="126">
        <v>0.12400775728456548</v>
      </c>
      <c r="BK38" s="114">
        <v>174</v>
      </c>
      <c r="BL38" s="114">
        <v>174</v>
      </c>
      <c r="BM38" s="115">
        <v>174</v>
      </c>
      <c r="BN38" s="113">
        <v>19333</v>
      </c>
      <c r="BO38" s="114">
        <v>12555</v>
      </c>
      <c r="BP38" s="115">
        <v>17824</v>
      </c>
      <c r="BQ38" s="127">
        <v>450.68329219030522</v>
      </c>
      <c r="BR38" s="127">
        <v>70.892830285789614</v>
      </c>
      <c r="BS38" s="127">
        <v>24.236298960516308</v>
      </c>
      <c r="BT38" s="128">
        <v>1991.3185423896878</v>
      </c>
      <c r="BU38" s="127">
        <v>290.88107133827498</v>
      </c>
      <c r="BV38" s="129">
        <v>83.249404827321314</v>
      </c>
      <c r="BW38" s="124">
        <v>4.4184432325235496</v>
      </c>
      <c r="BX38" s="124">
        <v>-5.8861075026241494E-2</v>
      </c>
      <c r="BY38" s="124">
        <v>-5.589746597965739E-2</v>
      </c>
      <c r="BZ38" s="119">
        <v>0.37660581473968902</v>
      </c>
      <c r="CA38" s="120">
        <v>-2.8902197677460051E-2</v>
      </c>
      <c r="CB38" s="130">
        <v>-2.2041546662482869E-2</v>
      </c>
    </row>
    <row r="39" spans="1:80">
      <c r="A39" s="90" t="s">
        <v>67</v>
      </c>
      <c r="B39" s="113">
        <v>23506.260999999999</v>
      </c>
      <c r="C39" s="114">
        <v>16763.676020000003</v>
      </c>
      <c r="D39" s="115">
        <v>24588.953509999992</v>
      </c>
      <c r="E39" s="113">
        <v>21503.353999999999</v>
      </c>
      <c r="F39" s="114">
        <v>15238.19702</v>
      </c>
      <c r="G39" s="115">
        <v>22946.40451</v>
      </c>
      <c r="H39" s="116">
        <v>1.0715819770057733</v>
      </c>
      <c r="I39" s="117">
        <v>-2.1561957656698327E-2</v>
      </c>
      <c r="J39" s="118">
        <v>-2.8526913698148304E-2</v>
      </c>
      <c r="K39" s="113">
        <v>15037.954</v>
      </c>
      <c r="L39" s="114">
        <v>10668.3</v>
      </c>
      <c r="M39" s="115">
        <v>16386.010999999999</v>
      </c>
      <c r="N39" s="119">
        <v>0.71409928265053491</v>
      </c>
      <c r="O39" s="120">
        <v>1.4768657297857368E-2</v>
      </c>
      <c r="P39" s="121">
        <v>1.3996771441502132E-2</v>
      </c>
      <c r="Q39" s="113">
        <v>2702.4940000000001</v>
      </c>
      <c r="R39" s="114">
        <v>1809.2650000000001</v>
      </c>
      <c r="S39" s="115">
        <v>2576.8960000000002</v>
      </c>
      <c r="T39" s="119">
        <v>0.1123006438275327</v>
      </c>
      <c r="U39" s="120">
        <v>-1.3377145786124797E-2</v>
      </c>
      <c r="V39" s="121">
        <v>-6.4315787330074814E-3</v>
      </c>
      <c r="W39" s="113">
        <v>3031.9789999999998</v>
      </c>
      <c r="X39" s="114">
        <v>2197.2370000000001</v>
      </c>
      <c r="Y39" s="115">
        <v>3199.6129999999998</v>
      </c>
      <c r="Z39" s="119">
        <v>0.139438533762691</v>
      </c>
      <c r="AA39" s="120">
        <v>-1.5617492629244334E-3</v>
      </c>
      <c r="AB39" s="121">
        <v>-4.7541812360812341E-3</v>
      </c>
      <c r="AC39" s="113">
        <v>2232.174</v>
      </c>
      <c r="AD39" s="114">
        <v>2536.6469999999999</v>
      </c>
      <c r="AE39" s="115">
        <v>2455.1840000000002</v>
      </c>
      <c r="AF39" s="114">
        <v>223.01000000000022</v>
      </c>
      <c r="AG39" s="115">
        <v>-81.462999999999738</v>
      </c>
      <c r="AH39" s="113">
        <v>0</v>
      </c>
      <c r="AI39" s="114">
        <v>0</v>
      </c>
      <c r="AJ39" s="115">
        <v>0</v>
      </c>
      <c r="AK39" s="114">
        <v>0</v>
      </c>
      <c r="AL39" s="115">
        <v>0</v>
      </c>
      <c r="AM39" s="119">
        <v>9.9849064296352028E-2</v>
      </c>
      <c r="AN39" s="120">
        <v>4.8882366258007626E-3</v>
      </c>
      <c r="AO39" s="121">
        <v>-5.146899965177236E-2</v>
      </c>
      <c r="AP39" s="119">
        <v>0</v>
      </c>
      <c r="AQ39" s="120">
        <v>0</v>
      </c>
      <c r="AR39" s="121">
        <v>0</v>
      </c>
      <c r="AS39" s="120">
        <v>0</v>
      </c>
      <c r="AT39" s="120">
        <v>0</v>
      </c>
      <c r="AU39" s="120">
        <v>0</v>
      </c>
      <c r="AV39" s="113">
        <v>12930</v>
      </c>
      <c r="AW39" s="114">
        <v>8788</v>
      </c>
      <c r="AX39" s="115">
        <v>12900</v>
      </c>
      <c r="AY39" s="122">
        <v>88.01</v>
      </c>
      <c r="AZ39" s="123">
        <v>84.5</v>
      </c>
      <c r="BA39" s="115">
        <v>83.799999999999983</v>
      </c>
      <c r="BB39" s="122">
        <v>232.78</v>
      </c>
      <c r="BC39" s="123">
        <v>232.2</v>
      </c>
      <c r="BD39" s="115">
        <v>231.5</v>
      </c>
      <c r="BE39" s="125">
        <v>17.104216388225936</v>
      </c>
      <c r="BF39" s="124">
        <v>0.78031380139868034</v>
      </c>
      <c r="BG39" s="124">
        <v>-0.22911694510739622</v>
      </c>
      <c r="BH39" s="125">
        <v>6.1915046796256297</v>
      </c>
      <c r="BI39" s="124">
        <v>1.9725889924337991E-2</v>
      </c>
      <c r="BJ39" s="126">
        <v>-0.11627596924029149</v>
      </c>
      <c r="BK39" s="114">
        <v>400</v>
      </c>
      <c r="BL39" s="114">
        <v>400</v>
      </c>
      <c r="BM39" s="115">
        <v>400</v>
      </c>
      <c r="BN39" s="113">
        <v>62768</v>
      </c>
      <c r="BO39" s="114">
        <v>43115</v>
      </c>
      <c r="BP39" s="115">
        <v>62233</v>
      </c>
      <c r="BQ39" s="127">
        <v>368.71763389198657</v>
      </c>
      <c r="BR39" s="127">
        <v>26.13297291824199</v>
      </c>
      <c r="BS39" s="127">
        <v>15.286182656917561</v>
      </c>
      <c r="BT39" s="128">
        <v>1778.7910472868218</v>
      </c>
      <c r="BU39" s="127">
        <v>115.73195989316378</v>
      </c>
      <c r="BV39" s="129">
        <v>44.813234360103706</v>
      </c>
      <c r="BW39" s="124">
        <v>4.8242635658914725</v>
      </c>
      <c r="BX39" s="124">
        <v>-3.0183456536988729E-2</v>
      </c>
      <c r="BY39" s="124">
        <v>-8.1858418632879015E-2</v>
      </c>
      <c r="BZ39" s="119">
        <v>0.57199448529411767</v>
      </c>
      <c r="CA39" s="120">
        <v>-7.062446328895966E-4</v>
      </c>
      <c r="CB39" s="130">
        <v>-2.3516564429639231E-2</v>
      </c>
    </row>
    <row r="40" spans="1:80">
      <c r="A40" s="90" t="s">
        <v>68</v>
      </c>
      <c r="B40" s="113">
        <v>37189.203000000016</v>
      </c>
      <c r="C40" s="114">
        <v>26561.851000000013</v>
      </c>
      <c r="D40" s="115">
        <v>39337.406000000032</v>
      </c>
      <c r="E40" s="113">
        <v>34023.735999999997</v>
      </c>
      <c r="F40" s="114">
        <v>25309.633000000002</v>
      </c>
      <c r="G40" s="115">
        <v>38511.309000000001</v>
      </c>
      <c r="H40" s="116">
        <v>1.021450763982082</v>
      </c>
      <c r="I40" s="117">
        <v>-7.1586255820799582E-2</v>
      </c>
      <c r="J40" s="118">
        <v>-2.8025180611820799E-2</v>
      </c>
      <c r="K40" s="113">
        <v>21993.074000000001</v>
      </c>
      <c r="L40" s="114">
        <v>16337.196</v>
      </c>
      <c r="M40" s="115">
        <v>24940.052</v>
      </c>
      <c r="N40" s="119">
        <v>0.64760333127082226</v>
      </c>
      <c r="O40" s="120">
        <v>1.1994795597696228E-3</v>
      </c>
      <c r="P40" s="121">
        <v>2.1101311126058286E-3</v>
      </c>
      <c r="Q40" s="113">
        <v>5848.652</v>
      </c>
      <c r="R40" s="114">
        <v>4251.5940000000001</v>
      </c>
      <c r="S40" s="115">
        <v>6632.2190000000001</v>
      </c>
      <c r="T40" s="119">
        <v>0.17221484213896754</v>
      </c>
      <c r="U40" s="120">
        <v>3.1567151290812223E-4</v>
      </c>
      <c r="V40" s="121">
        <v>4.2316082453745518E-3</v>
      </c>
      <c r="W40" s="113">
        <v>4086.5140000000001</v>
      </c>
      <c r="X40" s="114">
        <v>2777.8229999999999</v>
      </c>
      <c r="Y40" s="115">
        <v>4048.2310000000002</v>
      </c>
      <c r="Z40" s="119">
        <v>0.10511797976017902</v>
      </c>
      <c r="AA40" s="120">
        <v>-1.4989759143038447E-2</v>
      </c>
      <c r="AB40" s="121">
        <v>-4.6356069473010852E-3</v>
      </c>
      <c r="AC40" s="113">
        <v>6341.835</v>
      </c>
      <c r="AD40" s="114">
        <v>6754.0510000000004</v>
      </c>
      <c r="AE40" s="115">
        <v>6827.5709999999999</v>
      </c>
      <c r="AF40" s="114">
        <v>485.73599999999988</v>
      </c>
      <c r="AG40" s="115">
        <v>73.519999999999527</v>
      </c>
      <c r="AH40" s="113">
        <v>0</v>
      </c>
      <c r="AI40" s="114">
        <v>0</v>
      </c>
      <c r="AJ40" s="115">
        <v>0</v>
      </c>
      <c r="AK40" s="114">
        <v>0</v>
      </c>
      <c r="AL40" s="115">
        <v>0</v>
      </c>
      <c r="AM40" s="119">
        <v>0.17356434229547302</v>
      </c>
      <c r="AN40" s="120">
        <v>3.0354121648650256E-3</v>
      </c>
      <c r="AO40" s="121">
        <v>-8.0712025718186753E-2</v>
      </c>
      <c r="AP40" s="119">
        <v>0</v>
      </c>
      <c r="AQ40" s="120">
        <v>0</v>
      </c>
      <c r="AR40" s="121">
        <v>0</v>
      </c>
      <c r="AS40" s="120">
        <v>0</v>
      </c>
      <c r="AT40" s="120">
        <v>0</v>
      </c>
      <c r="AU40" s="120">
        <v>0</v>
      </c>
      <c r="AV40" s="113">
        <v>16671</v>
      </c>
      <c r="AW40" s="114">
        <v>11673</v>
      </c>
      <c r="AX40" s="115">
        <v>17232</v>
      </c>
      <c r="AY40" s="122">
        <v>172.3</v>
      </c>
      <c r="AZ40" s="123">
        <v>177.5</v>
      </c>
      <c r="BA40" s="115">
        <v>179</v>
      </c>
      <c r="BB40" s="122">
        <v>233.25</v>
      </c>
      <c r="BC40" s="123">
        <v>229.8</v>
      </c>
      <c r="BD40" s="115">
        <v>232.6</v>
      </c>
      <c r="BE40" s="125">
        <v>10.696461824953445</v>
      </c>
      <c r="BF40" s="124">
        <v>-5.4166923353768937E-2</v>
      </c>
      <c r="BG40" s="124">
        <v>-0.26410155532824575</v>
      </c>
      <c r="BH40" s="125">
        <v>8.2315849813700197</v>
      </c>
      <c r="BI40" s="124">
        <v>0.29017733578230942</v>
      </c>
      <c r="BJ40" s="126">
        <v>-0.23447245988324461</v>
      </c>
      <c r="BK40" s="114">
        <v>420</v>
      </c>
      <c r="BL40" s="114">
        <v>420</v>
      </c>
      <c r="BM40" s="115">
        <v>420</v>
      </c>
      <c r="BN40" s="113">
        <v>73642</v>
      </c>
      <c r="BO40" s="114">
        <v>50153</v>
      </c>
      <c r="BP40" s="115">
        <v>73791</v>
      </c>
      <c r="BQ40" s="127">
        <v>521.89710127251294</v>
      </c>
      <c r="BR40" s="127">
        <v>59.881729609603212</v>
      </c>
      <c r="BS40" s="127">
        <v>17.248665486019604</v>
      </c>
      <c r="BT40" s="128">
        <v>2234.8716922005569</v>
      </c>
      <c r="BU40" s="127">
        <v>193.97816451775452</v>
      </c>
      <c r="BV40" s="129">
        <v>66.651611672843501</v>
      </c>
      <c r="BW40" s="124">
        <v>4.2822075208913652</v>
      </c>
      <c r="BX40" s="124">
        <v>-0.13516396252294705</v>
      </c>
      <c r="BY40" s="124">
        <v>-1.4288666892409374E-2</v>
      </c>
      <c r="BZ40" s="119">
        <v>0.64592962184873948</v>
      </c>
      <c r="CA40" s="120">
        <v>6.009566235253172E-3</v>
      </c>
      <c r="CB40" s="130">
        <v>-1.3804658603773001E-2</v>
      </c>
    </row>
    <row r="41" spans="1:80">
      <c r="A41" s="91" t="s">
        <v>69</v>
      </c>
      <c r="B41" s="95">
        <v>14990.854139999998</v>
      </c>
      <c r="C41" s="96">
        <v>9980.8640399999986</v>
      </c>
      <c r="D41" s="97">
        <v>14876.50871</v>
      </c>
      <c r="E41" s="95">
        <v>15088.493439999998</v>
      </c>
      <c r="F41" s="96">
        <v>10513.41995</v>
      </c>
      <c r="G41" s="97">
        <v>15463.575109999996</v>
      </c>
      <c r="H41" s="98">
        <v>0.96203553215709148</v>
      </c>
      <c r="I41" s="99">
        <v>-3.1493357894902929E-2</v>
      </c>
      <c r="J41" s="100">
        <v>1.2690401127678053E-2</v>
      </c>
      <c r="K41" s="95">
        <v>11844.494119999998</v>
      </c>
      <c r="L41" s="96">
        <v>8181.8803899999994</v>
      </c>
      <c r="M41" s="97">
        <v>12205.122909999998</v>
      </c>
      <c r="N41" s="101">
        <v>0.78928209183057418</v>
      </c>
      <c r="O41" s="102">
        <v>4.2803176574199853E-3</v>
      </c>
      <c r="P41" s="103">
        <v>1.1050038996044398E-2</v>
      </c>
      <c r="Q41" s="95">
        <v>1195.5909999999999</v>
      </c>
      <c r="R41" s="96">
        <v>855.60928000000001</v>
      </c>
      <c r="S41" s="97">
        <v>1200.9220299999999</v>
      </c>
      <c r="T41" s="101">
        <v>7.7661344253010856E-2</v>
      </c>
      <c r="U41" s="102">
        <v>-1.5772493649878899E-3</v>
      </c>
      <c r="V41" s="103">
        <v>-3.7212395369575074E-3</v>
      </c>
      <c r="W41" s="95">
        <v>1396.4680000000001</v>
      </c>
      <c r="X41" s="96">
        <v>968.40847999999983</v>
      </c>
      <c r="Y41" s="97">
        <v>1389.54793</v>
      </c>
      <c r="Z41" s="101">
        <v>8.9859422553676224E-2</v>
      </c>
      <c r="AA41" s="102">
        <v>-2.6924286667992514E-3</v>
      </c>
      <c r="AB41" s="103">
        <v>-2.2522294687467859E-3</v>
      </c>
      <c r="AC41" s="95">
        <v>3152.9706099999999</v>
      </c>
      <c r="AD41" s="96">
        <v>3452.12797</v>
      </c>
      <c r="AE41" s="97">
        <v>3321.8906299999999</v>
      </c>
      <c r="AF41" s="96">
        <v>168.92002000000002</v>
      </c>
      <c r="AG41" s="97">
        <v>-130.23734000000013</v>
      </c>
      <c r="AH41" s="95">
        <v>0</v>
      </c>
      <c r="AI41" s="96">
        <v>80.912390000000002</v>
      </c>
      <c r="AJ41" s="97">
        <v>0</v>
      </c>
      <c r="AK41" s="96">
        <v>0</v>
      </c>
      <c r="AL41" s="97">
        <v>-80.912390000000002</v>
      </c>
      <c r="AM41" s="101">
        <v>0.22329773031807004</v>
      </c>
      <c r="AN41" s="102">
        <v>1.2971448669651553E-2</v>
      </c>
      <c r="AO41" s="103">
        <v>-0.12257693105042611</v>
      </c>
      <c r="AP41" s="101">
        <v>0</v>
      </c>
      <c r="AQ41" s="102">
        <v>0</v>
      </c>
      <c r="AR41" s="103">
        <v>-8.1067520482926061E-3</v>
      </c>
      <c r="AS41" s="102">
        <v>0</v>
      </c>
      <c r="AT41" s="102">
        <v>0</v>
      </c>
      <c r="AU41" s="102">
        <v>-7.6961055855093094E-3</v>
      </c>
      <c r="AV41" s="95">
        <v>6884</v>
      </c>
      <c r="AW41" s="96">
        <v>4329</v>
      </c>
      <c r="AX41" s="97">
        <v>6307</v>
      </c>
      <c r="AY41" s="104">
        <v>105</v>
      </c>
      <c r="AZ41" s="105">
        <v>103</v>
      </c>
      <c r="BA41" s="97">
        <v>102</v>
      </c>
      <c r="BB41" s="104">
        <v>153</v>
      </c>
      <c r="BC41" s="105">
        <v>152</v>
      </c>
      <c r="BD41" s="97">
        <v>150</v>
      </c>
      <c r="BE41" s="107">
        <v>6.8703703703703702</v>
      </c>
      <c r="BF41" s="106">
        <v>-0.4142857142857137</v>
      </c>
      <c r="BG41" s="106">
        <v>-0.13448399856166926</v>
      </c>
      <c r="BH41" s="107">
        <v>4.6718518518518515</v>
      </c>
      <c r="BI41" s="106">
        <v>-0.32742193173565681</v>
      </c>
      <c r="BJ41" s="108">
        <v>-7.4858674463937902E-2</v>
      </c>
      <c r="BK41" s="96">
        <v>294</v>
      </c>
      <c r="BL41" s="96">
        <v>294</v>
      </c>
      <c r="BM41" s="97">
        <v>294</v>
      </c>
      <c r="BN41" s="95">
        <v>37583</v>
      </c>
      <c r="BO41" s="96">
        <v>23660</v>
      </c>
      <c r="BP41" s="97">
        <v>34263</v>
      </c>
      <c r="BQ41" s="109">
        <v>451.31994016869498</v>
      </c>
      <c r="BR41" s="109">
        <v>49.848704769711446</v>
      </c>
      <c r="BS41" s="109">
        <v>6.9657580047051511</v>
      </c>
      <c r="BT41" s="110">
        <v>2451.8114967496426</v>
      </c>
      <c r="BU41" s="109">
        <v>259.99083434406475</v>
      </c>
      <c r="BV41" s="111">
        <v>23.209059697205703</v>
      </c>
      <c r="BW41" s="106">
        <v>5.4325352782622485</v>
      </c>
      <c r="BX41" s="106">
        <v>-2.6935959390279152E-2</v>
      </c>
      <c r="BY41" s="106">
        <v>-3.2930187203216832E-2</v>
      </c>
      <c r="BZ41" s="101">
        <v>0.42845888355342138</v>
      </c>
      <c r="CA41" s="102">
        <v>-3.8086128612028702E-2</v>
      </c>
      <c r="CB41" s="112">
        <v>-1.6160953331608885E-2</v>
      </c>
    </row>
    <row r="42" spans="1:80">
      <c r="A42" s="90" t="s">
        <v>70</v>
      </c>
      <c r="B42" s="113">
        <v>35153.089030000017</v>
      </c>
      <c r="C42" s="114">
        <v>24048.451529999995</v>
      </c>
      <c r="D42" s="115">
        <v>35300.917130000016</v>
      </c>
      <c r="E42" s="113">
        <v>30656.12975</v>
      </c>
      <c r="F42" s="114">
        <v>22089.896929999995</v>
      </c>
      <c r="G42" s="115">
        <v>33546.56854</v>
      </c>
      <c r="H42" s="116">
        <v>1.0522959177749636</v>
      </c>
      <c r="I42" s="117">
        <v>-9.4394460843362005E-2</v>
      </c>
      <c r="J42" s="118">
        <v>-3.6366994786666051E-2</v>
      </c>
      <c r="K42" s="113">
        <v>19651.98805</v>
      </c>
      <c r="L42" s="114">
        <v>14489.718279999999</v>
      </c>
      <c r="M42" s="115">
        <v>21607.465949999998</v>
      </c>
      <c r="N42" s="119">
        <v>0.64410361149862028</v>
      </c>
      <c r="O42" s="120">
        <v>3.0576539605523534E-3</v>
      </c>
      <c r="P42" s="121">
        <v>-1.1839615666088932E-2</v>
      </c>
      <c r="Q42" s="113">
        <v>5208.186709999999</v>
      </c>
      <c r="R42" s="114">
        <v>3505.3982100000003</v>
      </c>
      <c r="S42" s="115">
        <v>5567.7810099999997</v>
      </c>
      <c r="T42" s="119">
        <v>0.16597170000744282</v>
      </c>
      <c r="U42" s="120">
        <v>-3.9188488802555377E-3</v>
      </c>
      <c r="V42" s="121">
        <v>7.2838518428203214E-3</v>
      </c>
      <c r="W42" s="113">
        <v>3505.1802000000002</v>
      </c>
      <c r="X42" s="114">
        <v>2453.8453400000003</v>
      </c>
      <c r="Y42" s="115">
        <v>3585.48344</v>
      </c>
      <c r="Z42" s="119">
        <v>0.10688078083827765</v>
      </c>
      <c r="AA42" s="120">
        <v>-7.4578597071747743E-3</v>
      </c>
      <c r="AB42" s="121">
        <v>-4.2037275130250434E-3</v>
      </c>
      <c r="AC42" s="113">
        <v>6740.4430300000004</v>
      </c>
      <c r="AD42" s="114">
        <v>11029.638649999999</v>
      </c>
      <c r="AE42" s="115">
        <v>7253.8030499999995</v>
      </c>
      <c r="AF42" s="114">
        <v>513.36001999999917</v>
      </c>
      <c r="AG42" s="115">
        <v>-3775.8355999999994</v>
      </c>
      <c r="AH42" s="113">
        <v>0</v>
      </c>
      <c r="AI42" s="114">
        <v>0</v>
      </c>
      <c r="AJ42" s="115">
        <v>0</v>
      </c>
      <c r="AK42" s="114">
        <v>0</v>
      </c>
      <c r="AL42" s="115">
        <v>0</v>
      </c>
      <c r="AM42" s="119">
        <v>0.20548483268258919</v>
      </c>
      <c r="AN42" s="120">
        <v>1.3739435165812358E-2</v>
      </c>
      <c r="AO42" s="121">
        <v>-0.25315753089082971</v>
      </c>
      <c r="AP42" s="119">
        <v>0</v>
      </c>
      <c r="AQ42" s="120">
        <v>0</v>
      </c>
      <c r="AR42" s="121">
        <v>0</v>
      </c>
      <c r="AS42" s="120">
        <v>0</v>
      </c>
      <c r="AT42" s="120">
        <v>0</v>
      </c>
      <c r="AU42" s="120">
        <v>0</v>
      </c>
      <c r="AV42" s="113">
        <v>18249</v>
      </c>
      <c r="AW42" s="114">
        <v>12296</v>
      </c>
      <c r="AX42" s="115">
        <v>17789</v>
      </c>
      <c r="AY42" s="122">
        <v>196.99</v>
      </c>
      <c r="AZ42" s="123">
        <v>203.85</v>
      </c>
      <c r="BA42" s="115">
        <v>203.10000000000002</v>
      </c>
      <c r="BB42" s="122">
        <v>217.82</v>
      </c>
      <c r="BC42" s="123">
        <v>215.56</v>
      </c>
      <c r="BD42" s="115">
        <v>216.69</v>
      </c>
      <c r="BE42" s="125">
        <v>9.7319328190820062</v>
      </c>
      <c r="BF42" s="124">
        <v>-0.56131387702777857</v>
      </c>
      <c r="BG42" s="124">
        <v>-0.32121083229564107</v>
      </c>
      <c r="BH42" s="125">
        <v>9.121581778372585</v>
      </c>
      <c r="BI42" s="124">
        <v>-0.18732771876572407</v>
      </c>
      <c r="BJ42" s="126">
        <v>-0.38543869543207876</v>
      </c>
      <c r="BK42" s="114">
        <v>589</v>
      </c>
      <c r="BL42" s="114">
        <v>589</v>
      </c>
      <c r="BM42" s="115">
        <v>589</v>
      </c>
      <c r="BN42" s="113">
        <v>69474</v>
      </c>
      <c r="BO42" s="114">
        <v>45659</v>
      </c>
      <c r="BP42" s="115">
        <v>67117</v>
      </c>
      <c r="BQ42" s="127">
        <v>499.82222894348672</v>
      </c>
      <c r="BR42" s="127">
        <v>58.561760998644047</v>
      </c>
      <c r="BS42" s="127">
        <v>16.020636048329209</v>
      </c>
      <c r="BT42" s="128">
        <v>1885.8040665579852</v>
      </c>
      <c r="BU42" s="127">
        <v>205.92408683306871</v>
      </c>
      <c r="BV42" s="129">
        <v>89.293255725194285</v>
      </c>
      <c r="BW42" s="124">
        <v>3.772949575580415</v>
      </c>
      <c r="BX42" s="124">
        <v>-3.4053547878404533E-2</v>
      </c>
      <c r="BY42" s="124">
        <v>5.9628170245346723E-2</v>
      </c>
      <c r="BZ42" s="119">
        <v>0.41893663237790874</v>
      </c>
      <c r="CA42" s="120">
        <v>-1.1546804847129388E-2</v>
      </c>
      <c r="CB42" s="130">
        <v>-9.3480340198625611E-3</v>
      </c>
    </row>
    <row r="43" spans="1:80">
      <c r="A43" s="90" t="s">
        <v>71</v>
      </c>
      <c r="B43" s="113">
        <v>14072.965259999997</v>
      </c>
      <c r="C43" s="114">
        <v>9450.4412300000004</v>
      </c>
      <c r="D43" s="115">
        <v>14031.43348</v>
      </c>
      <c r="E43" s="113">
        <v>13776.327589999999</v>
      </c>
      <c r="F43" s="114">
        <v>10038.782449999999</v>
      </c>
      <c r="G43" s="115">
        <v>15042.29119</v>
      </c>
      <c r="H43" s="116">
        <v>0.93279895348176678</v>
      </c>
      <c r="I43" s="117">
        <v>-8.8733466392984295E-2</v>
      </c>
      <c r="J43" s="118">
        <v>-8.5942161650165438E-3</v>
      </c>
      <c r="K43" s="113">
        <v>9850.879429999999</v>
      </c>
      <c r="L43" s="114">
        <v>7430.46911</v>
      </c>
      <c r="M43" s="115">
        <v>11219.156580000001</v>
      </c>
      <c r="N43" s="119">
        <v>0.74584093861036349</v>
      </c>
      <c r="O43" s="120">
        <v>3.0782490294240072E-2</v>
      </c>
      <c r="P43" s="121">
        <v>5.6646127452680828E-3</v>
      </c>
      <c r="Q43" s="113">
        <v>1442.20948</v>
      </c>
      <c r="R43" s="114">
        <v>993.02292999999997</v>
      </c>
      <c r="S43" s="115">
        <v>1400.5489</v>
      </c>
      <c r="T43" s="119">
        <v>9.3107418431779471E-2</v>
      </c>
      <c r="U43" s="120">
        <v>-1.158009502767654E-2</v>
      </c>
      <c r="V43" s="121">
        <v>-5.8112437611640699E-3</v>
      </c>
      <c r="W43" s="113">
        <v>1602.9617700000001</v>
      </c>
      <c r="X43" s="114">
        <v>1153.8822900000002</v>
      </c>
      <c r="Y43" s="115">
        <v>1719.3504699999999</v>
      </c>
      <c r="Z43" s="119">
        <v>0.1143011026899287</v>
      </c>
      <c r="AA43" s="120">
        <v>-2.0551438879737177E-3</v>
      </c>
      <c r="AB43" s="121">
        <v>-6.4135131254849931E-4</v>
      </c>
      <c r="AC43" s="113">
        <v>4687.8504499999999</v>
      </c>
      <c r="AD43" s="114">
        <v>4578.1291000000001</v>
      </c>
      <c r="AE43" s="115">
        <v>4797.9116100000001</v>
      </c>
      <c r="AF43" s="114">
        <v>110.0611600000002</v>
      </c>
      <c r="AG43" s="115">
        <v>219.78251</v>
      </c>
      <c r="AH43" s="113">
        <v>0</v>
      </c>
      <c r="AI43" s="114">
        <v>0</v>
      </c>
      <c r="AJ43" s="115">
        <v>0</v>
      </c>
      <c r="AK43" s="114">
        <v>0</v>
      </c>
      <c r="AL43" s="115">
        <v>0</v>
      </c>
      <c r="AM43" s="119">
        <v>0.34194023132695633</v>
      </c>
      <c r="AN43" s="120">
        <v>8.8298765871194229E-3</v>
      </c>
      <c r="AO43" s="121">
        <v>-0.14249525571326094</v>
      </c>
      <c r="AP43" s="119">
        <v>0</v>
      </c>
      <c r="AQ43" s="120">
        <v>0</v>
      </c>
      <c r="AR43" s="121">
        <v>0</v>
      </c>
      <c r="AS43" s="120">
        <v>0</v>
      </c>
      <c r="AT43" s="120">
        <v>0</v>
      </c>
      <c r="AU43" s="120">
        <v>0</v>
      </c>
      <c r="AV43" s="113">
        <v>7598</v>
      </c>
      <c r="AW43" s="114">
        <v>5071</v>
      </c>
      <c r="AX43" s="115">
        <v>7434</v>
      </c>
      <c r="AY43" s="122">
        <v>99</v>
      </c>
      <c r="AZ43" s="123">
        <v>96.5</v>
      </c>
      <c r="BA43" s="115">
        <v>96.5</v>
      </c>
      <c r="BB43" s="122">
        <v>145.5</v>
      </c>
      <c r="BC43" s="123">
        <v>141.5</v>
      </c>
      <c r="BD43" s="115">
        <v>141.5</v>
      </c>
      <c r="BE43" s="125">
        <v>8.5595854922279795</v>
      </c>
      <c r="BF43" s="124">
        <v>3.2088298064117282E-2</v>
      </c>
      <c r="BG43" s="124">
        <v>-0.1986183074265977</v>
      </c>
      <c r="BH43" s="125">
        <v>5.8374558303886923</v>
      </c>
      <c r="BI43" s="124">
        <v>3.5241244668951843E-2</v>
      </c>
      <c r="BJ43" s="126">
        <v>-0.13545347467608959</v>
      </c>
      <c r="BK43" s="114">
        <v>260</v>
      </c>
      <c r="BL43" s="114">
        <v>265</v>
      </c>
      <c r="BM43" s="115">
        <v>265</v>
      </c>
      <c r="BN43" s="113">
        <v>34306</v>
      </c>
      <c r="BO43" s="114">
        <v>21576</v>
      </c>
      <c r="BP43" s="115">
        <v>31262</v>
      </c>
      <c r="BQ43" s="127">
        <v>481.16854935704686</v>
      </c>
      <c r="BR43" s="127">
        <v>79.596591390510412</v>
      </c>
      <c r="BS43" s="127">
        <v>15.893129909512595</v>
      </c>
      <c r="BT43" s="128">
        <v>2023.4451425881086</v>
      </c>
      <c r="BU43" s="127">
        <v>210.29331447544746</v>
      </c>
      <c r="BV43" s="129">
        <v>43.799619022737033</v>
      </c>
      <c r="BW43" s="124">
        <v>4.2052730696798495</v>
      </c>
      <c r="BX43" s="124">
        <v>-0.30986249231014806</v>
      </c>
      <c r="BY43" s="124">
        <v>-4.950902458163764E-2</v>
      </c>
      <c r="BZ43" s="119">
        <v>0.43371254162042172</v>
      </c>
      <c r="CA43" s="120">
        <v>-4.7842764387439007E-2</v>
      </c>
      <c r="CB43" s="130">
        <v>-1.6115457962607549E-2</v>
      </c>
    </row>
    <row r="44" spans="1:80">
      <c r="A44" s="90" t="s">
        <v>72</v>
      </c>
      <c r="B44" s="113">
        <v>45667.84121000005</v>
      </c>
      <c r="C44" s="114">
        <v>34435.892919999984</v>
      </c>
      <c r="D44" s="115">
        <v>50868.023839999973</v>
      </c>
      <c r="E44" s="113">
        <v>44902.43161</v>
      </c>
      <c r="F44" s="114">
        <v>31558.673460000002</v>
      </c>
      <c r="G44" s="115">
        <v>48117.23216</v>
      </c>
      <c r="H44" s="116">
        <v>1.0571685351903244</v>
      </c>
      <c r="I44" s="117">
        <v>4.0122473929143476E-2</v>
      </c>
      <c r="J44" s="118">
        <v>-3.4001946472879796E-2</v>
      </c>
      <c r="K44" s="113">
        <v>27911.102370000001</v>
      </c>
      <c r="L44" s="114">
        <v>20816.1122</v>
      </c>
      <c r="M44" s="115">
        <v>31397.937460000001</v>
      </c>
      <c r="N44" s="119">
        <v>0.65252999914033294</v>
      </c>
      <c r="O44" s="120">
        <v>3.0935547142235453E-2</v>
      </c>
      <c r="P44" s="121">
        <v>-7.0703553037159139E-3</v>
      </c>
      <c r="Q44" s="113">
        <v>5814.2663499999999</v>
      </c>
      <c r="R44" s="114">
        <v>3087.8480700000005</v>
      </c>
      <c r="S44" s="115">
        <v>5024.464289999999</v>
      </c>
      <c r="T44" s="119">
        <v>0.10442130738718698</v>
      </c>
      <c r="U44" s="120">
        <v>-2.5065362744617944E-2</v>
      </c>
      <c r="V44" s="121">
        <v>6.5766348627290944E-3</v>
      </c>
      <c r="W44" s="113">
        <v>6845.83241</v>
      </c>
      <c r="X44" s="114">
        <v>4915.1732999999995</v>
      </c>
      <c r="Y44" s="115">
        <v>7408.811130000001</v>
      </c>
      <c r="Z44" s="119">
        <v>0.15397417510143005</v>
      </c>
      <c r="AA44" s="120">
        <v>1.5140039138323014E-3</v>
      </c>
      <c r="AB44" s="121">
        <v>-1.7729701716399648E-3</v>
      </c>
      <c r="AC44" s="113">
        <v>6903.2608499999997</v>
      </c>
      <c r="AD44" s="114">
        <v>7247.5377000000008</v>
      </c>
      <c r="AE44" s="115">
        <v>8464.4391999999989</v>
      </c>
      <c r="AF44" s="114">
        <v>1561.1783499999992</v>
      </c>
      <c r="AG44" s="115">
        <v>1216.9014999999981</v>
      </c>
      <c r="AH44" s="113">
        <v>0</v>
      </c>
      <c r="AI44" s="114">
        <v>0</v>
      </c>
      <c r="AJ44" s="115">
        <v>0</v>
      </c>
      <c r="AK44" s="114">
        <v>0</v>
      </c>
      <c r="AL44" s="115">
        <v>0</v>
      </c>
      <c r="AM44" s="119">
        <v>0.16640000064920948</v>
      </c>
      <c r="AN44" s="120">
        <v>1.523759254991075E-2</v>
      </c>
      <c r="AO44" s="121">
        <v>-4.4064636258483753E-2</v>
      </c>
      <c r="AP44" s="119">
        <v>0</v>
      </c>
      <c r="AQ44" s="120">
        <v>0</v>
      </c>
      <c r="AR44" s="121">
        <v>0</v>
      </c>
      <c r="AS44" s="120">
        <v>0</v>
      </c>
      <c r="AT44" s="120">
        <v>0</v>
      </c>
      <c r="AU44" s="120">
        <v>0</v>
      </c>
      <c r="AV44" s="113">
        <v>20881</v>
      </c>
      <c r="AW44" s="114">
        <v>14715</v>
      </c>
      <c r="AX44" s="115">
        <v>21705</v>
      </c>
      <c r="AY44" s="122">
        <v>208.26999999999998</v>
      </c>
      <c r="AZ44" s="123">
        <v>220.92999999999998</v>
      </c>
      <c r="BA44" s="115">
        <v>220.06</v>
      </c>
      <c r="BB44" s="122">
        <v>399.6</v>
      </c>
      <c r="BC44" s="123">
        <v>409.62</v>
      </c>
      <c r="BD44" s="115">
        <v>410.62</v>
      </c>
      <c r="BE44" s="125">
        <v>10.959132357841801</v>
      </c>
      <c r="BF44" s="124">
        <v>-0.180787511131701</v>
      </c>
      <c r="BG44" s="124">
        <v>-0.14166880089626233</v>
      </c>
      <c r="BH44" s="125">
        <v>5.8732323478317348</v>
      </c>
      <c r="BI44" s="124">
        <v>6.7148486192317947E-2</v>
      </c>
      <c r="BJ44" s="126">
        <v>-0.11402413378537357</v>
      </c>
      <c r="BK44" s="114">
        <v>516</v>
      </c>
      <c r="BL44" s="114">
        <v>517</v>
      </c>
      <c r="BM44" s="115">
        <v>518</v>
      </c>
      <c r="BN44" s="113">
        <v>90234</v>
      </c>
      <c r="BO44" s="114">
        <v>61513</v>
      </c>
      <c r="BP44" s="115">
        <v>90582</v>
      </c>
      <c r="BQ44" s="127">
        <v>531.20081428981473</v>
      </c>
      <c r="BR44" s="127">
        <v>33.578724944335193</v>
      </c>
      <c r="BS44" s="127">
        <v>18.160099969264593</v>
      </c>
      <c r="BT44" s="128">
        <v>2216.8731702372725</v>
      </c>
      <c r="BU44" s="127">
        <v>66.476560400578819</v>
      </c>
      <c r="BV44" s="129">
        <v>72.213064223001311</v>
      </c>
      <c r="BW44" s="124">
        <v>4.1733241188666206</v>
      </c>
      <c r="BX44" s="124">
        <v>-0.14802064431521966</v>
      </c>
      <c r="BY44" s="124">
        <v>-6.9680999577084179E-3</v>
      </c>
      <c r="BZ44" s="119">
        <v>0.64289972745855106</v>
      </c>
      <c r="CA44" s="120">
        <v>4.6804098554276141E-3</v>
      </c>
      <c r="CB44" s="130">
        <v>-1.4451972211239617E-2</v>
      </c>
    </row>
    <row r="45" spans="1:80">
      <c r="A45" s="90" t="s">
        <v>73</v>
      </c>
      <c r="B45" s="113">
        <v>21853.100730000016</v>
      </c>
      <c r="C45" s="114">
        <v>15281.029399999998</v>
      </c>
      <c r="D45" s="115">
        <v>22609.540469999993</v>
      </c>
      <c r="E45" s="113">
        <v>21817.38927</v>
      </c>
      <c r="F45" s="114">
        <v>15278.82919</v>
      </c>
      <c r="G45" s="115">
        <v>22606.816609999998</v>
      </c>
      <c r="H45" s="116">
        <v>1.0001204884370491</v>
      </c>
      <c r="I45" s="117">
        <v>-1.516346271176916E-3</v>
      </c>
      <c r="J45" s="118">
        <v>-2.3515398103191032E-5</v>
      </c>
      <c r="K45" s="113">
        <v>14927.997280000001</v>
      </c>
      <c r="L45" s="114">
        <v>10600.993680000001</v>
      </c>
      <c r="M45" s="115">
        <v>15923.325120000001</v>
      </c>
      <c r="N45" s="119">
        <v>0.7043594591268727</v>
      </c>
      <c r="O45" s="120">
        <v>2.013472924469828E-2</v>
      </c>
      <c r="P45" s="121">
        <v>1.0523985991381712E-2</v>
      </c>
      <c r="Q45" s="113">
        <v>3520.5503000000003</v>
      </c>
      <c r="R45" s="114">
        <v>2467.4883799999998</v>
      </c>
      <c r="S45" s="115">
        <v>3581.0835700000002</v>
      </c>
      <c r="T45" s="119">
        <v>0.1584072464415856</v>
      </c>
      <c r="U45" s="120">
        <v>-2.9571705576991458E-3</v>
      </c>
      <c r="V45" s="121">
        <v>-3.0899696942536525E-3</v>
      </c>
      <c r="W45" s="113">
        <v>2094.1377699999998</v>
      </c>
      <c r="X45" s="114">
        <v>1447.54799</v>
      </c>
      <c r="Y45" s="115">
        <v>2153.6009100000006</v>
      </c>
      <c r="Z45" s="119">
        <v>9.5263342342829793E-2</v>
      </c>
      <c r="AA45" s="120">
        <v>-7.2145877540225056E-4</v>
      </c>
      <c r="AB45" s="121">
        <v>5.2126675581945503E-4</v>
      </c>
      <c r="AC45" s="113">
        <v>5675.5482200000006</v>
      </c>
      <c r="AD45" s="114">
        <v>5265.4978200000005</v>
      </c>
      <c r="AE45" s="115">
        <v>5431.6802740000003</v>
      </c>
      <c r="AF45" s="114">
        <v>-243.8679460000003</v>
      </c>
      <c r="AG45" s="115">
        <v>166.18245399999978</v>
      </c>
      <c r="AH45" s="113">
        <v>0</v>
      </c>
      <c r="AI45" s="114">
        <v>1243.6178200000002</v>
      </c>
      <c r="AJ45" s="115">
        <v>0</v>
      </c>
      <c r="AK45" s="114">
        <v>0</v>
      </c>
      <c r="AL45" s="115">
        <v>-1243.6178200000002</v>
      </c>
      <c r="AM45" s="119">
        <v>0.24023841975944424</v>
      </c>
      <c r="AN45" s="120">
        <v>-1.9475214938106361E-2</v>
      </c>
      <c r="AO45" s="121">
        <v>-0.10433900903602691</v>
      </c>
      <c r="AP45" s="119">
        <v>0</v>
      </c>
      <c r="AQ45" s="120">
        <v>0</v>
      </c>
      <c r="AR45" s="121">
        <v>-8.1383118077110725E-2</v>
      </c>
      <c r="AS45" s="120">
        <v>0</v>
      </c>
      <c r="AT45" s="120">
        <v>0</v>
      </c>
      <c r="AU45" s="120">
        <v>-8.1394837558230473E-2</v>
      </c>
      <c r="AV45" s="113">
        <v>10696</v>
      </c>
      <c r="AW45" s="114">
        <v>6908</v>
      </c>
      <c r="AX45" s="115">
        <v>10010</v>
      </c>
      <c r="AY45" s="122">
        <v>96</v>
      </c>
      <c r="AZ45" s="123">
        <v>93</v>
      </c>
      <c r="BA45" s="115">
        <v>93</v>
      </c>
      <c r="BB45" s="122">
        <v>191</v>
      </c>
      <c r="BC45" s="123">
        <v>192</v>
      </c>
      <c r="BD45" s="115">
        <v>191</v>
      </c>
      <c r="BE45" s="125">
        <v>11.959378733572283</v>
      </c>
      <c r="BF45" s="124">
        <v>-0.42025089605734678</v>
      </c>
      <c r="BG45" s="124">
        <v>-0.42054958183990365</v>
      </c>
      <c r="BH45" s="125">
        <v>5.8231529959278649</v>
      </c>
      <c r="BI45" s="124">
        <v>-0.39906922629435737</v>
      </c>
      <c r="BJ45" s="126">
        <v>-0.17337478184991273</v>
      </c>
      <c r="BK45" s="114">
        <v>297</v>
      </c>
      <c r="BL45" s="114">
        <v>297</v>
      </c>
      <c r="BM45" s="115">
        <v>297</v>
      </c>
      <c r="BN45" s="113">
        <v>48715</v>
      </c>
      <c r="BO45" s="114">
        <v>30962</v>
      </c>
      <c r="BP45" s="115">
        <v>44990</v>
      </c>
      <c r="BQ45" s="127">
        <v>502.48536585907976</v>
      </c>
      <c r="BR45" s="127">
        <v>54.627636822848615</v>
      </c>
      <c r="BS45" s="127">
        <v>9.0150089699899354</v>
      </c>
      <c r="BT45" s="128">
        <v>2258.4232377622375</v>
      </c>
      <c r="BU45" s="127">
        <v>218.65236360367362</v>
      </c>
      <c r="BV45" s="129">
        <v>46.66452467596082</v>
      </c>
      <c r="BW45" s="124">
        <v>4.4945054945054945</v>
      </c>
      <c r="BX45" s="124">
        <v>-6.0000863011334005E-2</v>
      </c>
      <c r="BY45" s="124">
        <v>1.2455697169072799E-2</v>
      </c>
      <c r="BZ45" s="119">
        <v>0.55691721132897609</v>
      </c>
      <c r="CA45" s="120">
        <v>-4.1708952990618942E-2</v>
      </c>
      <c r="CB45" s="130">
        <v>-1.9044988942616525E-2</v>
      </c>
    </row>
    <row r="46" spans="1:80">
      <c r="A46" s="90" t="s">
        <v>74</v>
      </c>
      <c r="B46" s="113">
        <v>36067.942000000017</v>
      </c>
      <c r="C46" s="114">
        <v>24509.218000000012</v>
      </c>
      <c r="D46" s="115">
        <v>36240.610999999975</v>
      </c>
      <c r="E46" s="113">
        <v>31778.614000000001</v>
      </c>
      <c r="F46" s="114">
        <v>23879.165000000001</v>
      </c>
      <c r="G46" s="115">
        <v>35543.637999999999</v>
      </c>
      <c r="H46" s="116">
        <v>1.0196089381734075</v>
      </c>
      <c r="I46" s="117">
        <v>-0.11536636314086679</v>
      </c>
      <c r="J46" s="118">
        <v>-6.7761133977011223E-3</v>
      </c>
      <c r="K46" s="113">
        <v>23151.395</v>
      </c>
      <c r="L46" s="114">
        <v>17140.915000000001</v>
      </c>
      <c r="M46" s="115">
        <v>25593.249</v>
      </c>
      <c r="N46" s="119">
        <v>0.7200514758787494</v>
      </c>
      <c r="O46" s="120">
        <v>-8.4697554122061813E-3</v>
      </c>
      <c r="P46" s="121">
        <v>2.2326157971678251E-3</v>
      </c>
      <c r="Q46" s="113">
        <v>3289.6390000000001</v>
      </c>
      <c r="R46" s="114">
        <v>2595.701</v>
      </c>
      <c r="S46" s="115">
        <v>3868.1010000000001</v>
      </c>
      <c r="T46" s="119">
        <v>0.10882681733366743</v>
      </c>
      <c r="U46" s="120">
        <v>5.3094329694531872E-3</v>
      </c>
      <c r="V46" s="121">
        <v>1.2531960541772857E-4</v>
      </c>
      <c r="W46" s="113">
        <v>3924.77</v>
      </c>
      <c r="X46" s="114">
        <v>2536.6669999999999</v>
      </c>
      <c r="Y46" s="115">
        <v>3806.6759999999999</v>
      </c>
      <c r="Z46" s="119">
        <v>0.10709865996271963</v>
      </c>
      <c r="AA46" s="120">
        <v>-1.6404838333335697E-2</v>
      </c>
      <c r="AB46" s="121">
        <v>8.69359231307959E-4</v>
      </c>
      <c r="AC46" s="113">
        <v>7656.2629200000001</v>
      </c>
      <c r="AD46" s="114">
        <v>8267.2469199999996</v>
      </c>
      <c r="AE46" s="115">
        <v>8167.83061</v>
      </c>
      <c r="AF46" s="114">
        <v>511.56768999999986</v>
      </c>
      <c r="AG46" s="115">
        <v>-99.416309999999612</v>
      </c>
      <c r="AH46" s="113">
        <v>0</v>
      </c>
      <c r="AI46" s="114">
        <v>0</v>
      </c>
      <c r="AJ46" s="115">
        <v>0</v>
      </c>
      <c r="AK46" s="114">
        <v>0</v>
      </c>
      <c r="AL46" s="115">
        <v>0</v>
      </c>
      <c r="AM46" s="119">
        <v>0.22537783951821358</v>
      </c>
      <c r="AN46" s="120">
        <v>1.3104488296788286E-2</v>
      </c>
      <c r="AO46" s="121">
        <v>-0.11193389845726961</v>
      </c>
      <c r="AP46" s="119">
        <v>0</v>
      </c>
      <c r="AQ46" s="120">
        <v>0</v>
      </c>
      <c r="AR46" s="121">
        <v>0</v>
      </c>
      <c r="AS46" s="120">
        <v>0</v>
      </c>
      <c r="AT46" s="120">
        <v>0</v>
      </c>
      <c r="AU46" s="120">
        <v>0</v>
      </c>
      <c r="AV46" s="113">
        <v>17789</v>
      </c>
      <c r="AW46" s="114">
        <v>11795</v>
      </c>
      <c r="AX46" s="115">
        <v>17093</v>
      </c>
      <c r="AY46" s="122">
        <v>156</v>
      </c>
      <c r="AZ46" s="123">
        <v>160</v>
      </c>
      <c r="BA46" s="115">
        <v>160</v>
      </c>
      <c r="BB46" s="122">
        <v>343</v>
      </c>
      <c r="BC46" s="123">
        <v>347</v>
      </c>
      <c r="BD46" s="115">
        <v>347</v>
      </c>
      <c r="BE46" s="125">
        <v>11.870138888888889</v>
      </c>
      <c r="BF46" s="124">
        <v>-0.80008903133903253</v>
      </c>
      <c r="BG46" s="124">
        <v>-0.41631944444444535</v>
      </c>
      <c r="BH46" s="125">
        <v>5.4732628882484793</v>
      </c>
      <c r="BI46" s="124">
        <v>-0.28928975185518091</v>
      </c>
      <c r="BJ46" s="126">
        <v>-0.19196285622798559</v>
      </c>
      <c r="BK46" s="114">
        <v>501</v>
      </c>
      <c r="BL46" s="114">
        <v>501</v>
      </c>
      <c r="BM46" s="115">
        <v>501</v>
      </c>
      <c r="BN46" s="113">
        <v>86842</v>
      </c>
      <c r="BO46" s="114">
        <v>56376</v>
      </c>
      <c r="BP46" s="115">
        <v>80543</v>
      </c>
      <c r="BQ46" s="127">
        <v>441.30015023031177</v>
      </c>
      <c r="BR46" s="127">
        <v>75.364151520010296</v>
      </c>
      <c r="BS46" s="127">
        <v>17.730457453243503</v>
      </c>
      <c r="BT46" s="128">
        <v>2079.4265488796582</v>
      </c>
      <c r="BU46" s="127">
        <v>293.0071886008343</v>
      </c>
      <c r="BV46" s="129">
        <v>54.910652313316405</v>
      </c>
      <c r="BW46" s="124">
        <v>4.7120458667290706</v>
      </c>
      <c r="BX46" s="124">
        <v>-0.16973500909306694</v>
      </c>
      <c r="BY46" s="124">
        <v>-6.76065283535916E-2</v>
      </c>
      <c r="BZ46" s="119">
        <v>0.59104584947751559</v>
      </c>
      <c r="CA46" s="120">
        <v>-4.157212624986184E-2</v>
      </c>
      <c r="CB46" s="130">
        <v>-3.0649985372122157E-2</v>
      </c>
    </row>
    <row r="47" spans="1:80">
      <c r="A47" s="90" t="s">
        <v>75</v>
      </c>
      <c r="B47" s="113">
        <v>17579.898999999994</v>
      </c>
      <c r="C47" s="114">
        <v>12807.202999999998</v>
      </c>
      <c r="D47" s="115">
        <v>18944.345999999994</v>
      </c>
      <c r="E47" s="113">
        <v>17434.684000000001</v>
      </c>
      <c r="F47" s="114">
        <v>12605.496999999999</v>
      </c>
      <c r="G47" s="115">
        <v>18636.983</v>
      </c>
      <c r="H47" s="116">
        <v>1.0164921006795999</v>
      </c>
      <c r="I47" s="117">
        <v>8.1630136711980938E-3</v>
      </c>
      <c r="J47" s="118">
        <v>4.9066892327975786E-4</v>
      </c>
      <c r="K47" s="113">
        <v>12714.835999999999</v>
      </c>
      <c r="L47" s="114">
        <v>8997.8970000000008</v>
      </c>
      <c r="M47" s="115">
        <v>13408.57101</v>
      </c>
      <c r="N47" s="119">
        <v>0.71946038744575769</v>
      </c>
      <c r="O47" s="120">
        <v>-9.8236076068626277E-3</v>
      </c>
      <c r="P47" s="121">
        <v>5.6529905616838905E-3</v>
      </c>
      <c r="Q47" s="113">
        <v>1726.3869999999999</v>
      </c>
      <c r="R47" s="114">
        <v>1252.6790000000001</v>
      </c>
      <c r="S47" s="115">
        <v>1766.05799</v>
      </c>
      <c r="T47" s="119">
        <v>9.4760937969412748E-2</v>
      </c>
      <c r="U47" s="120">
        <v>-4.2593253172633905E-3</v>
      </c>
      <c r="V47" s="121">
        <v>-4.6146757013532796E-3</v>
      </c>
      <c r="W47" s="113">
        <v>2734.0720000000001</v>
      </c>
      <c r="X47" s="114">
        <v>2139.6089999999999</v>
      </c>
      <c r="Y47" s="115">
        <v>3162.739</v>
      </c>
      <c r="Z47" s="119">
        <v>0.16970230643017703</v>
      </c>
      <c r="AA47" s="120">
        <v>1.2884322232700335E-2</v>
      </c>
      <c r="AB47" s="121">
        <v>-3.388088556308122E-5</v>
      </c>
      <c r="AC47" s="113">
        <v>2474.7634500000004</v>
      </c>
      <c r="AD47" s="114">
        <v>3010.8007699999998</v>
      </c>
      <c r="AE47" s="115">
        <v>3255.3123300000002</v>
      </c>
      <c r="AF47" s="114">
        <v>780.54887999999983</v>
      </c>
      <c r="AG47" s="115">
        <v>244.51156000000037</v>
      </c>
      <c r="AH47" s="113">
        <v>0</v>
      </c>
      <c r="AI47" s="114">
        <v>0</v>
      </c>
      <c r="AJ47" s="115">
        <v>0</v>
      </c>
      <c r="AK47" s="114">
        <v>0</v>
      </c>
      <c r="AL47" s="115">
        <v>0</v>
      </c>
      <c r="AM47" s="119">
        <v>0.17183556138596714</v>
      </c>
      <c r="AN47" s="120">
        <v>3.1063225321920296E-2</v>
      </c>
      <c r="AO47" s="121">
        <v>-6.3250957505003841E-2</v>
      </c>
      <c r="AP47" s="119">
        <v>0</v>
      </c>
      <c r="AQ47" s="120">
        <v>0</v>
      </c>
      <c r="AR47" s="121">
        <v>0</v>
      </c>
      <c r="AS47" s="120">
        <v>0</v>
      </c>
      <c r="AT47" s="120">
        <v>0</v>
      </c>
      <c r="AU47" s="120">
        <v>0</v>
      </c>
      <c r="AV47" s="113">
        <v>8615</v>
      </c>
      <c r="AW47" s="114">
        <v>5721</v>
      </c>
      <c r="AX47" s="115">
        <v>8465</v>
      </c>
      <c r="AY47" s="122">
        <v>91</v>
      </c>
      <c r="AZ47" s="123">
        <v>89</v>
      </c>
      <c r="BA47" s="115">
        <v>89</v>
      </c>
      <c r="BB47" s="122">
        <v>181</v>
      </c>
      <c r="BC47" s="123">
        <v>188</v>
      </c>
      <c r="BD47" s="115">
        <v>187</v>
      </c>
      <c r="BE47" s="125">
        <v>10.56803995006242</v>
      </c>
      <c r="BF47" s="124">
        <v>4.9114431136901615E-2</v>
      </c>
      <c r="BG47" s="124">
        <v>-0.14544319600499556</v>
      </c>
      <c r="BH47" s="125">
        <v>5.0297088532382652</v>
      </c>
      <c r="BI47" s="124">
        <v>-0.25881171152539384</v>
      </c>
      <c r="BJ47" s="126">
        <v>-4.209965740003252E-2</v>
      </c>
      <c r="BK47" s="114">
        <v>306</v>
      </c>
      <c r="BL47" s="114">
        <v>306</v>
      </c>
      <c r="BM47" s="115">
        <v>306</v>
      </c>
      <c r="BN47" s="113">
        <v>40281</v>
      </c>
      <c r="BO47" s="114">
        <v>26924</v>
      </c>
      <c r="BP47" s="115">
        <v>39155</v>
      </c>
      <c r="BQ47" s="127">
        <v>475.97964500063847</v>
      </c>
      <c r="BR47" s="127">
        <v>43.153151120148891</v>
      </c>
      <c r="BS47" s="127">
        <v>7.7915228791111986</v>
      </c>
      <c r="BT47" s="128">
        <v>2201.6518606024806</v>
      </c>
      <c r="BU47" s="127">
        <v>177.89283564600942</v>
      </c>
      <c r="BV47" s="129">
        <v>-1.7211511087584768</v>
      </c>
      <c r="BW47" s="124">
        <v>4.6255168340224451</v>
      </c>
      <c r="BX47" s="124">
        <v>-5.0165116064612825E-2</v>
      </c>
      <c r="BY47" s="124">
        <v>-8.065341593385611E-2</v>
      </c>
      <c r="BZ47" s="119">
        <v>0.47043204536716648</v>
      </c>
      <c r="CA47" s="120">
        <v>-9.9958922312304854E-3</v>
      </c>
      <c r="CB47" s="130">
        <v>-1.5683579519989055E-2</v>
      </c>
    </row>
    <row r="48" spans="1:80">
      <c r="A48" s="90" t="s">
        <v>76</v>
      </c>
      <c r="B48" s="113">
        <v>73255.972710000002</v>
      </c>
      <c r="C48" s="114">
        <v>56420.393759999992</v>
      </c>
      <c r="D48" s="115">
        <v>81667.32188399999</v>
      </c>
      <c r="E48" s="113">
        <v>66105.365600000005</v>
      </c>
      <c r="F48" s="114">
        <v>50400.705700000006</v>
      </c>
      <c r="G48" s="115">
        <v>74970.330490000008</v>
      </c>
      <c r="H48" s="116">
        <v>1.0893285563799571</v>
      </c>
      <c r="I48" s="117">
        <v>-1.8841288005564394E-2</v>
      </c>
      <c r="J48" s="118">
        <v>-3.0108026429636059E-2</v>
      </c>
      <c r="K48" s="113">
        <v>35421.412530000001</v>
      </c>
      <c r="L48" s="114">
        <v>28186.437119999999</v>
      </c>
      <c r="M48" s="115">
        <v>42319.843130000001</v>
      </c>
      <c r="N48" s="119">
        <v>0.56448788278510886</v>
      </c>
      <c r="O48" s="120">
        <v>2.8655243354097193E-2</v>
      </c>
      <c r="P48" s="121">
        <v>5.2410085890597369E-3</v>
      </c>
      <c r="Q48" s="113">
        <v>4533.7841200000012</v>
      </c>
      <c r="R48" s="114">
        <v>3181.5849199999998</v>
      </c>
      <c r="S48" s="115">
        <v>5018.3884200000002</v>
      </c>
      <c r="T48" s="119">
        <v>6.6938325964421119E-2</v>
      </c>
      <c r="U48" s="120">
        <v>-1.6458816690966133E-3</v>
      </c>
      <c r="V48" s="121">
        <v>3.8125249302502912E-3</v>
      </c>
      <c r="W48" s="113">
        <v>23878.222210000004</v>
      </c>
      <c r="X48" s="114">
        <v>17381.820599999999</v>
      </c>
      <c r="Y48" s="115">
        <v>25145.093440000001</v>
      </c>
      <c r="Z48" s="119">
        <v>0.33540059481735918</v>
      </c>
      <c r="AA48" s="120">
        <v>-2.5813990311567225E-2</v>
      </c>
      <c r="AB48" s="121">
        <v>-9.4719691396172867E-3</v>
      </c>
      <c r="AC48" s="113">
        <v>8087.1105299999999</v>
      </c>
      <c r="AD48" s="114">
        <v>8740.7340799999984</v>
      </c>
      <c r="AE48" s="115">
        <v>9018.8996800000004</v>
      </c>
      <c r="AF48" s="114">
        <v>931.78915000000052</v>
      </c>
      <c r="AG48" s="115">
        <v>278.16560000000209</v>
      </c>
      <c r="AH48" s="113">
        <v>0</v>
      </c>
      <c r="AI48" s="114">
        <v>0</v>
      </c>
      <c r="AJ48" s="115">
        <v>0</v>
      </c>
      <c r="AK48" s="114">
        <v>0</v>
      </c>
      <c r="AL48" s="115">
        <v>0</v>
      </c>
      <c r="AM48" s="119">
        <v>0.11043462026109314</v>
      </c>
      <c r="AN48" s="120">
        <v>3.9382428205184117E-5</v>
      </c>
      <c r="AO48" s="121">
        <v>-4.44869160397907E-2</v>
      </c>
      <c r="AP48" s="119">
        <v>0</v>
      </c>
      <c r="AQ48" s="120">
        <v>0</v>
      </c>
      <c r="AR48" s="121">
        <v>0</v>
      </c>
      <c r="AS48" s="120">
        <v>0</v>
      </c>
      <c r="AT48" s="120">
        <v>0</v>
      </c>
      <c r="AU48" s="120">
        <v>0</v>
      </c>
      <c r="AV48" s="113">
        <v>22142</v>
      </c>
      <c r="AW48" s="114">
        <v>17128</v>
      </c>
      <c r="AX48" s="115">
        <v>24547</v>
      </c>
      <c r="AY48" s="122">
        <v>320.19</v>
      </c>
      <c r="AZ48" s="123">
        <v>331.21999999999997</v>
      </c>
      <c r="BA48" s="115">
        <v>326.36</v>
      </c>
      <c r="BB48" s="122">
        <v>323.3</v>
      </c>
      <c r="BC48" s="123">
        <v>354.45</v>
      </c>
      <c r="BD48" s="115">
        <v>353.04999999999995</v>
      </c>
      <c r="BE48" s="125">
        <v>8.3571652299437567</v>
      </c>
      <c r="BF48" s="124">
        <v>0.67353294217017812</v>
      </c>
      <c r="BG48" s="124">
        <v>-0.26147696155031674</v>
      </c>
      <c r="BH48" s="125">
        <v>7.7253772679349799</v>
      </c>
      <c r="BI48" s="124">
        <v>0.11565805289562814</v>
      </c>
      <c r="BJ48" s="126">
        <v>-0.3284149923744204</v>
      </c>
      <c r="BK48" s="114">
        <v>497</v>
      </c>
      <c r="BL48" s="114">
        <v>520</v>
      </c>
      <c r="BM48" s="115">
        <v>525</v>
      </c>
      <c r="BN48" s="113">
        <v>99459</v>
      </c>
      <c r="BO48" s="114">
        <v>74125</v>
      </c>
      <c r="BP48" s="115">
        <v>106159</v>
      </c>
      <c r="BQ48" s="127">
        <v>706.2079568383275</v>
      </c>
      <c r="BR48" s="127">
        <v>41.558547533991032</v>
      </c>
      <c r="BS48" s="127">
        <v>26.265890059238131</v>
      </c>
      <c r="BT48" s="128">
        <v>3054.1544991241294</v>
      </c>
      <c r="BU48" s="127">
        <v>68.635322897952847</v>
      </c>
      <c r="BV48" s="129">
        <v>111.5630874006356</v>
      </c>
      <c r="BW48" s="124">
        <v>4.3247239988593309</v>
      </c>
      <c r="BX48" s="124">
        <v>-0.16714665419820651</v>
      </c>
      <c r="BY48" s="124">
        <v>-2.9850156198847344E-3</v>
      </c>
      <c r="BZ48" s="119">
        <v>0.74341036414565831</v>
      </c>
      <c r="CA48" s="120">
        <v>1.3050100373242834E-2</v>
      </c>
      <c r="CB48" s="130">
        <v>-4.4148071893440721E-2</v>
      </c>
    </row>
    <row r="49" spans="1:80">
      <c r="A49" s="90" t="s">
        <v>77</v>
      </c>
      <c r="B49" s="113">
        <v>45944.986760000022</v>
      </c>
      <c r="C49" s="114">
        <v>34621.98384999999</v>
      </c>
      <c r="D49" s="115">
        <v>51120.771080000028</v>
      </c>
      <c r="E49" s="113">
        <v>39297.098069999985</v>
      </c>
      <c r="F49" s="114">
        <v>30669.518479999988</v>
      </c>
      <c r="G49" s="115">
        <v>45730.652009999998</v>
      </c>
      <c r="H49" s="116">
        <v>1.1178666568939661</v>
      </c>
      <c r="I49" s="117">
        <v>-5.1303307721694225E-2</v>
      </c>
      <c r="J49" s="118">
        <v>-1.1006099050260953E-2</v>
      </c>
      <c r="K49" s="113">
        <v>27143.006439999986</v>
      </c>
      <c r="L49" s="114">
        <v>20934.748889999988</v>
      </c>
      <c r="M49" s="115">
        <v>31593.402849999991</v>
      </c>
      <c r="N49" s="119">
        <v>0.69085835126714157</v>
      </c>
      <c r="O49" s="120">
        <v>1.4560724593914998E-4</v>
      </c>
      <c r="P49" s="121">
        <v>8.2669730017206344E-3</v>
      </c>
      <c r="Q49" s="113">
        <v>2931.5824499999999</v>
      </c>
      <c r="R49" s="114">
        <v>2497.0883600000002</v>
      </c>
      <c r="S49" s="115">
        <v>3502.5840199999993</v>
      </c>
      <c r="T49" s="119">
        <v>7.6591604668879057E-2</v>
      </c>
      <c r="U49" s="120">
        <v>1.9911228526908187E-3</v>
      </c>
      <c r="V49" s="121">
        <v>-4.8276181868167622E-3</v>
      </c>
      <c r="W49" s="113">
        <v>6627.6034900000004</v>
      </c>
      <c r="X49" s="114">
        <v>5141.7351500000004</v>
      </c>
      <c r="Y49" s="115">
        <v>7601.6477300000006</v>
      </c>
      <c r="Z49" s="119">
        <v>0.16622653288078498</v>
      </c>
      <c r="AA49" s="120">
        <v>-2.4272307684859995E-3</v>
      </c>
      <c r="AB49" s="121">
        <v>-1.4231533493068438E-3</v>
      </c>
      <c r="AC49" s="113">
        <v>9247.53017</v>
      </c>
      <c r="AD49" s="114">
        <v>10179.41618</v>
      </c>
      <c r="AE49" s="115">
        <v>10299.96156</v>
      </c>
      <c r="AF49" s="114">
        <v>1052.4313899999997</v>
      </c>
      <c r="AG49" s="115">
        <v>120.54537999999957</v>
      </c>
      <c r="AH49" s="113">
        <v>0</v>
      </c>
      <c r="AI49" s="114">
        <v>0</v>
      </c>
      <c r="AJ49" s="115">
        <v>0</v>
      </c>
      <c r="AK49" s="114">
        <v>0</v>
      </c>
      <c r="AL49" s="115">
        <v>0</v>
      </c>
      <c r="AM49" s="119">
        <v>0.20148290689671644</v>
      </c>
      <c r="AN49" s="120">
        <v>2.0893073244523941E-4</v>
      </c>
      <c r="AO49" s="121">
        <v>-9.2533063537051874E-2</v>
      </c>
      <c r="AP49" s="119">
        <v>0</v>
      </c>
      <c r="AQ49" s="120">
        <v>0</v>
      </c>
      <c r="AR49" s="121">
        <v>0</v>
      </c>
      <c r="AS49" s="120">
        <v>0</v>
      </c>
      <c r="AT49" s="120">
        <v>0</v>
      </c>
      <c r="AU49" s="120">
        <v>0</v>
      </c>
      <c r="AV49" s="113">
        <v>21130</v>
      </c>
      <c r="AW49" s="114">
        <v>15466</v>
      </c>
      <c r="AX49" s="115">
        <v>22575</v>
      </c>
      <c r="AY49" s="122">
        <v>254.59944444444446</v>
      </c>
      <c r="AZ49" s="123">
        <v>262.64833333333337</v>
      </c>
      <c r="BA49" s="115">
        <v>261.26555555555558</v>
      </c>
      <c r="BB49" s="122">
        <v>297.89444444444456</v>
      </c>
      <c r="BC49" s="123">
        <v>296.28666666666663</v>
      </c>
      <c r="BD49" s="115">
        <v>295.85777777777781</v>
      </c>
      <c r="BE49" s="125">
        <v>9.6007042642862288</v>
      </c>
      <c r="BF49" s="124">
        <v>0.3792474661348848</v>
      </c>
      <c r="BG49" s="124">
        <v>-0.21343250921953505</v>
      </c>
      <c r="BH49" s="125">
        <v>8.4781726955894712</v>
      </c>
      <c r="BI49" s="124">
        <v>0.59693213685315794</v>
      </c>
      <c r="BJ49" s="126">
        <v>-0.22173505141230798</v>
      </c>
      <c r="BK49" s="114">
        <v>573</v>
      </c>
      <c r="BL49" s="114">
        <v>574</v>
      </c>
      <c r="BM49" s="115">
        <v>573</v>
      </c>
      <c r="BN49" s="113">
        <v>110976</v>
      </c>
      <c r="BO49" s="114">
        <v>77747</v>
      </c>
      <c r="BP49" s="115">
        <v>113793</v>
      </c>
      <c r="BQ49" s="127">
        <v>401.87579209617462</v>
      </c>
      <c r="BR49" s="127">
        <v>47.771318426192067</v>
      </c>
      <c r="BS49" s="127">
        <v>7.397310868603256</v>
      </c>
      <c r="BT49" s="128">
        <v>2025.721019269103</v>
      </c>
      <c r="BU49" s="127">
        <v>165.94354316877229</v>
      </c>
      <c r="BV49" s="129">
        <v>42.692538731149398</v>
      </c>
      <c r="BW49" s="124">
        <v>5.0406644518272428</v>
      </c>
      <c r="BX49" s="124">
        <v>-0.21139423250782574</v>
      </c>
      <c r="BY49" s="124">
        <v>1.3702082759610157E-2</v>
      </c>
      <c r="BZ49" s="119">
        <v>0.73011626116415151</v>
      </c>
      <c r="CA49" s="120">
        <v>2.3271762367957805E-2</v>
      </c>
      <c r="CB49" s="130">
        <v>-1.8213767518929336E-2</v>
      </c>
    </row>
    <row r="50" spans="1:80">
      <c r="A50" s="90" t="s">
        <v>78</v>
      </c>
      <c r="B50" s="113">
        <v>20203.78602</v>
      </c>
      <c r="C50" s="114">
        <v>14600.044729999992</v>
      </c>
      <c r="D50" s="115">
        <v>22113.290999999979</v>
      </c>
      <c r="E50" s="113">
        <v>19449.54463</v>
      </c>
      <c r="F50" s="114">
        <v>14683.74769</v>
      </c>
      <c r="G50" s="115">
        <v>21977.801189999998</v>
      </c>
      <c r="H50" s="116">
        <v>1.0061648482861711</v>
      </c>
      <c r="I50" s="117">
        <v>-3.2614537264923804E-2</v>
      </c>
      <c r="J50" s="118">
        <v>1.1865229535367616E-2</v>
      </c>
      <c r="K50" s="113">
        <v>14399.68152</v>
      </c>
      <c r="L50" s="114">
        <v>10698.234759999999</v>
      </c>
      <c r="M50" s="115">
        <v>16242.974109999999</v>
      </c>
      <c r="N50" s="119">
        <v>0.73906274652218751</v>
      </c>
      <c r="O50" s="120">
        <v>-1.2981099365890758E-3</v>
      </c>
      <c r="P50" s="121">
        <v>1.0486160635618136E-2</v>
      </c>
      <c r="Q50" s="113">
        <v>2587.0723200000002</v>
      </c>
      <c r="R50" s="114">
        <v>2050.9357400000004</v>
      </c>
      <c r="S50" s="115">
        <v>2976.3788499999996</v>
      </c>
      <c r="T50" s="119">
        <v>0.13542659815096816</v>
      </c>
      <c r="U50" s="120">
        <v>2.4120536351256716E-3</v>
      </c>
      <c r="V50" s="121">
        <v>-4.2472632704412261E-3</v>
      </c>
      <c r="W50" s="113">
        <v>1900.2282200000002</v>
      </c>
      <c r="X50" s="114">
        <v>1493.3088700000001</v>
      </c>
      <c r="Y50" s="115">
        <v>2118.79862</v>
      </c>
      <c r="Z50" s="119">
        <v>9.6406305693768096E-2</v>
      </c>
      <c r="AA50" s="120">
        <v>-1.2940906984943851E-3</v>
      </c>
      <c r="AB50" s="121">
        <v>-5.2917690434449993E-3</v>
      </c>
      <c r="AC50" s="113">
        <v>3634.3826899999995</v>
      </c>
      <c r="AD50" s="114">
        <v>4782.0575899999994</v>
      </c>
      <c r="AE50" s="115">
        <v>3951.6849200000001</v>
      </c>
      <c r="AF50" s="114">
        <v>317.30223000000069</v>
      </c>
      <c r="AG50" s="115">
        <v>-830.37266999999929</v>
      </c>
      <c r="AH50" s="113">
        <v>348.92642999999998</v>
      </c>
      <c r="AI50" s="114">
        <v>229.84106</v>
      </c>
      <c r="AJ50" s="115">
        <v>226.01158999999998</v>
      </c>
      <c r="AK50" s="114">
        <v>-122.91484</v>
      </c>
      <c r="AL50" s="115">
        <v>-3.8294700000000148</v>
      </c>
      <c r="AM50" s="119">
        <v>0.17870180065011598</v>
      </c>
      <c r="AN50" s="120">
        <v>-1.1844190119946196E-3</v>
      </c>
      <c r="AO50" s="121">
        <v>-0.14883538697054155</v>
      </c>
      <c r="AP50" s="119">
        <v>1.0220622068420308E-2</v>
      </c>
      <c r="AQ50" s="120">
        <v>-7.0497266501116044E-3</v>
      </c>
      <c r="AR50" s="121">
        <v>-5.5218680574986492E-3</v>
      </c>
      <c r="AS50" s="120">
        <v>1.0283630652862412E-2</v>
      </c>
      <c r="AT50" s="120">
        <v>-7.6564515772273092E-3</v>
      </c>
      <c r="AU50" s="120">
        <v>-5.3691212775270961E-3</v>
      </c>
      <c r="AV50" s="113">
        <v>10257</v>
      </c>
      <c r="AW50" s="114">
        <v>6603</v>
      </c>
      <c r="AX50" s="115">
        <v>9763</v>
      </c>
      <c r="AY50" s="122">
        <v>104.81000000000002</v>
      </c>
      <c r="AZ50" s="123">
        <v>107.30000000000001</v>
      </c>
      <c r="BA50" s="115">
        <v>107.16999999999999</v>
      </c>
      <c r="BB50" s="122">
        <v>213.66</v>
      </c>
      <c r="BC50" s="123">
        <v>223</v>
      </c>
      <c r="BD50" s="115">
        <v>223.6</v>
      </c>
      <c r="BE50" s="125">
        <v>10.122028345411756</v>
      </c>
      <c r="BF50" s="124">
        <v>-0.75161602694456953</v>
      </c>
      <c r="BG50" s="124">
        <v>-0.13426242812039568</v>
      </c>
      <c r="BH50" s="125">
        <v>4.851421188630491</v>
      </c>
      <c r="BI50" s="124">
        <v>-0.48259859357800217</v>
      </c>
      <c r="BJ50" s="126">
        <v>-8.3556389844845036E-2</v>
      </c>
      <c r="BK50" s="114">
        <v>393</v>
      </c>
      <c r="BL50" s="114">
        <v>393</v>
      </c>
      <c r="BM50" s="115">
        <v>393</v>
      </c>
      <c r="BN50" s="113">
        <v>53709</v>
      </c>
      <c r="BO50" s="114">
        <v>34957</v>
      </c>
      <c r="BP50" s="115">
        <v>50779</v>
      </c>
      <c r="BQ50" s="127">
        <v>432.81280037023174</v>
      </c>
      <c r="BR50" s="127">
        <v>70.684579215490487</v>
      </c>
      <c r="BS50" s="127">
        <v>12.761088552856108</v>
      </c>
      <c r="BT50" s="128">
        <v>2251.1319461231178</v>
      </c>
      <c r="BU50" s="127">
        <v>354.91037743831725</v>
      </c>
      <c r="BV50" s="129">
        <v>27.332507988936413</v>
      </c>
      <c r="BW50" s="124">
        <v>5.2011676738707369</v>
      </c>
      <c r="BX50" s="124">
        <v>-3.5158737360617032E-2</v>
      </c>
      <c r="BY50" s="124">
        <v>-9.2941064581482102E-2</v>
      </c>
      <c r="BZ50" s="119">
        <v>0.47503180661577604</v>
      </c>
      <c r="CA50" s="120">
        <v>-2.3742361768912201E-2</v>
      </c>
      <c r="CB50" s="130">
        <v>-1.6399737112170187E-2</v>
      </c>
    </row>
    <row r="51" spans="1:80">
      <c r="A51" s="90" t="s">
        <v>79</v>
      </c>
      <c r="B51" s="113">
        <v>30715.716039999999</v>
      </c>
      <c r="C51" s="114">
        <v>22904.725630000026</v>
      </c>
      <c r="D51" s="115">
        <v>33599.737140000012</v>
      </c>
      <c r="E51" s="113">
        <v>27937.518490000002</v>
      </c>
      <c r="F51" s="114">
        <v>19905.326140000001</v>
      </c>
      <c r="G51" s="115">
        <v>29595.799039999998</v>
      </c>
      <c r="H51" s="116">
        <v>1.1352873796239973</v>
      </c>
      <c r="I51" s="117">
        <v>3.5844132687286479E-2</v>
      </c>
      <c r="J51" s="118">
        <v>-1.5395883182367731E-2</v>
      </c>
      <c r="K51" s="113">
        <v>18998.84849</v>
      </c>
      <c r="L51" s="114">
        <v>14012.239139999998</v>
      </c>
      <c r="M51" s="115">
        <v>21059.68304</v>
      </c>
      <c r="N51" s="119">
        <v>0.71157676843044282</v>
      </c>
      <c r="O51" s="120">
        <v>3.1528950411083723E-2</v>
      </c>
      <c r="P51" s="121">
        <v>7.6325556379566173E-3</v>
      </c>
      <c r="Q51" s="113">
        <v>2944.4830000000002</v>
      </c>
      <c r="R51" s="114">
        <v>1992.6110000000001</v>
      </c>
      <c r="S51" s="115">
        <v>2792.3150000000001</v>
      </c>
      <c r="T51" s="119">
        <v>9.4348356542969691E-2</v>
      </c>
      <c r="U51" s="120">
        <v>-1.1046938356036928E-2</v>
      </c>
      <c r="V51" s="121">
        <v>-5.7560570187766558E-3</v>
      </c>
      <c r="W51" s="113">
        <v>4461.6040000000003</v>
      </c>
      <c r="X51" s="114">
        <v>2453.683</v>
      </c>
      <c r="Y51" s="115">
        <v>3894.2179999999998</v>
      </c>
      <c r="Z51" s="119">
        <v>0.13158009333475998</v>
      </c>
      <c r="AA51" s="120">
        <v>-2.8119273006491613E-2</v>
      </c>
      <c r="AB51" s="121">
        <v>8.3124320695022597E-3</v>
      </c>
      <c r="AC51" s="113">
        <v>2502.6030000000001</v>
      </c>
      <c r="AD51" s="114">
        <v>2309.4540000000002</v>
      </c>
      <c r="AE51" s="115">
        <v>1969.1369999999999</v>
      </c>
      <c r="AF51" s="114">
        <v>-533.46600000000012</v>
      </c>
      <c r="AG51" s="115">
        <v>-340.31700000000023</v>
      </c>
      <c r="AH51" s="113">
        <v>0</v>
      </c>
      <c r="AI51" s="114">
        <v>0</v>
      </c>
      <c r="AJ51" s="115">
        <v>0</v>
      </c>
      <c r="AK51" s="114">
        <v>0</v>
      </c>
      <c r="AL51" s="115">
        <v>0</v>
      </c>
      <c r="AM51" s="119">
        <v>5.8605726342298381E-2</v>
      </c>
      <c r="AN51" s="120">
        <v>-2.2870577082988786E-2</v>
      </c>
      <c r="AO51" s="121">
        <v>-4.2222986356845946E-2</v>
      </c>
      <c r="AP51" s="119">
        <v>0</v>
      </c>
      <c r="AQ51" s="120">
        <v>0</v>
      </c>
      <c r="AR51" s="121">
        <v>0</v>
      </c>
      <c r="AS51" s="120">
        <v>0</v>
      </c>
      <c r="AT51" s="120">
        <v>0</v>
      </c>
      <c r="AU51" s="120">
        <v>0</v>
      </c>
      <c r="AV51" s="113">
        <v>18482</v>
      </c>
      <c r="AW51" s="114">
        <v>12280</v>
      </c>
      <c r="AX51" s="115">
        <v>17997</v>
      </c>
      <c r="AY51" s="122">
        <v>148.51</v>
      </c>
      <c r="AZ51" s="123">
        <v>148.34</v>
      </c>
      <c r="BA51" s="115">
        <v>148.57999999999998</v>
      </c>
      <c r="BB51" s="122">
        <v>279.38</v>
      </c>
      <c r="BC51" s="123">
        <v>290.19</v>
      </c>
      <c r="BD51" s="115">
        <v>300.60000000000002</v>
      </c>
      <c r="BE51" s="125">
        <v>13.458518418809172</v>
      </c>
      <c r="BF51" s="124">
        <v>-0.36920736097370899</v>
      </c>
      <c r="BG51" s="124">
        <v>-0.33861429432731427</v>
      </c>
      <c r="BH51" s="125">
        <v>6.6522510534486576</v>
      </c>
      <c r="BI51" s="124">
        <v>-0.69815182276136412</v>
      </c>
      <c r="BJ51" s="126">
        <v>-0.40059937787794375</v>
      </c>
      <c r="BK51" s="114">
        <v>373</v>
      </c>
      <c r="BL51" s="114">
        <v>373</v>
      </c>
      <c r="BM51" s="115">
        <v>373</v>
      </c>
      <c r="BN51" s="113">
        <v>76199</v>
      </c>
      <c r="BO51" s="114">
        <v>50581</v>
      </c>
      <c r="BP51" s="115">
        <v>73425</v>
      </c>
      <c r="BQ51" s="127">
        <v>403.07523377596186</v>
      </c>
      <c r="BR51" s="127">
        <v>36.436321323042478</v>
      </c>
      <c r="BS51" s="127">
        <v>9.5415721243535359</v>
      </c>
      <c r="BT51" s="128">
        <v>1644.4851386342168</v>
      </c>
      <c r="BU51" s="127">
        <v>132.8782513925762</v>
      </c>
      <c r="BV51" s="129">
        <v>23.530241240079931</v>
      </c>
      <c r="BW51" s="124">
        <v>4.079846641106851</v>
      </c>
      <c r="BX51" s="124">
        <v>-4.3029670980585522E-2</v>
      </c>
      <c r="BY51" s="124">
        <v>-3.9127300261227127E-2</v>
      </c>
      <c r="BZ51" s="119">
        <v>0.72371274246964201</v>
      </c>
      <c r="CA51" s="120">
        <v>-2.1859751219326817E-2</v>
      </c>
      <c r="CB51" s="130">
        <v>-2.5491114565299511E-2</v>
      </c>
    </row>
    <row r="52" spans="1:80">
      <c r="A52" s="90" t="s">
        <v>80</v>
      </c>
      <c r="B52" s="113">
        <v>30083.171240000021</v>
      </c>
      <c r="C52" s="114">
        <v>22162.114700000006</v>
      </c>
      <c r="D52" s="115">
        <v>31821.502910000025</v>
      </c>
      <c r="E52" s="113">
        <v>27866.775939999996</v>
      </c>
      <c r="F52" s="114">
        <v>21066.317560000003</v>
      </c>
      <c r="G52" s="115">
        <v>31539.276830000006</v>
      </c>
      <c r="H52" s="116">
        <v>1.0089484004823968</v>
      </c>
      <c r="I52" s="117">
        <v>-7.0587004143245924E-2</v>
      </c>
      <c r="J52" s="118">
        <v>-4.3068148536149486E-2</v>
      </c>
      <c r="K52" s="113">
        <v>18804.938950000003</v>
      </c>
      <c r="L52" s="114">
        <v>14618.334500000001</v>
      </c>
      <c r="M52" s="115">
        <v>22445.889960000004</v>
      </c>
      <c r="N52" s="119">
        <v>0.7116805525055534</v>
      </c>
      <c r="O52" s="120">
        <v>3.6864815281808849E-2</v>
      </c>
      <c r="P52" s="121">
        <v>1.7760769972853474E-2</v>
      </c>
      <c r="Q52" s="113">
        <v>2525.0745999999995</v>
      </c>
      <c r="R52" s="114">
        <v>1972.4615499999998</v>
      </c>
      <c r="S52" s="115">
        <v>2716.0053499999995</v>
      </c>
      <c r="T52" s="119">
        <v>8.6115016670786457E-2</v>
      </c>
      <c r="U52" s="120">
        <v>-4.4973528920485839E-3</v>
      </c>
      <c r="V52" s="121">
        <v>-7.516038893724819E-3</v>
      </c>
      <c r="W52" s="113">
        <v>4566.1455199999991</v>
      </c>
      <c r="X52" s="114">
        <v>3081.8253399999999</v>
      </c>
      <c r="Y52" s="115">
        <v>4389.299140000001</v>
      </c>
      <c r="Z52" s="119">
        <v>0.13916930193608373</v>
      </c>
      <c r="AA52" s="120">
        <v>-2.4686952186437461E-2</v>
      </c>
      <c r="AB52" s="121">
        <v>-7.12229986961882E-3</v>
      </c>
      <c r="AC52" s="113">
        <v>5163.8183500000005</v>
      </c>
      <c r="AD52" s="114">
        <v>5739.6507699999993</v>
      </c>
      <c r="AE52" s="115">
        <v>5742.0277700000006</v>
      </c>
      <c r="AF52" s="114">
        <v>578.20942000000014</v>
      </c>
      <c r="AG52" s="115">
        <v>2.3770000000013169</v>
      </c>
      <c r="AH52" s="113">
        <v>0</v>
      </c>
      <c r="AI52" s="114">
        <v>0</v>
      </c>
      <c r="AJ52" s="115">
        <v>0</v>
      </c>
      <c r="AK52" s="114">
        <v>0</v>
      </c>
      <c r="AL52" s="115">
        <v>0</v>
      </c>
      <c r="AM52" s="119">
        <v>0.18044489558648555</v>
      </c>
      <c r="AN52" s="120">
        <v>8.7934992358926767E-3</v>
      </c>
      <c r="AO52" s="121">
        <v>-7.8539901112540528E-2</v>
      </c>
      <c r="AP52" s="119">
        <v>0</v>
      </c>
      <c r="AQ52" s="120">
        <v>0</v>
      </c>
      <c r="AR52" s="121">
        <v>0</v>
      </c>
      <c r="AS52" s="120">
        <v>0</v>
      </c>
      <c r="AT52" s="120">
        <v>0</v>
      </c>
      <c r="AU52" s="120">
        <v>0</v>
      </c>
      <c r="AV52" s="113">
        <v>14504</v>
      </c>
      <c r="AW52" s="114">
        <v>9804</v>
      </c>
      <c r="AX52" s="115">
        <v>14212</v>
      </c>
      <c r="AY52" s="122">
        <v>159.81</v>
      </c>
      <c r="AZ52" s="123">
        <v>164.96999999999997</v>
      </c>
      <c r="BA52" s="115">
        <v>166.9</v>
      </c>
      <c r="BB52" s="122">
        <v>293.12</v>
      </c>
      <c r="BC52" s="123">
        <v>305.42999999999995</v>
      </c>
      <c r="BD52" s="115">
        <v>303.29000000000002</v>
      </c>
      <c r="BE52" s="125">
        <v>9.4614206777178609</v>
      </c>
      <c r="BF52" s="124">
        <v>-0.62277652868696798</v>
      </c>
      <c r="BG52" s="124">
        <v>-0.44341050370906743</v>
      </c>
      <c r="BH52" s="125">
        <v>5.20660460651888</v>
      </c>
      <c r="BI52" s="124">
        <v>-0.29133328770722322</v>
      </c>
      <c r="BJ52" s="126">
        <v>-0.14323005281386525</v>
      </c>
      <c r="BK52" s="114">
        <v>400</v>
      </c>
      <c r="BL52" s="114">
        <v>399</v>
      </c>
      <c r="BM52" s="115">
        <v>401</v>
      </c>
      <c r="BN52" s="113">
        <v>74953</v>
      </c>
      <c r="BO52" s="114">
        <v>49999</v>
      </c>
      <c r="BP52" s="115">
        <v>71622</v>
      </c>
      <c r="BQ52" s="127">
        <v>440.3573878138003</v>
      </c>
      <c r="BR52" s="127">
        <v>68.567386879881724</v>
      </c>
      <c r="BS52" s="127">
        <v>19.022609918242324</v>
      </c>
      <c r="BT52" s="128">
        <v>2219.2004524345625</v>
      </c>
      <c r="BU52" s="127">
        <v>297.8838542547503</v>
      </c>
      <c r="BV52" s="129">
        <v>70.453251292171444</v>
      </c>
      <c r="BW52" s="124">
        <v>5.039544047283985</v>
      </c>
      <c r="BX52" s="124">
        <v>-0.12820278117712913</v>
      </c>
      <c r="BY52" s="124">
        <v>-6.0313153858405855E-2</v>
      </c>
      <c r="BZ52" s="119">
        <v>0.65664881912864903</v>
      </c>
      <c r="CA52" s="120">
        <v>-2.7228918097628285E-2</v>
      </c>
      <c r="CB52" s="130">
        <v>-3.5675915359504984E-2</v>
      </c>
    </row>
    <row r="53" spans="1:80">
      <c r="A53" s="90" t="s">
        <v>81</v>
      </c>
      <c r="B53" s="113">
        <v>14963.224999999993</v>
      </c>
      <c r="C53" s="114">
        <v>10864.930999999997</v>
      </c>
      <c r="D53" s="115">
        <v>16069.887999999994</v>
      </c>
      <c r="E53" s="113">
        <v>14438.181</v>
      </c>
      <c r="F53" s="114">
        <v>10735.558000000001</v>
      </c>
      <c r="G53" s="115">
        <v>15944.22</v>
      </c>
      <c r="H53" s="116">
        <v>1.0078817276731</v>
      </c>
      <c r="I53" s="117">
        <v>-2.8483241016514782E-2</v>
      </c>
      <c r="J53" s="118">
        <v>-4.1691596678277154E-3</v>
      </c>
      <c r="K53" s="113">
        <v>10433.268</v>
      </c>
      <c r="L53" s="114">
        <v>7694.4459999999999</v>
      </c>
      <c r="M53" s="115">
        <v>11490.471</v>
      </c>
      <c r="N53" s="119">
        <v>0.72066686234886368</v>
      </c>
      <c r="O53" s="120">
        <v>-1.9496500774592862E-3</v>
      </c>
      <c r="P53" s="121">
        <v>3.941564977269274E-3</v>
      </c>
      <c r="Q53" s="113">
        <v>1167.5150000000001</v>
      </c>
      <c r="R53" s="114">
        <v>919.94299999999998</v>
      </c>
      <c r="S53" s="115">
        <v>1338.0920000000001</v>
      </c>
      <c r="T53" s="119">
        <v>8.3923327701198314E-2</v>
      </c>
      <c r="U53" s="120">
        <v>3.0603020887614019E-3</v>
      </c>
      <c r="V53" s="121">
        <v>-1.7678864862710197E-3</v>
      </c>
      <c r="W53" s="113">
        <v>2083.4270000000001</v>
      </c>
      <c r="X53" s="114">
        <v>1552.2860000000001</v>
      </c>
      <c r="Y53" s="115">
        <v>2315.549</v>
      </c>
      <c r="Z53" s="119">
        <v>0.14522811401247601</v>
      </c>
      <c r="AA53" s="120">
        <v>9.2828843195447153E-4</v>
      </c>
      <c r="AB53" s="121">
        <v>6.3516411643893544E-4</v>
      </c>
      <c r="AC53" s="113">
        <v>23313.82948</v>
      </c>
      <c r="AD53" s="114">
        <v>5043.8348499999993</v>
      </c>
      <c r="AE53" s="115">
        <v>6896.68433</v>
      </c>
      <c r="AF53" s="114">
        <v>-16417.14515</v>
      </c>
      <c r="AG53" s="115">
        <v>1852.8494800000008</v>
      </c>
      <c r="AH53" s="113">
        <v>0</v>
      </c>
      <c r="AI53" s="114">
        <v>0</v>
      </c>
      <c r="AJ53" s="115">
        <v>0</v>
      </c>
      <c r="AK53" s="114">
        <v>0</v>
      </c>
      <c r="AL53" s="115">
        <v>0</v>
      </c>
      <c r="AM53" s="119">
        <v>0.42916816408428005</v>
      </c>
      <c r="AN53" s="120">
        <v>-1.1289070155644931</v>
      </c>
      <c r="AO53" s="121">
        <v>-3.5062565959012526E-2</v>
      </c>
      <c r="AP53" s="119">
        <v>0</v>
      </c>
      <c r="AQ53" s="120">
        <v>0</v>
      </c>
      <c r="AR53" s="121">
        <v>0</v>
      </c>
      <c r="AS53" s="120">
        <v>0</v>
      </c>
      <c r="AT53" s="120">
        <v>0</v>
      </c>
      <c r="AU53" s="120">
        <v>0</v>
      </c>
      <c r="AV53" s="113">
        <v>7937</v>
      </c>
      <c r="AW53" s="114">
        <v>5507</v>
      </c>
      <c r="AX53" s="115">
        <v>7973</v>
      </c>
      <c r="AY53" s="122">
        <v>86</v>
      </c>
      <c r="AZ53" s="123">
        <v>91</v>
      </c>
      <c r="BA53" s="115">
        <v>90</v>
      </c>
      <c r="BB53" s="122">
        <v>151</v>
      </c>
      <c r="BC53" s="123">
        <v>141</v>
      </c>
      <c r="BD53" s="115">
        <v>144</v>
      </c>
      <c r="BE53" s="125">
        <v>9.8432098765432094</v>
      </c>
      <c r="BF53" s="124">
        <v>-0.41131208728108071</v>
      </c>
      <c r="BG53" s="124">
        <v>-0.24287070953737633</v>
      </c>
      <c r="BH53" s="125">
        <v>6.1520061728395063</v>
      </c>
      <c r="BI53" s="124">
        <v>0.31168240536342129</v>
      </c>
      <c r="BJ53" s="126">
        <v>-0.35745009193590693</v>
      </c>
      <c r="BK53" s="114">
        <v>269</v>
      </c>
      <c r="BL53" s="114">
        <v>269</v>
      </c>
      <c r="BM53" s="115">
        <v>269</v>
      </c>
      <c r="BN53" s="113">
        <v>33894</v>
      </c>
      <c r="BO53" s="114">
        <v>24045</v>
      </c>
      <c r="BP53" s="115">
        <v>34804</v>
      </c>
      <c r="BQ53" s="127">
        <v>458.11458453051375</v>
      </c>
      <c r="BR53" s="127">
        <v>32.134145514758757</v>
      </c>
      <c r="BS53" s="127">
        <v>11.636813684183949</v>
      </c>
      <c r="BT53" s="128">
        <v>1999.7767465195034</v>
      </c>
      <c r="BU53" s="127">
        <v>180.67872459686259</v>
      </c>
      <c r="BV53" s="129">
        <v>50.338213743037159</v>
      </c>
      <c r="BW53" s="124">
        <v>4.3652326602282701</v>
      </c>
      <c r="BX53" s="124">
        <v>9.4853423740932641E-2</v>
      </c>
      <c r="BY53" s="124">
        <v>-1.0284619798284211E-3</v>
      </c>
      <c r="BZ53" s="119">
        <v>0.47567242510387059</v>
      </c>
      <c r="CA53" s="120">
        <v>1.5818410505330449E-2</v>
      </c>
      <c r="CB53" s="130">
        <v>-1.8176288157851772E-2</v>
      </c>
    </row>
    <row r="54" spans="1:80">
      <c r="A54" s="90" t="s">
        <v>82</v>
      </c>
      <c r="B54" s="113">
        <v>1597.586</v>
      </c>
      <c r="C54" s="114">
        <v>849.92200000000003</v>
      </c>
      <c r="D54" s="115">
        <v>1521.3140000000001</v>
      </c>
      <c r="E54" s="113">
        <v>1527.1790000000001</v>
      </c>
      <c r="F54" s="114">
        <v>1034.499</v>
      </c>
      <c r="G54" s="115">
        <v>1619.277</v>
      </c>
      <c r="H54" s="116">
        <v>0.93950201231784314</v>
      </c>
      <c r="I54" s="117">
        <v>-0.10660063838649469</v>
      </c>
      <c r="J54" s="118">
        <v>0.11792364443155223</v>
      </c>
      <c r="K54" s="113">
        <v>935.91399999999999</v>
      </c>
      <c r="L54" s="114">
        <v>686.70699999999999</v>
      </c>
      <c r="M54" s="115">
        <v>1055.962</v>
      </c>
      <c r="N54" s="119">
        <v>0.6521194335496644</v>
      </c>
      <c r="O54" s="120">
        <v>3.928099090476167E-2</v>
      </c>
      <c r="P54" s="121">
        <v>-1.1686911357387197E-2</v>
      </c>
      <c r="Q54" s="113">
        <v>413.23899999999998</v>
      </c>
      <c r="R54" s="114">
        <v>253.75899999999999</v>
      </c>
      <c r="S54" s="115">
        <v>418.92500000000001</v>
      </c>
      <c r="T54" s="119">
        <v>0.25871114083631153</v>
      </c>
      <c r="U54" s="120">
        <v>-1.1878619761496567E-2</v>
      </c>
      <c r="V54" s="121">
        <v>1.3414625324938395E-2</v>
      </c>
      <c r="W54" s="113">
        <v>19.937999999999999</v>
      </c>
      <c r="X54" s="114">
        <v>6.7240000000000002</v>
      </c>
      <c r="Y54" s="115">
        <v>10.782</v>
      </c>
      <c r="Z54" s="119">
        <v>6.6585272315978052E-3</v>
      </c>
      <c r="AA54" s="120">
        <v>-6.3969168257130915E-3</v>
      </c>
      <c r="AB54" s="121">
        <v>1.5876261123567818E-4</v>
      </c>
      <c r="AC54" s="113">
        <v>308.15933000000001</v>
      </c>
      <c r="AD54" s="114">
        <v>377.62808000000001</v>
      </c>
      <c r="AE54" s="115">
        <v>331.35908000000001</v>
      </c>
      <c r="AF54" s="114">
        <v>23.199749999999995</v>
      </c>
      <c r="AG54" s="115">
        <v>-46.269000000000005</v>
      </c>
      <c r="AH54" s="113">
        <v>0</v>
      </c>
      <c r="AI54" s="114">
        <v>0</v>
      </c>
      <c r="AJ54" s="115">
        <v>0</v>
      </c>
      <c r="AK54" s="114">
        <v>0</v>
      </c>
      <c r="AL54" s="115">
        <v>0</v>
      </c>
      <c r="AM54" s="119">
        <v>0.21781110277036825</v>
      </c>
      <c r="AN54" s="120">
        <v>2.4920497820149601E-2</v>
      </c>
      <c r="AO54" s="121">
        <v>-0.22649799853539865</v>
      </c>
      <c r="AP54" s="119">
        <v>0</v>
      </c>
      <c r="AQ54" s="120">
        <v>0</v>
      </c>
      <c r="AR54" s="121">
        <v>0</v>
      </c>
      <c r="AS54" s="120">
        <v>0</v>
      </c>
      <c r="AT54" s="120">
        <v>0</v>
      </c>
      <c r="AU54" s="120">
        <v>0</v>
      </c>
      <c r="AV54" s="113">
        <v>2693</v>
      </c>
      <c r="AW54" s="114">
        <v>1477</v>
      </c>
      <c r="AX54" s="115">
        <v>2692</v>
      </c>
      <c r="AY54" s="122">
        <v>8</v>
      </c>
      <c r="AZ54" s="123">
        <v>8</v>
      </c>
      <c r="BA54" s="115">
        <v>8</v>
      </c>
      <c r="BB54" s="122">
        <v>14</v>
      </c>
      <c r="BC54" s="123">
        <v>15</v>
      </c>
      <c r="BD54" s="115">
        <v>15</v>
      </c>
      <c r="BE54" s="125">
        <v>37.388888888888886</v>
      </c>
      <c r="BF54" s="124">
        <v>-1.3888888888892836E-2</v>
      </c>
      <c r="BG54" s="124">
        <v>6.6180555555555536</v>
      </c>
      <c r="BH54" s="125">
        <v>19.94074074074074</v>
      </c>
      <c r="BI54" s="124">
        <v>-1.4322751322751337</v>
      </c>
      <c r="BJ54" s="126">
        <v>3.5296296296296283</v>
      </c>
      <c r="BK54" s="114">
        <v>136</v>
      </c>
      <c r="BL54" s="114">
        <v>136</v>
      </c>
      <c r="BM54" s="115">
        <v>136</v>
      </c>
      <c r="BN54" s="113">
        <v>26156</v>
      </c>
      <c r="BO54" s="114">
        <v>14292</v>
      </c>
      <c r="BP54" s="115">
        <v>25996</v>
      </c>
      <c r="BQ54" s="127">
        <v>62.289467610401601</v>
      </c>
      <c r="BR54" s="127">
        <v>3.9021377434494653</v>
      </c>
      <c r="BS54" s="127">
        <v>-10.093613833762973</v>
      </c>
      <c r="BT54" s="128">
        <v>601.51448736998509</v>
      </c>
      <c r="BU54" s="127">
        <v>34.422396764712175</v>
      </c>
      <c r="BV54" s="129">
        <v>-98.891064424192336</v>
      </c>
      <c r="BW54" s="124">
        <v>9.656760772659732</v>
      </c>
      <c r="BX54" s="124">
        <v>-5.5827418948140917E-2</v>
      </c>
      <c r="BY54" s="124">
        <v>-1.9610249682854075E-2</v>
      </c>
      <c r="BZ54" s="119">
        <v>0.70274653979238755</v>
      </c>
      <c r="CA54" s="120">
        <v>8.3584850857476578E-4</v>
      </c>
      <c r="CB54" s="130">
        <v>0.1221485547420138</v>
      </c>
    </row>
    <row r="55" spans="1:80">
      <c r="A55" s="90" t="s">
        <v>83</v>
      </c>
      <c r="B55" s="113">
        <v>2960.4121600000003</v>
      </c>
      <c r="C55" s="114">
        <v>2066.2459599999997</v>
      </c>
      <c r="D55" s="115">
        <v>3158.9822100000001</v>
      </c>
      <c r="E55" s="113">
        <v>2674.3483600000004</v>
      </c>
      <c r="F55" s="114">
        <v>1873.7721700000002</v>
      </c>
      <c r="G55" s="115">
        <v>2786.3807599999996</v>
      </c>
      <c r="H55" s="116">
        <v>1.1337223739658613</v>
      </c>
      <c r="I55" s="117">
        <v>2.6756578380427554E-2</v>
      </c>
      <c r="J55" s="118">
        <v>3.1002420557651789E-2</v>
      </c>
      <c r="K55" s="113">
        <v>1879.5503600000002</v>
      </c>
      <c r="L55" s="114">
        <v>1303.5888</v>
      </c>
      <c r="M55" s="115">
        <v>2026.0307600000001</v>
      </c>
      <c r="N55" s="119">
        <v>0.72711913213181978</v>
      </c>
      <c r="O55" s="120">
        <v>2.4312277156501638E-2</v>
      </c>
      <c r="P55" s="121">
        <v>3.1416196166024202E-2</v>
      </c>
      <c r="Q55" s="113">
        <v>428.262</v>
      </c>
      <c r="R55" s="114">
        <v>355.95800000000003</v>
      </c>
      <c r="S55" s="115">
        <v>468.57600000000002</v>
      </c>
      <c r="T55" s="119">
        <v>0.16816653586138031</v>
      </c>
      <c r="U55" s="120">
        <v>8.0295819755372699E-3</v>
      </c>
      <c r="V55" s="121">
        <v>-2.1802130393279662E-2</v>
      </c>
      <c r="W55" s="113">
        <v>298.12099999999998</v>
      </c>
      <c r="X55" s="114">
        <v>161.226</v>
      </c>
      <c r="Y55" s="115">
        <v>216.191</v>
      </c>
      <c r="Z55" s="119">
        <v>7.7588462820135193E-2</v>
      </c>
      <c r="AA55" s="120">
        <v>-3.388579552966331E-2</v>
      </c>
      <c r="AB55" s="121">
        <v>-8.4550821643118723E-3</v>
      </c>
      <c r="AC55" s="113">
        <v>379.12457000000001</v>
      </c>
      <c r="AD55" s="114">
        <v>438.02956</v>
      </c>
      <c r="AE55" s="115">
        <v>430.65833999999995</v>
      </c>
      <c r="AF55" s="114">
        <v>51.533769999999947</v>
      </c>
      <c r="AG55" s="115">
        <v>-7.3712200000000507</v>
      </c>
      <c r="AH55" s="113">
        <v>0</v>
      </c>
      <c r="AI55" s="114">
        <v>0</v>
      </c>
      <c r="AJ55" s="115">
        <v>0</v>
      </c>
      <c r="AK55" s="114">
        <v>0</v>
      </c>
      <c r="AL55" s="115">
        <v>0</v>
      </c>
      <c r="AM55" s="119">
        <v>0.13632819413693373</v>
      </c>
      <c r="AN55" s="120">
        <v>8.263401294034467E-3</v>
      </c>
      <c r="AO55" s="121">
        <v>-7.5664747884354039E-2</v>
      </c>
      <c r="AP55" s="119">
        <v>0</v>
      </c>
      <c r="AQ55" s="120">
        <v>0</v>
      </c>
      <c r="AR55" s="121">
        <v>0</v>
      </c>
      <c r="AS55" s="120">
        <v>0</v>
      </c>
      <c r="AT55" s="120">
        <v>0</v>
      </c>
      <c r="AU55" s="120">
        <v>0</v>
      </c>
      <c r="AV55" s="113">
        <v>1380</v>
      </c>
      <c r="AW55" s="114">
        <v>971</v>
      </c>
      <c r="AX55" s="115">
        <v>1440</v>
      </c>
      <c r="AY55" s="122">
        <v>15</v>
      </c>
      <c r="AZ55" s="123">
        <v>14</v>
      </c>
      <c r="BA55" s="115">
        <v>15</v>
      </c>
      <c r="BB55" s="122">
        <v>26</v>
      </c>
      <c r="BC55" s="123">
        <v>24</v>
      </c>
      <c r="BD55" s="115">
        <v>24</v>
      </c>
      <c r="BE55" s="125">
        <v>10.666666666666666</v>
      </c>
      <c r="BF55" s="124">
        <v>0.44444444444444464</v>
      </c>
      <c r="BG55" s="124">
        <v>-0.89285714285714413</v>
      </c>
      <c r="BH55" s="125">
        <v>6.666666666666667</v>
      </c>
      <c r="BI55" s="124">
        <v>0.76923076923076916</v>
      </c>
      <c r="BJ55" s="126">
        <v>-7.6388888888889284E-2</v>
      </c>
      <c r="BK55" s="114">
        <v>100</v>
      </c>
      <c r="BL55" s="114">
        <v>100</v>
      </c>
      <c r="BM55" s="115">
        <v>100</v>
      </c>
      <c r="BN55" s="113">
        <v>19735</v>
      </c>
      <c r="BO55" s="114">
        <v>14479</v>
      </c>
      <c r="BP55" s="115">
        <v>20913</v>
      </c>
      <c r="BQ55" s="127">
        <v>133.23677903696264</v>
      </c>
      <c r="BR55" s="127">
        <v>-2.2761857464171555</v>
      </c>
      <c r="BS55" s="127">
        <v>3.8236862819381088</v>
      </c>
      <c r="BT55" s="128">
        <v>1934.9866388888888</v>
      </c>
      <c r="BU55" s="127">
        <v>-2.9469553140099833</v>
      </c>
      <c r="BV55" s="129">
        <v>5.2521692699390314</v>
      </c>
      <c r="BW55" s="124">
        <v>14.522916666666667</v>
      </c>
      <c r="BX55" s="124">
        <v>0.22219202898550705</v>
      </c>
      <c r="BY55" s="124">
        <v>-0.38851484723652518</v>
      </c>
      <c r="BZ55" s="119">
        <v>0.768860294117647</v>
      </c>
      <c r="CA55" s="120">
        <v>4.8604819665092225E-2</v>
      </c>
      <c r="CB55" s="130">
        <v>-3.1084457263568455E-2</v>
      </c>
    </row>
    <row r="56" spans="1:80">
      <c r="A56" s="90" t="s">
        <v>1007</v>
      </c>
      <c r="B56" s="113">
        <v>1407.0429999999997</v>
      </c>
      <c r="C56" s="114">
        <v>990.09700000000009</v>
      </c>
      <c r="D56" s="115">
        <v>1440.694</v>
      </c>
      <c r="E56" s="113">
        <v>1353.529</v>
      </c>
      <c r="F56" s="114">
        <v>1103</v>
      </c>
      <c r="G56" s="115">
        <v>1604.05</v>
      </c>
      <c r="H56" s="116">
        <v>0.89816028178672735</v>
      </c>
      <c r="I56" s="117">
        <v>-0.14137636648604679</v>
      </c>
      <c r="J56" s="118">
        <v>5.2020925726214973E-4</v>
      </c>
      <c r="K56" s="113">
        <v>998.86900000000003</v>
      </c>
      <c r="L56" s="114">
        <v>817.85299999999995</v>
      </c>
      <c r="M56" s="115">
        <v>1193.5840000000001</v>
      </c>
      <c r="N56" s="119">
        <v>0.74410648047130701</v>
      </c>
      <c r="O56" s="120">
        <v>6.132635803036135E-3</v>
      </c>
      <c r="P56" s="121">
        <v>2.6259727650513875E-3</v>
      </c>
      <c r="Q56" s="113">
        <v>168.09200000000001</v>
      </c>
      <c r="R56" s="114">
        <v>137.22999999999999</v>
      </c>
      <c r="S56" s="115">
        <v>196.649</v>
      </c>
      <c r="T56" s="119">
        <v>0.12259530563261745</v>
      </c>
      <c r="U56" s="120">
        <v>-1.5926504436838407E-3</v>
      </c>
      <c r="V56" s="121">
        <v>-1.8199255550525317E-3</v>
      </c>
      <c r="W56" s="113">
        <v>96.802000000000007</v>
      </c>
      <c r="X56" s="114">
        <v>69.760999999999996</v>
      </c>
      <c r="Y56" s="115">
        <v>99.816000000000003</v>
      </c>
      <c r="Z56" s="119">
        <v>6.2227486674355542E-2</v>
      </c>
      <c r="AA56" s="120">
        <v>-9.2907445567447927E-3</v>
      </c>
      <c r="AB56" s="121">
        <v>-1.0191135069681223E-3</v>
      </c>
      <c r="AC56" s="113">
        <v>270.53640000000001</v>
      </c>
      <c r="AD56" s="114">
        <v>354.53598</v>
      </c>
      <c r="AE56" s="115">
        <v>357.77307999999999</v>
      </c>
      <c r="AF56" s="114">
        <v>87.236679999999978</v>
      </c>
      <c r="AG56" s="115">
        <v>3.2370999999999981</v>
      </c>
      <c r="AH56" s="113">
        <v>43.878</v>
      </c>
      <c r="AI56" s="114">
        <v>53.850999999999999</v>
      </c>
      <c r="AJ56" s="115">
        <v>92.527000000000001</v>
      </c>
      <c r="AK56" s="114">
        <v>48.649000000000001</v>
      </c>
      <c r="AL56" s="115">
        <v>38.676000000000002</v>
      </c>
      <c r="AM56" s="119">
        <v>0.24833384466097588</v>
      </c>
      <c r="AN56" s="120">
        <v>5.6060829550563435E-2</v>
      </c>
      <c r="AO56" s="121">
        <v>-0.10974822204561949</v>
      </c>
      <c r="AP56" s="119">
        <v>6.4223908755086087E-2</v>
      </c>
      <c r="AQ56" s="120">
        <v>3.3039360734876316E-2</v>
      </c>
      <c r="AR56" s="121">
        <v>9.8342883441566581E-3</v>
      </c>
      <c r="AS56" s="120">
        <v>5.7683363984913194E-2</v>
      </c>
      <c r="AT56" s="120">
        <v>2.5265883458082956E-2</v>
      </c>
      <c r="AU56" s="120">
        <v>8.8610611743964243E-3</v>
      </c>
      <c r="AV56" s="113">
        <v>984</v>
      </c>
      <c r="AW56" s="114">
        <v>692</v>
      </c>
      <c r="AX56" s="115">
        <v>968</v>
      </c>
      <c r="AY56" s="122">
        <v>10</v>
      </c>
      <c r="AZ56" s="123">
        <v>9</v>
      </c>
      <c r="BA56" s="115">
        <v>9</v>
      </c>
      <c r="BB56" s="122">
        <v>17</v>
      </c>
      <c r="BC56" s="123">
        <v>16</v>
      </c>
      <c r="BD56" s="115">
        <v>16</v>
      </c>
      <c r="BE56" s="125">
        <v>11.950617283950617</v>
      </c>
      <c r="BF56" s="124">
        <v>1.0172839506172835</v>
      </c>
      <c r="BG56" s="124">
        <v>-0.86419753086419782</v>
      </c>
      <c r="BH56" s="125">
        <v>6.7222222222222223</v>
      </c>
      <c r="BI56" s="124">
        <v>0.29084967320261423</v>
      </c>
      <c r="BJ56" s="126">
        <v>-0.48611111111111072</v>
      </c>
      <c r="BK56" s="114">
        <v>65</v>
      </c>
      <c r="BL56" s="114">
        <v>65</v>
      </c>
      <c r="BM56" s="115">
        <v>65</v>
      </c>
      <c r="BN56" s="113">
        <v>7811</v>
      </c>
      <c r="BO56" s="114">
        <v>4781</v>
      </c>
      <c r="BP56" s="115">
        <v>7461</v>
      </c>
      <c r="BQ56" s="127">
        <v>214.99128803109502</v>
      </c>
      <c r="BR56" s="127">
        <v>41.706305314413413</v>
      </c>
      <c r="BS56" s="127">
        <v>-15.713585426340671</v>
      </c>
      <c r="BT56" s="128">
        <v>1657.0764462809918</v>
      </c>
      <c r="BU56" s="127">
        <v>281.53884465497549</v>
      </c>
      <c r="BV56" s="129">
        <v>63.145810442841594</v>
      </c>
      <c r="BW56" s="124">
        <v>7.7076446280991737</v>
      </c>
      <c r="BX56" s="124">
        <v>-0.23036350198212752</v>
      </c>
      <c r="BY56" s="124">
        <v>0.79868509052691916</v>
      </c>
      <c r="BZ56" s="119">
        <v>0.42200226244343891</v>
      </c>
      <c r="CA56" s="120">
        <v>-1.6571572480760965E-2</v>
      </c>
      <c r="CB56" s="130">
        <v>1.5627421814454645E-2</v>
      </c>
    </row>
    <row r="57" spans="1:80">
      <c r="A57" s="90" t="s">
        <v>84</v>
      </c>
      <c r="B57" s="113">
        <v>2249.4682699999998</v>
      </c>
      <c r="C57" s="114">
        <v>1507.9604899999999</v>
      </c>
      <c r="D57" s="115">
        <v>2196.0385000000001</v>
      </c>
      <c r="E57" s="113">
        <v>2150.0792700000002</v>
      </c>
      <c r="F57" s="114">
        <v>1500.40149</v>
      </c>
      <c r="G57" s="115">
        <v>2151.5554999999999</v>
      </c>
      <c r="H57" s="116">
        <v>1.0206748094576228</v>
      </c>
      <c r="I57" s="117">
        <v>-2.5550928070649626E-2</v>
      </c>
      <c r="J57" s="118">
        <v>1.5636824591318765E-2</v>
      </c>
      <c r="K57" s="113">
        <v>1565.8050000000001</v>
      </c>
      <c r="L57" s="114">
        <v>1120.7149999999999</v>
      </c>
      <c r="M57" s="115">
        <v>1623.5930000000001</v>
      </c>
      <c r="N57" s="119">
        <v>0.7546135807326374</v>
      </c>
      <c r="O57" s="120">
        <v>2.6359035959504507E-2</v>
      </c>
      <c r="P57" s="121">
        <v>7.6701742714775367E-3</v>
      </c>
      <c r="Q57" s="113">
        <v>338.62700000000001</v>
      </c>
      <c r="R57" s="114">
        <v>260.42899999999997</v>
      </c>
      <c r="S57" s="115">
        <v>357.25799999999998</v>
      </c>
      <c r="T57" s="119">
        <v>0.1660463790034698</v>
      </c>
      <c r="U57" s="120">
        <v>8.5512555794855505E-3</v>
      </c>
      <c r="V57" s="121">
        <v>-7.5264958141898208E-3</v>
      </c>
      <c r="W57" s="113">
        <v>173.45</v>
      </c>
      <c r="X57" s="114">
        <v>76.736000000000004</v>
      </c>
      <c r="Y57" s="115">
        <v>107.741</v>
      </c>
      <c r="Z57" s="119">
        <v>5.0075863718133232E-2</v>
      </c>
      <c r="AA57" s="120">
        <v>-3.0595580549128587E-2</v>
      </c>
      <c r="AB57" s="121">
        <v>-1.0677805073867064E-3</v>
      </c>
      <c r="AC57" s="113">
        <v>808.9239399999999</v>
      </c>
      <c r="AD57" s="114">
        <v>579.48953000000006</v>
      </c>
      <c r="AE57" s="115">
        <v>559.75863000000004</v>
      </c>
      <c r="AF57" s="114">
        <v>-249.16530999999986</v>
      </c>
      <c r="AG57" s="115">
        <v>-19.73090000000002</v>
      </c>
      <c r="AH57" s="113">
        <v>0</v>
      </c>
      <c r="AI57" s="114">
        <v>0</v>
      </c>
      <c r="AJ57" s="115">
        <v>0</v>
      </c>
      <c r="AK57" s="114">
        <v>0</v>
      </c>
      <c r="AL57" s="115">
        <v>0</v>
      </c>
      <c r="AM57" s="119">
        <v>0.25489472520632039</v>
      </c>
      <c r="AN57" s="120">
        <v>-0.10471200976665168</v>
      </c>
      <c r="AO57" s="121">
        <v>-0.12939221987139848</v>
      </c>
      <c r="AP57" s="119">
        <v>0</v>
      </c>
      <c r="AQ57" s="120">
        <v>0</v>
      </c>
      <c r="AR57" s="121">
        <v>0</v>
      </c>
      <c r="AS57" s="120">
        <v>0</v>
      </c>
      <c r="AT57" s="120">
        <v>0</v>
      </c>
      <c r="AU57" s="120">
        <v>0</v>
      </c>
      <c r="AV57" s="113">
        <v>1728</v>
      </c>
      <c r="AW57" s="114">
        <v>1050</v>
      </c>
      <c r="AX57" s="115">
        <v>1526</v>
      </c>
      <c r="AY57" s="122">
        <v>13.25</v>
      </c>
      <c r="AZ57" s="123">
        <v>12.75</v>
      </c>
      <c r="BA57" s="115">
        <v>12.75</v>
      </c>
      <c r="BB57" s="122">
        <v>27.25</v>
      </c>
      <c r="BC57" s="123">
        <v>27.25</v>
      </c>
      <c r="BD57" s="115">
        <v>26.25</v>
      </c>
      <c r="BE57" s="124">
        <v>13.298474945533769</v>
      </c>
      <c r="BF57" s="124">
        <v>-1.1920910922020802</v>
      </c>
      <c r="BG57" s="124">
        <v>-0.42701525054466316</v>
      </c>
      <c r="BH57" s="125">
        <v>6.4592592592592588</v>
      </c>
      <c r="BI57" s="124">
        <v>-0.5866123003737691</v>
      </c>
      <c r="BJ57" s="126">
        <v>3.7240910635405022E-2</v>
      </c>
      <c r="BK57" s="114">
        <v>85</v>
      </c>
      <c r="BL57" s="114">
        <v>85</v>
      </c>
      <c r="BM57" s="115">
        <v>85</v>
      </c>
      <c r="BN57" s="113">
        <v>13029</v>
      </c>
      <c r="BO57" s="114">
        <v>7758</v>
      </c>
      <c r="BP57" s="115">
        <v>11235</v>
      </c>
      <c r="BQ57" s="127">
        <v>191.50471740097908</v>
      </c>
      <c r="BR57" s="127">
        <v>26.482131630774148</v>
      </c>
      <c r="BS57" s="127">
        <v>-1.895835576592475</v>
      </c>
      <c r="BT57" s="128">
        <v>1409.9315203145479</v>
      </c>
      <c r="BU57" s="127">
        <v>165.67268350899235</v>
      </c>
      <c r="BV57" s="129">
        <v>-19.022279685452077</v>
      </c>
      <c r="BW57" s="124">
        <v>7.3623853211009171</v>
      </c>
      <c r="BX57" s="124">
        <v>-0.17754523445463821</v>
      </c>
      <c r="BY57" s="124">
        <v>-2.6186107470511644E-2</v>
      </c>
      <c r="BZ57" s="119">
        <v>0.48594290657439448</v>
      </c>
      <c r="CA57" s="120">
        <v>-7.348173919632256E-2</v>
      </c>
      <c r="CB57" s="130">
        <v>-1.8314486990766377E-2</v>
      </c>
    </row>
    <row r="58" spans="1:80">
      <c r="A58" s="90" t="s">
        <v>1008</v>
      </c>
      <c r="B58" s="113">
        <v>1783.828</v>
      </c>
      <c r="C58" s="114">
        <v>919.24</v>
      </c>
      <c r="D58" s="115">
        <v>1768.5609999999999</v>
      </c>
      <c r="E58" s="113">
        <v>1543.5642399999999</v>
      </c>
      <c r="F58" s="114">
        <v>1075.6880000000001</v>
      </c>
      <c r="G58" s="115">
        <v>1634.299</v>
      </c>
      <c r="H58" s="116">
        <v>1.0821526538289505</v>
      </c>
      <c r="I58" s="117">
        <v>-7.3502519939521838E-2</v>
      </c>
      <c r="J58" s="118">
        <v>0.227592595522081</v>
      </c>
      <c r="K58" s="113">
        <v>1127.96524</v>
      </c>
      <c r="L58" s="114">
        <v>782.553</v>
      </c>
      <c r="M58" s="115">
        <v>1209.258</v>
      </c>
      <c r="N58" s="119">
        <v>0.73992457928445166</v>
      </c>
      <c r="O58" s="120">
        <v>9.1709049184272029E-3</v>
      </c>
      <c r="P58" s="121">
        <v>1.2433894253104372E-2</v>
      </c>
      <c r="Q58" s="113">
        <v>312.64299999999997</v>
      </c>
      <c r="R58" s="114">
        <v>197.76499999999999</v>
      </c>
      <c r="S58" s="115">
        <v>302.43700000000001</v>
      </c>
      <c r="T58" s="119">
        <v>0.18505610050547666</v>
      </c>
      <c r="U58" s="120">
        <v>-1.7490053323534038E-2</v>
      </c>
      <c r="V58" s="121">
        <v>1.2063225029332048E-3</v>
      </c>
      <c r="W58" s="113">
        <v>9.548</v>
      </c>
      <c r="X58" s="114">
        <v>3.206</v>
      </c>
      <c r="Y58" s="115">
        <v>6.6890000000000001</v>
      </c>
      <c r="Z58" s="119">
        <v>4.0928863078298402E-3</v>
      </c>
      <c r="AA58" s="120">
        <v>-2.0927972889863188E-3</v>
      </c>
      <c r="AB58" s="121">
        <v>1.1124681940273252E-3</v>
      </c>
      <c r="AC58" s="113">
        <v>382.202</v>
      </c>
      <c r="AD58" s="114">
        <v>252.22300000000001</v>
      </c>
      <c r="AE58" s="115">
        <v>398.06599999999997</v>
      </c>
      <c r="AF58" s="114">
        <v>15.863999999999976</v>
      </c>
      <c r="AG58" s="115">
        <v>145.84299999999996</v>
      </c>
      <c r="AH58" s="113">
        <v>0</v>
      </c>
      <c r="AI58" s="114">
        <v>0</v>
      </c>
      <c r="AJ58" s="115">
        <v>0</v>
      </c>
      <c r="AK58" s="114">
        <v>0</v>
      </c>
      <c r="AL58" s="115">
        <v>0</v>
      </c>
      <c r="AM58" s="119">
        <v>0.22507903318008257</v>
      </c>
      <c r="AN58" s="120">
        <v>1.0819586641514944E-2</v>
      </c>
      <c r="AO58" s="121">
        <v>-4.9303065074997737E-2</v>
      </c>
      <c r="AP58" s="119">
        <v>0</v>
      </c>
      <c r="AQ58" s="120">
        <v>0</v>
      </c>
      <c r="AR58" s="121">
        <v>0</v>
      </c>
      <c r="AS58" s="120">
        <v>0</v>
      </c>
      <c r="AT58" s="120">
        <v>0</v>
      </c>
      <c r="AU58" s="120">
        <v>0</v>
      </c>
      <c r="AV58" s="113">
        <v>1476</v>
      </c>
      <c r="AW58" s="114">
        <v>780</v>
      </c>
      <c r="AX58" s="115">
        <v>1445</v>
      </c>
      <c r="AY58" s="122">
        <v>10</v>
      </c>
      <c r="AZ58" s="123">
        <v>10</v>
      </c>
      <c r="BA58" s="115">
        <v>10</v>
      </c>
      <c r="BB58" s="122">
        <v>20</v>
      </c>
      <c r="BC58" s="123">
        <v>21</v>
      </c>
      <c r="BD58" s="115">
        <v>21</v>
      </c>
      <c r="BE58" s="124">
        <v>16.055555555555557</v>
      </c>
      <c r="BF58" s="124">
        <v>-0.34444444444444144</v>
      </c>
      <c r="BG58" s="124">
        <v>3.0555555555555571</v>
      </c>
      <c r="BH58" s="125">
        <v>7.6455026455026456</v>
      </c>
      <c r="BI58" s="124">
        <v>-0.55449735449735371</v>
      </c>
      <c r="BJ58" s="126">
        <v>1.4550264550264549</v>
      </c>
      <c r="BK58" s="114">
        <v>155</v>
      </c>
      <c r="BL58" s="114">
        <v>155</v>
      </c>
      <c r="BM58" s="115">
        <v>155</v>
      </c>
      <c r="BN58" s="113">
        <v>30044</v>
      </c>
      <c r="BO58" s="114">
        <v>15126</v>
      </c>
      <c r="BP58" s="115">
        <v>29161</v>
      </c>
      <c r="BQ58" s="127">
        <v>56.043997119440348</v>
      </c>
      <c r="BR58" s="127">
        <v>4.6672084095481878</v>
      </c>
      <c r="BS58" s="127">
        <v>-15.071168820001674</v>
      </c>
      <c r="BT58" s="128">
        <v>1131.0027681660899</v>
      </c>
      <c r="BU58" s="127">
        <v>85.227537813786512</v>
      </c>
      <c r="BV58" s="129">
        <v>-248.08441132108965</v>
      </c>
      <c r="BW58" s="124">
        <v>20.180622837370244</v>
      </c>
      <c r="BX58" s="124">
        <v>-0.17439071276525908</v>
      </c>
      <c r="BY58" s="124">
        <v>0.78831514506255118</v>
      </c>
      <c r="BZ58" s="119">
        <v>0.69167457305502844</v>
      </c>
      <c r="CA58" s="120">
        <v>-1.574242718043195E-2</v>
      </c>
      <c r="CB58" s="130">
        <v>0.15251934225837893</v>
      </c>
    </row>
    <row r="59" spans="1:80">
      <c r="A59" s="90" t="s">
        <v>1009</v>
      </c>
      <c r="B59" s="113">
        <v>1195.393</v>
      </c>
      <c r="C59" s="114">
        <v>795.06799999999998</v>
      </c>
      <c r="D59" s="115">
        <v>1180.5160000000001</v>
      </c>
      <c r="E59" s="113">
        <v>1094.4259999999999</v>
      </c>
      <c r="F59" s="114">
        <v>766.31299999999999</v>
      </c>
      <c r="G59" s="115">
        <v>1134.6969999999999</v>
      </c>
      <c r="H59" s="116">
        <v>1.0403799428393661</v>
      </c>
      <c r="I59" s="117">
        <v>-5.1875723601306989E-2</v>
      </c>
      <c r="J59" s="118">
        <v>2.8561111935503369E-3</v>
      </c>
      <c r="K59" s="113">
        <v>682.06299999999999</v>
      </c>
      <c r="L59" s="114">
        <v>485.71199999999999</v>
      </c>
      <c r="M59" s="115">
        <v>739.10900000000004</v>
      </c>
      <c r="N59" s="119">
        <v>0.65137124712588479</v>
      </c>
      <c r="O59" s="120">
        <v>2.8155972634964388E-2</v>
      </c>
      <c r="P59" s="121">
        <v>1.7541467388362375E-2</v>
      </c>
      <c r="Q59" s="113">
        <v>244.119</v>
      </c>
      <c r="R59" s="114">
        <v>156.68199999999999</v>
      </c>
      <c r="S59" s="115">
        <v>220.066</v>
      </c>
      <c r="T59" s="119">
        <v>0.19394252386319874</v>
      </c>
      <c r="U59" s="120">
        <v>-2.9114128665158612E-2</v>
      </c>
      <c r="V59" s="121">
        <v>-1.0519621500379828E-2</v>
      </c>
      <c r="W59" s="113">
        <v>27.448</v>
      </c>
      <c r="X59" s="114">
        <v>19.835999999999999</v>
      </c>
      <c r="Y59" s="115">
        <v>27.413</v>
      </c>
      <c r="Z59" s="119">
        <v>2.4158872368570644E-2</v>
      </c>
      <c r="AA59" s="120">
        <v>-9.2094115925124911E-4</v>
      </c>
      <c r="AB59" s="121">
        <v>-1.7261119655069442E-3</v>
      </c>
      <c r="AC59" s="113">
        <v>112.705</v>
      </c>
      <c r="AD59" s="114">
        <v>98.77</v>
      </c>
      <c r="AE59" s="115">
        <v>115.218</v>
      </c>
      <c r="AF59" s="114">
        <v>2.5130000000000052</v>
      </c>
      <c r="AG59" s="115">
        <v>16.448000000000008</v>
      </c>
      <c r="AH59" s="113">
        <v>0</v>
      </c>
      <c r="AI59" s="114">
        <v>0</v>
      </c>
      <c r="AJ59" s="115">
        <v>0</v>
      </c>
      <c r="AK59" s="114">
        <v>0</v>
      </c>
      <c r="AL59" s="115">
        <v>0</v>
      </c>
      <c r="AM59" s="119">
        <v>9.7599693693266334E-2</v>
      </c>
      <c r="AN59" s="120">
        <v>3.3168929741722863E-3</v>
      </c>
      <c r="AO59" s="121">
        <v>-2.6628674194763363E-2</v>
      </c>
      <c r="AP59" s="119">
        <v>0</v>
      </c>
      <c r="AQ59" s="120">
        <v>0</v>
      </c>
      <c r="AR59" s="121">
        <v>0</v>
      </c>
      <c r="AS59" s="120">
        <v>0</v>
      </c>
      <c r="AT59" s="120">
        <v>0</v>
      </c>
      <c r="AU59" s="120">
        <v>0</v>
      </c>
      <c r="AV59" s="113">
        <v>1207</v>
      </c>
      <c r="AW59" s="114">
        <v>755</v>
      </c>
      <c r="AX59" s="115">
        <v>1137</v>
      </c>
      <c r="AY59" s="122">
        <v>10</v>
      </c>
      <c r="AZ59" s="123">
        <v>9</v>
      </c>
      <c r="BA59" s="115">
        <v>9</v>
      </c>
      <c r="BB59" s="122">
        <v>9</v>
      </c>
      <c r="BC59" s="123">
        <v>9</v>
      </c>
      <c r="BD59" s="115">
        <v>9</v>
      </c>
      <c r="BE59" s="124">
        <v>14.037037037037036</v>
      </c>
      <c r="BF59" s="124">
        <v>0.62592592592592489</v>
      </c>
      <c r="BG59" s="124">
        <v>5.5555555555555358E-2</v>
      </c>
      <c r="BH59" s="125">
        <v>14.037037037037036</v>
      </c>
      <c r="BI59" s="124">
        <v>-0.86419753086419782</v>
      </c>
      <c r="BJ59" s="126">
        <v>5.5555555555555358E-2</v>
      </c>
      <c r="BK59" s="114">
        <v>145</v>
      </c>
      <c r="BL59" s="114">
        <v>145</v>
      </c>
      <c r="BM59" s="115">
        <v>145</v>
      </c>
      <c r="BN59" s="113">
        <v>21303</v>
      </c>
      <c r="BO59" s="114">
        <v>14034</v>
      </c>
      <c r="BP59" s="115">
        <v>20930</v>
      </c>
      <c r="BQ59" s="127">
        <v>54.21390348781653</v>
      </c>
      <c r="BR59" s="127">
        <v>2.8396369525867513</v>
      </c>
      <c r="BS59" s="127">
        <v>-0.39012957474582066</v>
      </c>
      <c r="BT59" s="128">
        <v>997.97449428320135</v>
      </c>
      <c r="BU59" s="127">
        <v>91.242099917004225</v>
      </c>
      <c r="BV59" s="129">
        <v>-17.009611677063504</v>
      </c>
      <c r="BW59" s="124">
        <v>18.408091468777485</v>
      </c>
      <c r="BX59" s="124">
        <v>0.7585471440053233</v>
      </c>
      <c r="BY59" s="124">
        <v>-0.17998800142119009</v>
      </c>
      <c r="BZ59" s="119">
        <v>0.53067951318458417</v>
      </c>
      <c r="CA59" s="120">
        <v>-5.5147984187382537E-3</v>
      </c>
      <c r="CB59" s="130">
        <v>-4.050911658243006E-3</v>
      </c>
    </row>
    <row r="60" spans="1:80">
      <c r="A60" s="90" t="s">
        <v>1010</v>
      </c>
      <c r="B60" s="113">
        <v>3285.6043920000002</v>
      </c>
      <c r="C60" s="114">
        <v>3530.1986299999999</v>
      </c>
      <c r="D60" s="115">
        <v>4673.9414400000005</v>
      </c>
      <c r="E60" s="113">
        <v>2949.5052645454543</v>
      </c>
      <c r="F60" s="114">
        <v>1945.7771699999996</v>
      </c>
      <c r="G60" s="115">
        <v>2938.7323400000005</v>
      </c>
      <c r="H60" s="116">
        <v>1.5904617703291752</v>
      </c>
      <c r="I60" s="117">
        <v>0.47651075234164098</v>
      </c>
      <c r="J60" s="118">
        <v>-0.22382543810795563</v>
      </c>
      <c r="K60" s="113">
        <v>1789.2457445454547</v>
      </c>
      <c r="L60" s="114">
        <v>1250.0933499999999</v>
      </c>
      <c r="M60" s="115">
        <v>1943.3719700000004</v>
      </c>
      <c r="N60" s="119">
        <v>0.66129600969375801</v>
      </c>
      <c r="O60" s="120">
        <v>5.4670293153057492E-2</v>
      </c>
      <c r="P60" s="121">
        <v>1.8831204743867458E-2</v>
      </c>
      <c r="Q60" s="113">
        <v>974.09467999999993</v>
      </c>
      <c r="R60" s="114">
        <v>540.57474000000002</v>
      </c>
      <c r="S60" s="115">
        <v>769.77305000000001</v>
      </c>
      <c r="T60" s="119">
        <v>0.26194051071694396</v>
      </c>
      <c r="U60" s="120">
        <v>-6.8316462107994136E-2</v>
      </c>
      <c r="V60" s="121">
        <v>-1.5878937642602842E-2</v>
      </c>
      <c r="W60" s="113">
        <v>90.907189999999986</v>
      </c>
      <c r="X60" s="114">
        <v>80.891689999999983</v>
      </c>
      <c r="Y60" s="115">
        <v>117.58335000000001</v>
      </c>
      <c r="Z60" s="119">
        <v>4.0011588806349065E-2</v>
      </c>
      <c r="AA60" s="120">
        <v>9.1904232730135559E-3</v>
      </c>
      <c r="AB60" s="121">
        <v>-1.5613575963471932E-3</v>
      </c>
      <c r="AC60" s="113">
        <v>271.21603000000005</v>
      </c>
      <c r="AD60" s="114">
        <v>244.16676000000001</v>
      </c>
      <c r="AE60" s="115">
        <v>269.19466000000006</v>
      </c>
      <c r="AF60" s="114">
        <v>-2.0213699999999903</v>
      </c>
      <c r="AG60" s="115">
        <v>25.027900000000045</v>
      </c>
      <c r="AH60" s="113">
        <v>0</v>
      </c>
      <c r="AI60" s="114">
        <v>0</v>
      </c>
      <c r="AJ60" s="115">
        <v>0</v>
      </c>
      <c r="AK60" s="114">
        <v>0</v>
      </c>
      <c r="AL60" s="115">
        <v>0</v>
      </c>
      <c r="AM60" s="119">
        <v>5.7594786639004192E-2</v>
      </c>
      <c r="AN60" s="120">
        <v>-2.4951983343521458E-2</v>
      </c>
      <c r="AO60" s="121">
        <v>-1.1570375322434795E-2</v>
      </c>
      <c r="AP60" s="119">
        <v>0</v>
      </c>
      <c r="AQ60" s="120">
        <v>0</v>
      </c>
      <c r="AR60" s="121">
        <v>0</v>
      </c>
      <c r="AS60" s="120">
        <v>0</v>
      </c>
      <c r="AT60" s="120">
        <v>0</v>
      </c>
      <c r="AU60" s="120">
        <v>0</v>
      </c>
      <c r="AV60" s="113">
        <v>2253</v>
      </c>
      <c r="AW60" s="114">
        <v>1615</v>
      </c>
      <c r="AX60" s="115">
        <v>2388</v>
      </c>
      <c r="AY60" s="122">
        <v>10.66</v>
      </c>
      <c r="AZ60" s="123">
        <v>10.16</v>
      </c>
      <c r="BA60" s="115">
        <v>10.27</v>
      </c>
      <c r="BB60" s="122">
        <v>20.950000000000003</v>
      </c>
      <c r="BC60" s="123">
        <v>20.92</v>
      </c>
      <c r="BD60" s="115">
        <v>20.67</v>
      </c>
      <c r="BE60" s="124">
        <v>25.835767607919507</v>
      </c>
      <c r="BF60" s="124">
        <v>2.3523404659557805</v>
      </c>
      <c r="BG60" s="124">
        <v>-0.65701454431146544</v>
      </c>
      <c r="BH60" s="125">
        <v>12.83663925173359</v>
      </c>
      <c r="BI60" s="124">
        <v>0.8875541284241244</v>
      </c>
      <c r="BJ60" s="126">
        <v>-2.9836210344166503E-2</v>
      </c>
      <c r="BK60" s="114">
        <v>170</v>
      </c>
      <c r="BL60" s="114">
        <v>170</v>
      </c>
      <c r="BM60" s="115">
        <v>170</v>
      </c>
      <c r="BN60" s="113">
        <v>42957</v>
      </c>
      <c r="BO60" s="114">
        <v>29218</v>
      </c>
      <c r="BP60" s="115">
        <v>43755</v>
      </c>
      <c r="BQ60" s="127">
        <v>67.163349102959671</v>
      </c>
      <c r="BR60" s="127">
        <v>-1.4984583916385077</v>
      </c>
      <c r="BS60" s="127">
        <v>0.56819645733027357</v>
      </c>
      <c r="BT60" s="128">
        <v>1230.624932998325</v>
      </c>
      <c r="BU60" s="127">
        <v>-78.520768087096258</v>
      </c>
      <c r="BV60" s="129">
        <v>25.809347859006266</v>
      </c>
      <c r="BW60" s="124">
        <v>18.322864321608041</v>
      </c>
      <c r="BX60" s="124">
        <v>-0.7437135745304424</v>
      </c>
      <c r="BY60" s="124">
        <v>0.23122345473497674</v>
      </c>
      <c r="BZ60" s="119">
        <v>0.94625865051903113</v>
      </c>
      <c r="CA60" s="120">
        <v>2.40388136791857E-2</v>
      </c>
      <c r="CB60" s="130">
        <v>-3.3026104494446873E-3</v>
      </c>
    </row>
    <row r="61" spans="1:80">
      <c r="A61" s="90" t="s">
        <v>85</v>
      </c>
      <c r="B61" s="113">
        <v>675.77526999999998</v>
      </c>
      <c r="C61" s="114">
        <v>558.77154000000007</v>
      </c>
      <c r="D61" s="115">
        <v>904.67870000000016</v>
      </c>
      <c r="E61" s="113">
        <v>910.73379</v>
      </c>
      <c r="F61" s="114">
        <v>664.26869999999985</v>
      </c>
      <c r="G61" s="115">
        <v>996.02546999999993</v>
      </c>
      <c r="H61" s="116">
        <v>0.90828872076935963</v>
      </c>
      <c r="I61" s="117">
        <v>0.16627686459347313</v>
      </c>
      <c r="J61" s="118">
        <v>6.7105717565986933E-2</v>
      </c>
      <c r="K61" s="113">
        <v>604.28853000000004</v>
      </c>
      <c r="L61" s="114">
        <v>438.46666000000005</v>
      </c>
      <c r="M61" s="115">
        <v>680.16342000000009</v>
      </c>
      <c r="N61" s="119">
        <v>0.68287753725815881</v>
      </c>
      <c r="O61" s="120">
        <v>1.935924394876043E-2</v>
      </c>
      <c r="P61" s="121">
        <v>2.2803293206015263E-2</v>
      </c>
      <c r="Q61" s="113">
        <v>185.30365000000003</v>
      </c>
      <c r="R61" s="114">
        <v>147.78856999999999</v>
      </c>
      <c r="S61" s="115">
        <v>201.07547999999997</v>
      </c>
      <c r="T61" s="119">
        <v>0.20187784956944924</v>
      </c>
      <c r="U61" s="120">
        <v>-1.588467409961436E-3</v>
      </c>
      <c r="V61" s="121">
        <v>-2.0605266073362216E-2</v>
      </c>
      <c r="W61" s="113">
        <v>0</v>
      </c>
      <c r="X61" s="114">
        <v>0</v>
      </c>
      <c r="Y61" s="115">
        <v>0</v>
      </c>
      <c r="Z61" s="119">
        <v>0</v>
      </c>
      <c r="AA61" s="120">
        <v>0</v>
      </c>
      <c r="AB61" s="121">
        <v>0</v>
      </c>
      <c r="AC61" s="113">
        <v>1900.4887199999998</v>
      </c>
      <c r="AD61" s="114">
        <v>1858.8611099999998</v>
      </c>
      <c r="AE61" s="115">
        <v>1890.2551500000002</v>
      </c>
      <c r="AF61" s="114">
        <v>-10.233569999999645</v>
      </c>
      <c r="AG61" s="115">
        <v>31.394040000000359</v>
      </c>
      <c r="AH61" s="113">
        <v>264.31559999999996</v>
      </c>
      <c r="AI61" s="114">
        <v>454.07509000000005</v>
      </c>
      <c r="AJ61" s="115">
        <v>533.60096999999996</v>
      </c>
      <c r="AK61" s="114">
        <v>269.28537</v>
      </c>
      <c r="AL61" s="115">
        <v>79.525879999999916</v>
      </c>
      <c r="AM61" s="119">
        <v>2.0894215261175044</v>
      </c>
      <c r="AN61" s="120">
        <v>-0.7228872462943654</v>
      </c>
      <c r="AO61" s="121">
        <v>-1.237271007292482</v>
      </c>
      <c r="AP61" s="119">
        <v>0.58982373521118592</v>
      </c>
      <c r="AQ61" s="120">
        <v>0.19869429953355305</v>
      </c>
      <c r="AR61" s="121">
        <v>-0.22280729105761798</v>
      </c>
      <c r="AS61" s="120">
        <v>0.53573024593437357</v>
      </c>
      <c r="AT61" s="120">
        <v>0.24550756736218626</v>
      </c>
      <c r="AU61" s="120">
        <v>-0.14784116123865765</v>
      </c>
      <c r="AV61" s="113">
        <v>674</v>
      </c>
      <c r="AW61" s="114">
        <v>489</v>
      </c>
      <c r="AX61" s="115">
        <v>782</v>
      </c>
      <c r="AY61" s="122">
        <v>6</v>
      </c>
      <c r="AZ61" s="123">
        <v>6</v>
      </c>
      <c r="BA61" s="115">
        <v>6</v>
      </c>
      <c r="BB61" s="122">
        <v>11</v>
      </c>
      <c r="BC61" s="123">
        <v>10</v>
      </c>
      <c r="BD61" s="115">
        <v>10</v>
      </c>
      <c r="BE61" s="124">
        <v>14.481481481481483</v>
      </c>
      <c r="BF61" s="124">
        <v>2.0000000000000018</v>
      </c>
      <c r="BG61" s="124">
        <v>0.89814814814814881</v>
      </c>
      <c r="BH61" s="125">
        <v>8.68888888888889</v>
      </c>
      <c r="BI61" s="124">
        <v>1.880808080808082</v>
      </c>
      <c r="BJ61" s="126">
        <v>0.53888888888888964</v>
      </c>
      <c r="BK61" s="114">
        <v>55</v>
      </c>
      <c r="BL61" s="114">
        <v>65</v>
      </c>
      <c r="BM61" s="115">
        <v>65</v>
      </c>
      <c r="BN61" s="113">
        <v>5120</v>
      </c>
      <c r="BO61" s="114">
        <v>3937</v>
      </c>
      <c r="BP61" s="115">
        <v>6327</v>
      </c>
      <c r="BQ61" s="127">
        <v>157.42460407776196</v>
      </c>
      <c r="BR61" s="127">
        <v>-20.453089281613046</v>
      </c>
      <c r="BS61" s="127">
        <v>-11.299983171412492</v>
      </c>
      <c r="BT61" s="128">
        <v>1273.6898593350384</v>
      </c>
      <c r="BU61" s="127">
        <v>-77.547217816297007</v>
      </c>
      <c r="BV61" s="129">
        <v>-84.732840051464336</v>
      </c>
      <c r="BW61" s="124">
        <v>8.0907928388746804</v>
      </c>
      <c r="BX61" s="124">
        <v>0.49435366973521422</v>
      </c>
      <c r="BY61" s="124">
        <v>3.9668094498402695E-2</v>
      </c>
      <c r="BZ61" s="119">
        <v>0.35786199095022625</v>
      </c>
      <c r="CA61" s="120">
        <v>1.8114147552747817E-2</v>
      </c>
      <c r="CB61" s="130">
        <v>2.322535686607835E-2</v>
      </c>
    </row>
    <row r="62" spans="1:80">
      <c r="A62" s="90" t="s">
        <v>86</v>
      </c>
      <c r="B62" s="113">
        <v>1278.115999931794</v>
      </c>
      <c r="C62" s="114">
        <v>952.90999999999985</v>
      </c>
      <c r="D62" s="115">
        <v>1466.4570000000001</v>
      </c>
      <c r="E62" s="113">
        <v>1378.14</v>
      </c>
      <c r="F62" s="114">
        <v>1065.826</v>
      </c>
      <c r="G62" s="115">
        <v>1588.9259999999999</v>
      </c>
      <c r="H62" s="116">
        <v>0.92292340864206401</v>
      </c>
      <c r="I62" s="117">
        <v>-4.4976080411422981E-3</v>
      </c>
      <c r="J62" s="118">
        <v>2.8865654374482075E-2</v>
      </c>
      <c r="K62" s="113">
        <v>1018.503</v>
      </c>
      <c r="L62" s="114">
        <v>782.72</v>
      </c>
      <c r="M62" s="115">
        <v>1167.472</v>
      </c>
      <c r="N62" s="119">
        <v>0.73475542599214816</v>
      </c>
      <c r="O62" s="120">
        <v>-4.2863259343615123E-3</v>
      </c>
      <c r="P62" s="121">
        <v>3.7664371436552102E-4</v>
      </c>
      <c r="Q62" s="113">
        <v>311.79300000000001</v>
      </c>
      <c r="R62" s="114">
        <v>247.62299999999999</v>
      </c>
      <c r="S62" s="115">
        <v>370.12200000000001</v>
      </c>
      <c r="T62" s="119">
        <v>0.2329384754230216</v>
      </c>
      <c r="U62" s="120">
        <v>6.6965841783004632E-3</v>
      </c>
      <c r="V62" s="121">
        <v>6.088081039657689E-4</v>
      </c>
      <c r="W62" s="113">
        <v>0.93</v>
      </c>
      <c r="X62" s="114">
        <v>0.38100000000000001</v>
      </c>
      <c r="Y62" s="115">
        <v>0.42599999999999999</v>
      </c>
      <c r="Z62" s="119">
        <v>2.6810562606439822E-4</v>
      </c>
      <c r="AA62" s="120">
        <v>-4.0671696090064155E-4</v>
      </c>
      <c r="AB62" s="121">
        <v>-8.936360437284015E-5</v>
      </c>
      <c r="AC62" s="113">
        <v>109.39700000000001</v>
      </c>
      <c r="AD62" s="114">
        <v>136.22200000000001</v>
      </c>
      <c r="AE62" s="115">
        <v>135.137</v>
      </c>
      <c r="AF62" s="114">
        <v>25.739999999999995</v>
      </c>
      <c r="AG62" s="115">
        <v>-1.085000000000008</v>
      </c>
      <c r="AH62" s="113">
        <v>0</v>
      </c>
      <c r="AI62" s="114">
        <v>0</v>
      </c>
      <c r="AJ62" s="115">
        <v>0</v>
      </c>
      <c r="AK62" s="114">
        <v>0</v>
      </c>
      <c r="AL62" s="115">
        <v>0</v>
      </c>
      <c r="AM62" s="119">
        <v>9.2152037188952693E-2</v>
      </c>
      <c r="AN62" s="120">
        <v>6.5596496389666858E-3</v>
      </c>
      <c r="AO62" s="121">
        <v>-5.0801652036682507E-2</v>
      </c>
      <c r="AP62" s="119">
        <v>0</v>
      </c>
      <c r="AQ62" s="120">
        <v>0</v>
      </c>
      <c r="AR62" s="121">
        <v>0</v>
      </c>
      <c r="AS62" s="120">
        <v>0</v>
      </c>
      <c r="AT62" s="120">
        <v>0</v>
      </c>
      <c r="AU62" s="120">
        <v>0</v>
      </c>
      <c r="AV62" s="113">
        <v>2394</v>
      </c>
      <c r="AW62" s="114">
        <v>1635</v>
      </c>
      <c r="AX62" s="115">
        <v>2448</v>
      </c>
      <c r="AY62" s="122">
        <v>5</v>
      </c>
      <c r="AZ62" s="123">
        <v>6</v>
      </c>
      <c r="BA62" s="115">
        <v>6</v>
      </c>
      <c r="BB62" s="122">
        <v>15</v>
      </c>
      <c r="BC62" s="123">
        <v>16</v>
      </c>
      <c r="BD62" s="115">
        <v>16</v>
      </c>
      <c r="BE62" s="124">
        <v>45.333333333333336</v>
      </c>
      <c r="BF62" s="124">
        <v>-7.8666666666666671</v>
      </c>
      <c r="BG62" s="124">
        <v>-8.3333333333328596E-2</v>
      </c>
      <c r="BH62" s="125">
        <v>17</v>
      </c>
      <c r="BI62" s="124">
        <v>-0.73333333333333428</v>
      </c>
      <c r="BJ62" s="126">
        <v>-3.125E-2</v>
      </c>
      <c r="BK62" s="114">
        <v>100</v>
      </c>
      <c r="BL62" s="114">
        <v>100</v>
      </c>
      <c r="BM62" s="115">
        <v>100</v>
      </c>
      <c r="BN62" s="113">
        <v>16382</v>
      </c>
      <c r="BO62" s="114">
        <v>11485</v>
      </c>
      <c r="BP62" s="115">
        <v>17332</v>
      </c>
      <c r="BQ62" s="127">
        <v>91.67585968151397</v>
      </c>
      <c r="BR62" s="127">
        <v>7.5506002504310743</v>
      </c>
      <c r="BS62" s="127">
        <v>-1.1257075801316603</v>
      </c>
      <c r="BT62" s="128">
        <v>649.0710784313726</v>
      </c>
      <c r="BU62" s="127">
        <v>73.406918030370093</v>
      </c>
      <c r="BV62" s="129">
        <v>-2.8102671343766588</v>
      </c>
      <c r="BW62" s="124">
        <v>7.0800653594771239</v>
      </c>
      <c r="BX62" s="124">
        <v>0.23712467443117546</v>
      </c>
      <c r="BY62" s="124">
        <v>5.5600527672842404E-2</v>
      </c>
      <c r="BZ62" s="119">
        <v>0.63720588235294118</v>
      </c>
      <c r="CA62" s="120">
        <v>3.9322670674109106E-2</v>
      </c>
      <c r="CB62" s="130">
        <v>2.6754956126097129E-3</v>
      </c>
    </row>
    <row r="63" spans="1:80">
      <c r="A63" s="90" t="s">
        <v>87</v>
      </c>
      <c r="B63" s="113">
        <v>1735.24198</v>
      </c>
      <c r="C63" s="114">
        <v>947.97807999999998</v>
      </c>
      <c r="D63" s="115">
        <v>1943.4030799999998</v>
      </c>
      <c r="E63" s="113">
        <v>1413.7242800000001</v>
      </c>
      <c r="F63" s="114">
        <v>1031.7821300000001</v>
      </c>
      <c r="G63" s="115">
        <v>1651.9395099999999</v>
      </c>
      <c r="H63" s="116">
        <v>1.1764371929090793</v>
      </c>
      <c r="I63" s="117">
        <v>-5.0988836726628683E-2</v>
      </c>
      <c r="J63" s="118">
        <v>0.25765981497561974</v>
      </c>
      <c r="K63" s="113">
        <v>916.21928000000003</v>
      </c>
      <c r="L63" s="114">
        <v>669.56813000000011</v>
      </c>
      <c r="M63" s="115">
        <v>1034.85851</v>
      </c>
      <c r="N63" s="119">
        <v>0.62645060774652706</v>
      </c>
      <c r="O63" s="120">
        <v>-2.1638480742495636E-2</v>
      </c>
      <c r="P63" s="121">
        <v>-2.2492721016106221E-2</v>
      </c>
      <c r="Q63" s="113">
        <v>414.41699999999997</v>
      </c>
      <c r="R63" s="114">
        <v>299.37099999999998</v>
      </c>
      <c r="S63" s="115">
        <v>527.55899999999997</v>
      </c>
      <c r="T63" s="119">
        <v>0.31935733530581878</v>
      </c>
      <c r="U63" s="120">
        <v>2.621884581195516E-2</v>
      </c>
      <c r="V63" s="121">
        <v>2.9207902304880906E-2</v>
      </c>
      <c r="W63" s="113">
        <v>1.133</v>
      </c>
      <c r="X63" s="114">
        <v>4.1000000000000002E-2</v>
      </c>
      <c r="Y63" s="115">
        <v>7.6999999999999999E-2</v>
      </c>
      <c r="Z63" s="119">
        <v>4.6611876242369189E-5</v>
      </c>
      <c r="AA63" s="120">
        <v>-7.5481738123632383E-4</v>
      </c>
      <c r="AB63" s="121">
        <v>6.8748050062158777E-6</v>
      </c>
      <c r="AC63" s="113">
        <v>177.1403</v>
      </c>
      <c r="AD63" s="114">
        <v>177.61696000000003</v>
      </c>
      <c r="AE63" s="115">
        <v>250.74139000000002</v>
      </c>
      <c r="AF63" s="114">
        <v>73.601090000000028</v>
      </c>
      <c r="AG63" s="115">
        <v>73.12442999999999</v>
      </c>
      <c r="AH63" s="113">
        <v>0</v>
      </c>
      <c r="AI63" s="114">
        <v>0</v>
      </c>
      <c r="AJ63" s="115">
        <v>0</v>
      </c>
      <c r="AK63" s="114">
        <v>0</v>
      </c>
      <c r="AL63" s="115">
        <v>0</v>
      </c>
      <c r="AM63" s="119">
        <v>0.12902181363219825</v>
      </c>
      <c r="AN63" s="120">
        <v>2.6937895630168365E-2</v>
      </c>
      <c r="AO63" s="121">
        <v>-5.8342181113334307E-2</v>
      </c>
      <c r="AP63" s="119">
        <v>0</v>
      </c>
      <c r="AQ63" s="120">
        <v>0</v>
      </c>
      <c r="AR63" s="121">
        <v>0</v>
      </c>
      <c r="AS63" s="120">
        <v>0</v>
      </c>
      <c r="AT63" s="120">
        <v>0</v>
      </c>
      <c r="AU63" s="120">
        <v>0</v>
      </c>
      <c r="AV63" s="113">
        <v>2065</v>
      </c>
      <c r="AW63" s="114">
        <v>1346</v>
      </c>
      <c r="AX63" s="115">
        <v>2135</v>
      </c>
      <c r="AY63" s="122">
        <v>7</v>
      </c>
      <c r="AZ63" s="123">
        <v>6</v>
      </c>
      <c r="BA63" s="115">
        <v>6</v>
      </c>
      <c r="BB63" s="122">
        <v>9</v>
      </c>
      <c r="BC63" s="123">
        <v>7</v>
      </c>
      <c r="BD63" s="115">
        <v>7</v>
      </c>
      <c r="BE63" s="124">
        <v>39.537037037037038</v>
      </c>
      <c r="BF63" s="124">
        <v>6.7592592592592595</v>
      </c>
      <c r="BG63" s="124">
        <v>2.1481481481481453</v>
      </c>
      <c r="BH63" s="125">
        <v>33.888888888888886</v>
      </c>
      <c r="BI63" s="124">
        <v>8.3950617283950564</v>
      </c>
      <c r="BJ63" s="126">
        <v>1.8412698412698418</v>
      </c>
      <c r="BK63" s="114">
        <v>60</v>
      </c>
      <c r="BL63" s="114">
        <v>60</v>
      </c>
      <c r="BM63" s="115">
        <v>60</v>
      </c>
      <c r="BN63" s="113">
        <v>14873</v>
      </c>
      <c r="BO63" s="114">
        <v>9235</v>
      </c>
      <c r="BP63" s="115">
        <v>15619</v>
      </c>
      <c r="BQ63" s="127">
        <v>105.7647423010436</v>
      </c>
      <c r="BR63" s="127">
        <v>10.711674325517478</v>
      </c>
      <c r="BS63" s="127">
        <v>-5.9604477368556985</v>
      </c>
      <c r="BT63" s="128">
        <v>773.74215925058547</v>
      </c>
      <c r="BU63" s="127">
        <v>89.129917119834886</v>
      </c>
      <c r="BV63" s="129">
        <v>7.1878278984308963</v>
      </c>
      <c r="BW63" s="124">
        <v>7.3156908665105389</v>
      </c>
      <c r="BX63" s="124">
        <v>0.11326955900448521</v>
      </c>
      <c r="BY63" s="124">
        <v>0.45462102995779041</v>
      </c>
      <c r="BZ63" s="119">
        <v>0.95704656862745097</v>
      </c>
      <c r="CA63" s="120">
        <v>5.2362870330614042E-2</v>
      </c>
      <c r="CB63" s="130">
        <v>0.10667824450222085</v>
      </c>
    </row>
    <row r="64" spans="1:80">
      <c r="A64" s="90" t="s">
        <v>1011</v>
      </c>
      <c r="B64" s="113">
        <v>744.42603999999994</v>
      </c>
      <c r="C64" s="114">
        <v>569.97408000000007</v>
      </c>
      <c r="D64" s="115">
        <v>886.61112000000003</v>
      </c>
      <c r="E64" s="113">
        <v>758.97213999999997</v>
      </c>
      <c r="F64" s="114">
        <v>530.21008000000006</v>
      </c>
      <c r="G64" s="115">
        <v>815.54812000000004</v>
      </c>
      <c r="H64" s="116">
        <v>1.0871352630915267</v>
      </c>
      <c r="I64" s="117">
        <v>0.10630078871938453</v>
      </c>
      <c r="J64" s="118">
        <v>1.2138574986313877E-2</v>
      </c>
      <c r="K64" s="113">
        <v>605.77599999999995</v>
      </c>
      <c r="L64" s="114">
        <v>410.25308000000001</v>
      </c>
      <c r="M64" s="115">
        <v>632.11311999999998</v>
      </c>
      <c r="N64" s="119">
        <v>0.77507764961802617</v>
      </c>
      <c r="O64" s="120">
        <v>-2.3075494712146427E-2</v>
      </c>
      <c r="P64" s="121">
        <v>1.3219337704512002E-3</v>
      </c>
      <c r="Q64" s="113">
        <v>107.779</v>
      </c>
      <c r="R64" s="114">
        <v>88.799000000000007</v>
      </c>
      <c r="S64" s="115">
        <v>140.02500000000001</v>
      </c>
      <c r="T64" s="119">
        <v>0.17169434465743114</v>
      </c>
      <c r="U64" s="120">
        <v>2.9687814615366626E-2</v>
      </c>
      <c r="V64" s="121">
        <v>4.2154464818249804E-3</v>
      </c>
      <c r="W64" s="113">
        <v>3.4670000000000001</v>
      </c>
      <c r="X64" s="114">
        <v>2.4590000000000001</v>
      </c>
      <c r="Y64" s="115">
        <v>3.7559999999999998</v>
      </c>
      <c r="Z64" s="119">
        <v>4.6054915803128817E-3</v>
      </c>
      <c r="AA64" s="120">
        <v>3.7471468270297396E-5</v>
      </c>
      <c r="AB64" s="121">
        <v>-3.22927484950504E-5</v>
      </c>
      <c r="AC64" s="113">
        <v>171.31721999999999</v>
      </c>
      <c r="AD64" s="114">
        <v>156.90348999999998</v>
      </c>
      <c r="AE64" s="115">
        <v>156.24970000000002</v>
      </c>
      <c r="AF64" s="114">
        <v>-15.067519999999973</v>
      </c>
      <c r="AG64" s="115">
        <v>-0.65378999999995813</v>
      </c>
      <c r="AH64" s="113">
        <v>0</v>
      </c>
      <c r="AI64" s="114">
        <v>0</v>
      </c>
      <c r="AJ64" s="115">
        <v>0</v>
      </c>
      <c r="AK64" s="114">
        <v>0</v>
      </c>
      <c r="AL64" s="115">
        <v>0</v>
      </c>
      <c r="AM64" s="119">
        <v>0.1762325065356726</v>
      </c>
      <c r="AN64" s="120">
        <v>-5.3900791864259778E-2</v>
      </c>
      <c r="AO64" s="121">
        <v>-9.9049292243668291E-2</v>
      </c>
      <c r="AP64" s="119">
        <v>0</v>
      </c>
      <c r="AQ64" s="120">
        <v>0</v>
      </c>
      <c r="AR64" s="121">
        <v>0</v>
      </c>
      <c r="AS64" s="120">
        <v>0</v>
      </c>
      <c r="AT64" s="120">
        <v>0</v>
      </c>
      <c r="AU64" s="120">
        <v>0</v>
      </c>
      <c r="AV64" s="113">
        <v>1153</v>
      </c>
      <c r="AW64" s="114">
        <v>770</v>
      </c>
      <c r="AX64" s="115">
        <v>1198</v>
      </c>
      <c r="AY64" s="122">
        <v>4.5</v>
      </c>
      <c r="AZ64" s="123">
        <v>5</v>
      </c>
      <c r="BA64" s="115">
        <v>5</v>
      </c>
      <c r="BB64" s="122">
        <v>12</v>
      </c>
      <c r="BC64" s="123">
        <v>9</v>
      </c>
      <c r="BD64" s="115">
        <v>9</v>
      </c>
      <c r="BE64" s="124">
        <v>26.62222222222222</v>
      </c>
      <c r="BF64" s="124">
        <v>-1.8469135802469161</v>
      </c>
      <c r="BG64" s="124">
        <v>0.95555555555555216</v>
      </c>
      <c r="BH64" s="125">
        <v>14.790123456790123</v>
      </c>
      <c r="BI64" s="124">
        <v>4.1141975308641978</v>
      </c>
      <c r="BJ64" s="126">
        <v>0.53086419753086389</v>
      </c>
      <c r="BK64" s="114">
        <v>65</v>
      </c>
      <c r="BL64" s="114">
        <v>65</v>
      </c>
      <c r="BM64" s="115">
        <v>65</v>
      </c>
      <c r="BN64" s="113">
        <v>9098</v>
      </c>
      <c r="BO64" s="114">
        <v>6413</v>
      </c>
      <c r="BP64" s="115">
        <v>11766</v>
      </c>
      <c r="BQ64" s="127">
        <v>69.313965663776983</v>
      </c>
      <c r="BR64" s="127">
        <v>-14.107900680474501</v>
      </c>
      <c r="BS64" s="127">
        <v>-13.36342089477597</v>
      </c>
      <c r="BT64" s="128">
        <v>680.75803005008345</v>
      </c>
      <c r="BU64" s="127">
        <v>22.49945242649278</v>
      </c>
      <c r="BV64" s="129">
        <v>-7.8264894304361405</v>
      </c>
      <c r="BW64" s="124">
        <v>9.8213689482470787</v>
      </c>
      <c r="BX64" s="124">
        <v>1.9306490870155093</v>
      </c>
      <c r="BY64" s="124">
        <v>1.4927975196756496</v>
      </c>
      <c r="BZ64" s="119">
        <v>0.66549773755656105</v>
      </c>
      <c r="CA64" s="120">
        <v>0.15466112890973349</v>
      </c>
      <c r="CB64" s="130">
        <v>0.12040636484087897</v>
      </c>
    </row>
    <row r="65" spans="1:80">
      <c r="A65" s="90" t="s">
        <v>88</v>
      </c>
      <c r="B65" s="95">
        <v>2029.3409200000003</v>
      </c>
      <c r="C65" s="96">
        <v>1371.01575</v>
      </c>
      <c r="D65" s="97">
        <v>1939.9869199999998</v>
      </c>
      <c r="E65" s="95">
        <v>1861.0652899999995</v>
      </c>
      <c r="F65" s="96">
        <v>1341.9001599999999</v>
      </c>
      <c r="G65" s="97">
        <v>2007.3647499999997</v>
      </c>
      <c r="H65" s="98">
        <v>0.96643468507654129</v>
      </c>
      <c r="I65" s="99">
        <v>-0.12398429748371087</v>
      </c>
      <c r="J65" s="100">
        <v>-5.5262599764679843E-2</v>
      </c>
      <c r="K65" s="95">
        <v>1347.4571199999996</v>
      </c>
      <c r="L65" s="96">
        <v>998.12360999999999</v>
      </c>
      <c r="M65" s="97">
        <v>1515.2113999999999</v>
      </c>
      <c r="N65" s="101">
        <v>0.75482614706669537</v>
      </c>
      <c r="O65" s="102">
        <v>3.0801510617750605E-2</v>
      </c>
      <c r="P65" s="103">
        <v>1.101253130559432E-2</v>
      </c>
      <c r="Q65" s="95">
        <v>249.09111999999999</v>
      </c>
      <c r="R65" s="96">
        <v>173.50369000000001</v>
      </c>
      <c r="S65" s="97">
        <v>240.88906</v>
      </c>
      <c r="T65" s="101">
        <v>0.12000263529585245</v>
      </c>
      <c r="U65" s="102">
        <v>-1.3840664742267139E-2</v>
      </c>
      <c r="V65" s="103">
        <v>-9.29438334374591E-3</v>
      </c>
      <c r="W65" s="95">
        <v>156.37544</v>
      </c>
      <c r="X65" s="96">
        <v>95.7928</v>
      </c>
      <c r="Y65" s="97">
        <v>144.58697000000001</v>
      </c>
      <c r="Z65" s="101">
        <v>7.2028249973005665E-2</v>
      </c>
      <c r="AA65" s="102">
        <v>-1.1996443217634642E-2</v>
      </c>
      <c r="AB65" s="103">
        <v>6.4231318319261932E-4</v>
      </c>
      <c r="AC65" s="95">
        <v>455.18394000000001</v>
      </c>
      <c r="AD65" s="96">
        <v>449.08495999999997</v>
      </c>
      <c r="AE65" s="97">
        <v>551.31604000000004</v>
      </c>
      <c r="AF65" s="96">
        <v>96.132100000000037</v>
      </c>
      <c r="AG65" s="97">
        <v>102.23108000000008</v>
      </c>
      <c r="AH65" s="95">
        <v>0</v>
      </c>
      <c r="AI65" s="96">
        <v>0</v>
      </c>
      <c r="AJ65" s="97">
        <v>0</v>
      </c>
      <c r="AK65" s="96">
        <v>0</v>
      </c>
      <c r="AL65" s="97">
        <v>0</v>
      </c>
      <c r="AM65" s="101">
        <v>0.28418544182761812</v>
      </c>
      <c r="AN65" s="102">
        <v>5.9884076042316797E-2</v>
      </c>
      <c r="AO65" s="103">
        <v>-4.3370941095043358E-2</v>
      </c>
      <c r="AP65" s="101">
        <v>0</v>
      </c>
      <c r="AQ65" s="102">
        <v>0</v>
      </c>
      <c r="AR65" s="103">
        <v>0</v>
      </c>
      <c r="AS65" s="102">
        <v>0</v>
      </c>
      <c r="AT65" s="102">
        <v>0</v>
      </c>
      <c r="AU65" s="102">
        <v>0</v>
      </c>
      <c r="AV65" s="95">
        <v>823</v>
      </c>
      <c r="AW65" s="96">
        <v>562</v>
      </c>
      <c r="AX65" s="97">
        <v>788</v>
      </c>
      <c r="AY65" s="104">
        <v>15.5</v>
      </c>
      <c r="AZ65" s="105">
        <v>16</v>
      </c>
      <c r="BA65" s="97">
        <v>15.5</v>
      </c>
      <c r="BB65" s="104">
        <v>17</v>
      </c>
      <c r="BC65" s="105">
        <v>17</v>
      </c>
      <c r="BD65" s="97">
        <v>17.5</v>
      </c>
      <c r="BE65" s="106">
        <v>5.6487455197132617</v>
      </c>
      <c r="BF65" s="106">
        <v>-0.25089605734766973</v>
      </c>
      <c r="BG65" s="106">
        <v>-0.2054211469534053</v>
      </c>
      <c r="BH65" s="107">
        <v>5.0031746031746032</v>
      </c>
      <c r="BI65" s="106">
        <v>-0.3759103641456587</v>
      </c>
      <c r="BJ65" s="108">
        <v>-0.50662931839402514</v>
      </c>
      <c r="BK65" s="96">
        <v>42</v>
      </c>
      <c r="BL65" s="96">
        <v>42</v>
      </c>
      <c r="BM65" s="97">
        <v>42</v>
      </c>
      <c r="BN65" s="95">
        <v>9682</v>
      </c>
      <c r="BO65" s="96">
        <v>6550</v>
      </c>
      <c r="BP65" s="97">
        <v>9054</v>
      </c>
      <c r="BQ65" s="109">
        <v>221.71026618069359</v>
      </c>
      <c r="BR65" s="109">
        <v>29.491169919590561</v>
      </c>
      <c r="BS65" s="109">
        <v>16.840012745579116</v>
      </c>
      <c r="BT65" s="110">
        <v>2547.417195431472</v>
      </c>
      <c r="BU65" s="109">
        <v>286.09849555297933</v>
      </c>
      <c r="BV65" s="111">
        <v>159.69449080513778</v>
      </c>
      <c r="BW65" s="106">
        <v>11.48984771573604</v>
      </c>
      <c r="BX65" s="106">
        <v>-0.27442931950089822</v>
      </c>
      <c r="BY65" s="106">
        <v>-0.16495655472659365</v>
      </c>
      <c r="BZ65" s="101">
        <v>0.79254201680672276</v>
      </c>
      <c r="CA65" s="102">
        <v>-4.8785755177983559E-2</v>
      </c>
      <c r="CB65" s="112">
        <v>-6.9073347571072641E-2</v>
      </c>
    </row>
    <row r="66" spans="1:80">
      <c r="A66" s="90" t="s">
        <v>89</v>
      </c>
      <c r="B66" s="113">
        <v>10354.780290000001</v>
      </c>
      <c r="C66" s="114">
        <v>6728.9412000000002</v>
      </c>
      <c r="D66" s="115">
        <v>9678.0182599999989</v>
      </c>
      <c r="E66" s="113">
        <v>10751.297789999999</v>
      </c>
      <c r="F66" s="114">
        <v>7138.14</v>
      </c>
      <c r="G66" s="115">
        <v>10497.768</v>
      </c>
      <c r="H66" s="116">
        <v>0.92191199691210535</v>
      </c>
      <c r="I66" s="117">
        <v>-4.1207106684038486E-2</v>
      </c>
      <c r="J66" s="118">
        <v>-2.0762313202294158E-2</v>
      </c>
      <c r="K66" s="113">
        <v>2241.154</v>
      </c>
      <c r="L66" s="114">
        <v>1950.57</v>
      </c>
      <c r="M66" s="115">
        <v>2880.7269999999999</v>
      </c>
      <c r="N66" s="119">
        <v>0.27441328480492233</v>
      </c>
      <c r="O66" s="120">
        <v>6.595900851424577E-2</v>
      </c>
      <c r="P66" s="121">
        <v>1.1530237285075073E-3</v>
      </c>
      <c r="Q66" s="113">
        <v>560.62699999999995</v>
      </c>
      <c r="R66" s="114">
        <v>477.84800000000001</v>
      </c>
      <c r="S66" s="115">
        <v>715.07799999999997</v>
      </c>
      <c r="T66" s="119">
        <v>6.8117146425792599E-2</v>
      </c>
      <c r="U66" s="120">
        <v>1.597209278199431E-2</v>
      </c>
      <c r="V66" s="121">
        <v>1.1742173154081076E-3</v>
      </c>
      <c r="W66" s="113">
        <v>7900.1427899999999</v>
      </c>
      <c r="X66" s="114">
        <v>4608.7650000000003</v>
      </c>
      <c r="Y66" s="115">
        <v>6771.9350000000004</v>
      </c>
      <c r="Z66" s="119">
        <v>0.64508331675838149</v>
      </c>
      <c r="AA66" s="120">
        <v>-8.972497748755448E-2</v>
      </c>
      <c r="AB66" s="121">
        <v>-5.7017280612692289E-4</v>
      </c>
      <c r="AC66" s="113">
        <v>5011.9989999999998</v>
      </c>
      <c r="AD66" s="114">
        <v>6902.3688000000002</v>
      </c>
      <c r="AE66" s="115">
        <v>6334.42274</v>
      </c>
      <c r="AF66" s="114">
        <v>1322.4237400000002</v>
      </c>
      <c r="AG66" s="115">
        <v>-567.94606000000022</v>
      </c>
      <c r="AH66" s="113">
        <v>3146.38</v>
      </c>
      <c r="AI66" s="114">
        <v>5265.7719999999999</v>
      </c>
      <c r="AJ66" s="115">
        <v>5183.1149999999998</v>
      </c>
      <c r="AK66" s="114">
        <v>2036.7349999999997</v>
      </c>
      <c r="AL66" s="115">
        <v>-82.657000000000153</v>
      </c>
      <c r="AM66" s="119">
        <v>0.65451651049065085</v>
      </c>
      <c r="AN66" s="120">
        <v>0.17048895417057375</v>
      </c>
      <c r="AO66" s="121">
        <v>-0.37125687567001286</v>
      </c>
      <c r="AP66" s="119">
        <v>0.53555540615398678</v>
      </c>
      <c r="AQ66" s="120">
        <v>0.23169767939578823</v>
      </c>
      <c r="AR66" s="121">
        <v>-0.24700039920808115</v>
      </c>
      <c r="AS66" s="120">
        <v>0.49373495394449562</v>
      </c>
      <c r="AT66" s="120">
        <v>0.20108377252837745</v>
      </c>
      <c r="AU66" s="120">
        <v>-0.24396030000121005</v>
      </c>
      <c r="AV66" s="113">
        <v>2462</v>
      </c>
      <c r="AW66" s="114">
        <v>2200</v>
      </c>
      <c r="AX66" s="115">
        <v>2711</v>
      </c>
      <c r="AY66" s="122">
        <v>31</v>
      </c>
      <c r="AZ66" s="123">
        <v>34</v>
      </c>
      <c r="BA66" s="115">
        <v>30</v>
      </c>
      <c r="BB66" s="122">
        <v>33</v>
      </c>
      <c r="BC66" s="123">
        <v>30</v>
      </c>
      <c r="BD66" s="115">
        <v>28</v>
      </c>
      <c r="BE66" s="106">
        <v>10.040740740740739</v>
      </c>
      <c r="BF66" s="106">
        <v>1.2163679808841081</v>
      </c>
      <c r="BG66" s="106">
        <v>-0.74357298474945566</v>
      </c>
      <c r="BH66" s="107">
        <v>10.757936507936508</v>
      </c>
      <c r="BI66" s="106">
        <v>2.4683742183742172</v>
      </c>
      <c r="BJ66" s="108">
        <v>-1.4642857142857135</v>
      </c>
      <c r="BK66" s="114">
        <v>63</v>
      </c>
      <c r="BL66" s="114">
        <v>63</v>
      </c>
      <c r="BM66" s="115">
        <v>63</v>
      </c>
      <c r="BN66" s="113">
        <v>5667</v>
      </c>
      <c r="BO66" s="114">
        <v>5973</v>
      </c>
      <c r="BP66" s="115">
        <v>7518</v>
      </c>
      <c r="BQ66" s="127">
        <v>1396.3511572226655</v>
      </c>
      <c r="BR66" s="127">
        <v>-500.82508946870553</v>
      </c>
      <c r="BS66" s="127">
        <v>201.28335209961188</v>
      </c>
      <c r="BT66" s="128">
        <v>3872.2862412393952</v>
      </c>
      <c r="BU66" s="127">
        <v>-494.60969296044186</v>
      </c>
      <c r="BV66" s="129">
        <v>627.67715033030436</v>
      </c>
      <c r="BW66" s="124">
        <v>2.7731464404278863</v>
      </c>
      <c r="BX66" s="124">
        <v>0.4713592755213063</v>
      </c>
      <c r="BY66" s="124">
        <v>5.8146440427886414E-2</v>
      </c>
      <c r="BZ66" s="101">
        <v>0.43872549019607843</v>
      </c>
      <c r="CA66" s="102">
        <v>0.11043212905600197</v>
      </c>
      <c r="CB66" s="112">
        <v>-8.5084033613445409E-2</v>
      </c>
    </row>
    <row r="67" spans="1:80" ht="15" thickBot="1">
      <c r="A67" s="92" t="s">
        <v>90</v>
      </c>
      <c r="B67" s="131">
        <v>1902.376</v>
      </c>
      <c r="C67" s="132">
        <v>1940.3579999999999</v>
      </c>
      <c r="D67" s="133">
        <v>3005.9780000000001</v>
      </c>
      <c r="E67" s="131">
        <v>2030.5170000000001</v>
      </c>
      <c r="F67" s="132">
        <v>1421.828</v>
      </c>
      <c r="G67" s="133">
        <v>2518.6619999999998</v>
      </c>
      <c r="H67" s="134">
        <v>1.1934820948583018</v>
      </c>
      <c r="I67" s="135">
        <v>0.25658966795421778</v>
      </c>
      <c r="J67" s="136">
        <v>-0.17121039959250384</v>
      </c>
      <c r="K67" s="131">
        <v>1373.2090000000001</v>
      </c>
      <c r="L67" s="132">
        <v>957.79</v>
      </c>
      <c r="M67" s="133">
        <v>1784.6880000000001</v>
      </c>
      <c r="N67" s="137">
        <v>0.70858574910011751</v>
      </c>
      <c r="O67" s="138">
        <v>3.230034986435637E-2</v>
      </c>
      <c r="P67" s="139">
        <v>3.4952932753836596E-2</v>
      </c>
      <c r="Q67" s="131">
        <v>427.68299999999999</v>
      </c>
      <c r="R67" s="132">
        <v>328.85500000000002</v>
      </c>
      <c r="S67" s="133">
        <v>507.86599999999999</v>
      </c>
      <c r="T67" s="137">
        <v>0.20164118885344681</v>
      </c>
      <c r="U67" s="138">
        <v>-8.9864493293411174E-3</v>
      </c>
      <c r="V67" s="139">
        <v>-2.96490937967753E-2</v>
      </c>
      <c r="W67" s="131">
        <v>63.287999999999997</v>
      </c>
      <c r="X67" s="132">
        <v>48.317</v>
      </c>
      <c r="Y67" s="133">
        <v>66.876999999999995</v>
      </c>
      <c r="Z67" s="137">
        <v>2.655259022449221E-2</v>
      </c>
      <c r="AA67" s="138">
        <v>-4.6158264890836902E-3</v>
      </c>
      <c r="AB67" s="139">
        <v>-7.4297198720876881E-3</v>
      </c>
      <c r="AC67" s="131">
        <v>333.88299999999998</v>
      </c>
      <c r="AD67" s="132">
        <v>318.43200000000002</v>
      </c>
      <c r="AE67" s="133">
        <v>395.98099999999999</v>
      </c>
      <c r="AF67" s="132">
        <v>62.098000000000013</v>
      </c>
      <c r="AG67" s="133">
        <v>77.548999999999978</v>
      </c>
      <c r="AH67" s="131">
        <v>0</v>
      </c>
      <c r="AI67" s="132">
        <v>0</v>
      </c>
      <c r="AJ67" s="133">
        <v>0</v>
      </c>
      <c r="AK67" s="132">
        <v>0</v>
      </c>
      <c r="AL67" s="133">
        <v>0</v>
      </c>
      <c r="AM67" s="137">
        <v>0.13173117035454018</v>
      </c>
      <c r="AN67" s="138">
        <v>-4.3777246488397259E-2</v>
      </c>
      <c r="AO67" s="139">
        <v>-3.2378751628928865E-2</v>
      </c>
      <c r="AP67" s="137">
        <v>0</v>
      </c>
      <c r="AQ67" s="138">
        <v>0</v>
      </c>
      <c r="AR67" s="139">
        <v>0</v>
      </c>
      <c r="AS67" s="138">
        <v>0</v>
      </c>
      <c r="AT67" s="138">
        <v>0</v>
      </c>
      <c r="AU67" s="138">
        <v>0</v>
      </c>
      <c r="AV67" s="131">
        <v>409</v>
      </c>
      <c r="AW67" s="132">
        <v>259</v>
      </c>
      <c r="AX67" s="133">
        <v>385</v>
      </c>
      <c r="AY67" s="140">
        <v>13</v>
      </c>
      <c r="AZ67" s="141">
        <v>14</v>
      </c>
      <c r="BA67" s="133">
        <v>15</v>
      </c>
      <c r="BB67" s="140">
        <v>13</v>
      </c>
      <c r="BC67" s="141">
        <v>11</v>
      </c>
      <c r="BD67" s="133">
        <v>13</v>
      </c>
      <c r="BE67" s="142">
        <v>2.8518518518518521</v>
      </c>
      <c r="BF67" s="142">
        <v>-0.64387464387464366</v>
      </c>
      <c r="BG67" s="142">
        <v>-0.2314814814814814</v>
      </c>
      <c r="BH67" s="143">
        <v>3.2905982905982909</v>
      </c>
      <c r="BI67" s="142">
        <v>-0.20512820512820484</v>
      </c>
      <c r="BJ67" s="144">
        <v>-0.63364413364413341</v>
      </c>
      <c r="BK67" s="132">
        <v>57</v>
      </c>
      <c r="BL67" s="132">
        <v>60</v>
      </c>
      <c r="BM67" s="133">
        <v>60</v>
      </c>
      <c r="BN67" s="131">
        <v>14299</v>
      </c>
      <c r="BO67" s="132">
        <v>10074</v>
      </c>
      <c r="BP67" s="133">
        <v>15215</v>
      </c>
      <c r="BQ67" s="145">
        <v>165.53808741373643</v>
      </c>
      <c r="BR67" s="145">
        <v>23.533961251067723</v>
      </c>
      <c r="BS67" s="145">
        <v>24.399711396265729</v>
      </c>
      <c r="BT67" s="146">
        <v>6541.9792207792207</v>
      </c>
      <c r="BU67" s="145">
        <v>1577.3899787254313</v>
      </c>
      <c r="BV67" s="147">
        <v>1052.2958230958229</v>
      </c>
      <c r="BW67" s="148">
        <v>39.519480519480517</v>
      </c>
      <c r="BX67" s="148">
        <v>4.5586003238814925</v>
      </c>
      <c r="BY67" s="148">
        <v>0.6237276237276177</v>
      </c>
      <c r="BZ67" s="149">
        <v>0.93229166666666674</v>
      </c>
      <c r="CA67" s="150">
        <v>1.6745501984889333E-2</v>
      </c>
      <c r="CB67" s="151">
        <v>4.6673572744014846E-3</v>
      </c>
    </row>
    <row r="68" spans="1:80">
      <c r="A68" s="93"/>
      <c r="B68" s="94"/>
      <c r="C68" s="94"/>
      <c r="D68" s="94"/>
      <c r="E68" s="94"/>
      <c r="F68" s="94"/>
      <c r="G68" s="94"/>
      <c r="H68" s="94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</row>
  </sheetData>
  <sheetProtection algorithmName="SHA-512" hashValue="hYS+ffriOZpAF7Dp0Ir0otlMfi2/AHj3c/GZoYCe50bZo7mpgk7uEUIfe8GADEuMMZj36TkLvmiITfgXSvV8sA==" saltValue="bBnvAlBCtIgPcb9d/NIJ0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3"/>
  <sheetViews>
    <sheetView showGridLines="0" tabSelected="1" workbookViewId="0">
      <pane xSplit="1" topLeftCell="AX1" activePane="topRight" state="frozen"/>
      <selection pane="topRight" activeCell="BI31" sqref="BI30:BI31"/>
    </sheetView>
  </sheetViews>
  <sheetFormatPr defaultRowHeight="14.25"/>
  <cols>
    <col min="1" max="1" width="43.875" customWidth="1"/>
    <col min="2" max="28" width="9.375" customWidth="1"/>
    <col min="29" max="30" width="9.375" hidden="1" customWidth="1"/>
    <col min="31" max="33" width="9.375" customWidth="1"/>
    <col min="34" max="35" width="9.375" hidden="1" customWidth="1"/>
    <col min="36" max="80" width="9.375" customWidth="1"/>
  </cols>
  <sheetData>
    <row r="1" spans="1:80" ht="31.5">
      <c r="A1" s="1"/>
      <c r="B1" s="2" t="s">
        <v>0</v>
      </c>
      <c r="C1" s="3"/>
      <c r="D1" s="4"/>
      <c r="E1" s="2" t="s">
        <v>1</v>
      </c>
      <c r="F1" s="3"/>
      <c r="G1" s="4"/>
      <c r="H1" s="2" t="s">
        <v>2</v>
      </c>
      <c r="I1" s="3"/>
      <c r="J1" s="4"/>
      <c r="K1" s="2" t="s">
        <v>3</v>
      </c>
      <c r="L1" s="3"/>
      <c r="M1" s="4"/>
      <c r="N1" s="2" t="s">
        <v>4</v>
      </c>
      <c r="O1" s="3"/>
      <c r="P1" s="4"/>
      <c r="Q1" s="2" t="s">
        <v>5</v>
      </c>
      <c r="R1" s="3"/>
      <c r="S1" s="4"/>
      <c r="T1" s="2" t="s">
        <v>6</v>
      </c>
      <c r="U1" s="3"/>
      <c r="V1" s="4"/>
      <c r="W1" s="2" t="s">
        <v>7</v>
      </c>
      <c r="X1" s="3"/>
      <c r="Y1" s="4"/>
      <c r="Z1" s="2" t="s">
        <v>8</v>
      </c>
      <c r="AA1" s="3"/>
      <c r="AB1" s="4"/>
      <c r="AC1" s="5"/>
      <c r="AD1" s="5"/>
      <c r="AE1" s="2" t="s">
        <v>9</v>
      </c>
      <c r="AF1" s="3"/>
      <c r="AG1" s="4"/>
      <c r="AH1" s="5"/>
      <c r="AI1" s="5"/>
      <c r="AJ1" s="2" t="s">
        <v>10</v>
      </c>
      <c r="AK1" s="3"/>
      <c r="AL1" s="4"/>
      <c r="AM1" s="2" t="s">
        <v>11</v>
      </c>
      <c r="AN1" s="3"/>
      <c r="AO1" s="4"/>
      <c r="AP1" s="2" t="s">
        <v>12</v>
      </c>
      <c r="AQ1" s="3"/>
      <c r="AR1" s="4"/>
      <c r="AS1" s="2" t="s">
        <v>13</v>
      </c>
      <c r="AT1" s="3"/>
      <c r="AU1" s="4"/>
      <c r="AV1" s="2" t="s">
        <v>14</v>
      </c>
      <c r="AW1" s="3"/>
      <c r="AX1" s="4"/>
      <c r="AY1" s="2" t="s">
        <v>15</v>
      </c>
      <c r="AZ1" s="3"/>
      <c r="BA1" s="4"/>
      <c r="BB1" s="2" t="s">
        <v>16</v>
      </c>
      <c r="BC1" s="3"/>
      <c r="BD1" s="4"/>
      <c r="BE1" s="2" t="s">
        <v>17</v>
      </c>
      <c r="BF1" s="3"/>
      <c r="BG1" s="4"/>
      <c r="BH1" s="2" t="s">
        <v>18</v>
      </c>
      <c r="BI1" s="3"/>
      <c r="BJ1" s="4"/>
      <c r="BK1" s="2" t="s">
        <v>19</v>
      </c>
      <c r="BL1" s="3"/>
      <c r="BM1" s="4"/>
      <c r="BN1" s="2" t="s">
        <v>20</v>
      </c>
      <c r="BO1" s="3"/>
      <c r="BP1" s="4"/>
      <c r="BQ1" s="2" t="s">
        <v>21</v>
      </c>
      <c r="BR1" s="3"/>
      <c r="BS1" s="4"/>
      <c r="BT1" s="2" t="s">
        <v>22</v>
      </c>
      <c r="BU1" s="3"/>
      <c r="BV1" s="4"/>
      <c r="BW1" s="2" t="s">
        <v>23</v>
      </c>
      <c r="BX1" s="3"/>
      <c r="BY1" s="4"/>
      <c r="BZ1" s="2" t="s">
        <v>24</v>
      </c>
      <c r="CA1" s="3"/>
      <c r="CB1" s="4"/>
    </row>
    <row r="2" spans="1:80" ht="38.25">
      <c r="A2" s="6" t="s">
        <v>208</v>
      </c>
      <c r="B2" s="7" t="s">
        <v>26</v>
      </c>
      <c r="C2" s="8" t="s">
        <v>27</v>
      </c>
      <c r="D2" s="9" t="s">
        <v>28</v>
      </c>
      <c r="E2" s="7" t="s">
        <v>26</v>
      </c>
      <c r="F2" s="8" t="s">
        <v>27</v>
      </c>
      <c r="G2" s="9" t="s">
        <v>28</v>
      </c>
      <c r="H2" s="7" t="s">
        <v>29</v>
      </c>
      <c r="I2" s="8" t="s">
        <v>30</v>
      </c>
      <c r="J2" s="9" t="s">
        <v>31</v>
      </c>
      <c r="K2" s="7" t="s">
        <v>26</v>
      </c>
      <c r="L2" s="8" t="s">
        <v>27</v>
      </c>
      <c r="M2" s="9" t="s">
        <v>28</v>
      </c>
      <c r="N2" s="7" t="s">
        <v>29</v>
      </c>
      <c r="O2" s="8" t="s">
        <v>30</v>
      </c>
      <c r="P2" s="9" t="s">
        <v>31</v>
      </c>
      <c r="Q2" s="7" t="s">
        <v>26</v>
      </c>
      <c r="R2" s="8" t="s">
        <v>27</v>
      </c>
      <c r="S2" s="9" t="s">
        <v>28</v>
      </c>
      <c r="T2" s="7" t="s">
        <v>29</v>
      </c>
      <c r="U2" s="8" t="s">
        <v>30</v>
      </c>
      <c r="V2" s="9" t="s">
        <v>31</v>
      </c>
      <c r="W2" s="7" t="s">
        <v>26</v>
      </c>
      <c r="X2" s="8" t="s">
        <v>27</v>
      </c>
      <c r="Y2" s="9" t="s">
        <v>28</v>
      </c>
      <c r="Z2" s="7" t="s">
        <v>29</v>
      </c>
      <c r="AA2" s="8" t="s">
        <v>30</v>
      </c>
      <c r="AB2" s="9" t="s">
        <v>31</v>
      </c>
      <c r="AC2" s="10" t="s">
        <v>26</v>
      </c>
      <c r="AD2" s="11" t="s">
        <v>27</v>
      </c>
      <c r="AE2" s="7" t="s">
        <v>29</v>
      </c>
      <c r="AF2" s="8" t="s">
        <v>30</v>
      </c>
      <c r="AG2" s="9" t="s">
        <v>31</v>
      </c>
      <c r="AH2" s="10" t="s">
        <v>26</v>
      </c>
      <c r="AI2" s="11" t="s">
        <v>27</v>
      </c>
      <c r="AJ2" s="7" t="s">
        <v>29</v>
      </c>
      <c r="AK2" s="8" t="s">
        <v>30</v>
      </c>
      <c r="AL2" s="9" t="s">
        <v>31</v>
      </c>
      <c r="AM2" s="7" t="s">
        <v>29</v>
      </c>
      <c r="AN2" s="8" t="s">
        <v>30</v>
      </c>
      <c r="AO2" s="9" t="s">
        <v>31</v>
      </c>
      <c r="AP2" s="7" t="s">
        <v>29</v>
      </c>
      <c r="AQ2" s="8" t="s">
        <v>30</v>
      </c>
      <c r="AR2" s="9" t="s">
        <v>31</v>
      </c>
      <c r="AS2" s="7" t="s">
        <v>29</v>
      </c>
      <c r="AT2" s="8" t="s">
        <v>30</v>
      </c>
      <c r="AU2" s="9" t="s">
        <v>31</v>
      </c>
      <c r="AV2" s="7" t="s">
        <v>26</v>
      </c>
      <c r="AW2" s="8" t="s">
        <v>27</v>
      </c>
      <c r="AX2" s="9" t="s">
        <v>28</v>
      </c>
      <c r="AY2" s="7" t="s">
        <v>26</v>
      </c>
      <c r="AZ2" s="8" t="s">
        <v>27</v>
      </c>
      <c r="BA2" s="9" t="s">
        <v>28</v>
      </c>
      <c r="BB2" s="7" t="s">
        <v>26</v>
      </c>
      <c r="BC2" s="8" t="s">
        <v>27</v>
      </c>
      <c r="BD2" s="9" t="s">
        <v>28</v>
      </c>
      <c r="BE2" s="7" t="s">
        <v>29</v>
      </c>
      <c r="BF2" s="8" t="s">
        <v>30</v>
      </c>
      <c r="BG2" s="9" t="s">
        <v>31</v>
      </c>
      <c r="BH2" s="7" t="s">
        <v>29</v>
      </c>
      <c r="BI2" s="8" t="s">
        <v>30</v>
      </c>
      <c r="BJ2" s="9" t="s">
        <v>31</v>
      </c>
      <c r="BK2" s="7" t="s">
        <v>26</v>
      </c>
      <c r="BL2" s="8" t="s">
        <v>27</v>
      </c>
      <c r="BM2" s="9" t="s">
        <v>28</v>
      </c>
      <c r="BN2" s="7" t="s">
        <v>26</v>
      </c>
      <c r="BO2" s="8" t="s">
        <v>27</v>
      </c>
      <c r="BP2" s="9" t="s">
        <v>28</v>
      </c>
      <c r="BQ2" s="7" t="s">
        <v>29</v>
      </c>
      <c r="BR2" s="8" t="s">
        <v>30</v>
      </c>
      <c r="BS2" s="9" t="s">
        <v>31</v>
      </c>
      <c r="BT2" s="7" t="s">
        <v>29</v>
      </c>
      <c r="BU2" s="8" t="s">
        <v>30</v>
      </c>
      <c r="BV2" s="9" t="s">
        <v>31</v>
      </c>
      <c r="BW2" s="7" t="s">
        <v>29</v>
      </c>
      <c r="BX2" s="8" t="s">
        <v>30</v>
      </c>
      <c r="BY2" s="9" t="s">
        <v>31</v>
      </c>
      <c r="BZ2" s="7" t="s">
        <v>29</v>
      </c>
      <c r="CA2" s="8" t="s">
        <v>30</v>
      </c>
      <c r="CB2" s="12" t="s">
        <v>31</v>
      </c>
    </row>
    <row r="3" spans="1:80">
      <c r="A3" s="182" t="s">
        <v>32</v>
      </c>
      <c r="B3" s="181">
        <v>860341.65994999988</v>
      </c>
      <c r="C3" s="180">
        <v>610503.64869000018</v>
      </c>
      <c r="D3" s="179">
        <v>913418.29752000014</v>
      </c>
      <c r="E3" s="181">
        <v>827012.96982999996</v>
      </c>
      <c r="F3" s="180">
        <v>597452.48399000021</v>
      </c>
      <c r="G3" s="179">
        <v>898475.03977999999</v>
      </c>
      <c r="H3" s="178">
        <v>1.0166318006381783</v>
      </c>
      <c r="I3" s="177">
        <v>-2.3668280903288874E-2</v>
      </c>
      <c r="J3" s="176">
        <v>-5.2128900271608547E-3</v>
      </c>
      <c r="K3" s="175">
        <v>390646.49335</v>
      </c>
      <c r="L3" s="174">
        <v>283702.81798999989</v>
      </c>
      <c r="M3" s="174">
        <v>428850.14007000002</v>
      </c>
      <c r="N3" s="172">
        <v>0.47730890796366249</v>
      </c>
      <c r="O3" s="169">
        <v>4.9505440672644174E-3</v>
      </c>
      <c r="P3" s="171">
        <v>2.4547135424901612E-3</v>
      </c>
      <c r="Q3" s="174">
        <v>16677.852359999997</v>
      </c>
      <c r="R3" s="174">
        <v>11139.787560000001</v>
      </c>
      <c r="S3" s="173">
        <v>18135.510570000002</v>
      </c>
      <c r="T3" s="172">
        <v>2.0184768376471148E-2</v>
      </c>
      <c r="U3" s="169">
        <v>1.8394971918276465E-5</v>
      </c>
      <c r="V3" s="171">
        <v>1.539289683999176E-3</v>
      </c>
      <c r="W3" s="168">
        <v>323906.94462000008</v>
      </c>
      <c r="X3" s="161">
        <v>233473.42468999996</v>
      </c>
      <c r="Y3" s="167">
        <v>351777.60462</v>
      </c>
      <c r="Z3" s="172">
        <v>0.39152740927130936</v>
      </c>
      <c r="AA3" s="169">
        <v>-1.3143579684249396E-4</v>
      </c>
      <c r="AB3" s="171">
        <v>7.4583090915847361E-4</v>
      </c>
      <c r="AC3" s="175">
        <v>198790.52263200004</v>
      </c>
      <c r="AD3" s="174">
        <v>213742.06141000014</v>
      </c>
      <c r="AE3" s="175">
        <v>210740.93214999995</v>
      </c>
      <c r="AF3" s="174">
        <v>11950.409517999913</v>
      </c>
      <c r="AG3" s="173">
        <v>-3001.1292600001907</v>
      </c>
      <c r="AH3" s="175">
        <v>11915.04119</v>
      </c>
      <c r="AI3" s="174">
        <v>12033.025180000002</v>
      </c>
      <c r="AJ3" s="175">
        <v>12922.477629999999</v>
      </c>
      <c r="AK3" s="174">
        <v>1007.4364399999995</v>
      </c>
      <c r="AL3" s="173">
        <v>889.45244999999704</v>
      </c>
      <c r="AM3" s="172">
        <v>0.23071678410885521</v>
      </c>
      <c r="AN3" s="169">
        <v>-3.4319111488678722E-4</v>
      </c>
      <c r="AO3" s="171">
        <v>-0.11939097015050298</v>
      </c>
      <c r="AP3" s="172">
        <v>1.4147382053858024E-2</v>
      </c>
      <c r="AQ3" s="169">
        <v>2.9818499103944317E-4</v>
      </c>
      <c r="AR3" s="171">
        <v>-5.5626151031124473E-3</v>
      </c>
      <c r="AS3" s="170">
        <v>1.4382678491729931E-2</v>
      </c>
      <c r="AT3" s="169">
        <v>-2.4642342004086576E-5</v>
      </c>
      <c r="AU3" s="169">
        <v>-5.7578774561492727E-3</v>
      </c>
      <c r="AV3" s="168">
        <v>364797</v>
      </c>
      <c r="AW3" s="161">
        <v>244347</v>
      </c>
      <c r="AX3" s="167">
        <v>358892</v>
      </c>
      <c r="AY3" s="168">
        <v>3516.8074999999994</v>
      </c>
      <c r="AZ3" s="161">
        <v>3525.8833333333332</v>
      </c>
      <c r="BA3" s="167">
        <v>3493.528888888889</v>
      </c>
      <c r="BB3" s="168">
        <v>5767.7712499999998</v>
      </c>
      <c r="BC3" s="161">
        <v>5663.9466666666667</v>
      </c>
      <c r="BD3" s="167">
        <v>5680.48888888889</v>
      </c>
      <c r="BE3" s="166">
        <v>11.414500969411382</v>
      </c>
      <c r="BF3" s="159">
        <v>-0.11100902793706702</v>
      </c>
      <c r="BG3" s="159">
        <v>-0.1356543108257231</v>
      </c>
      <c r="BH3" s="160">
        <v>7.0199748065502954</v>
      </c>
      <c r="BI3" s="159">
        <v>-7.5230332782174614E-3</v>
      </c>
      <c r="BJ3" s="158">
        <v>-0.17015292534925219</v>
      </c>
      <c r="BK3" s="161">
        <v>12263</v>
      </c>
      <c r="BL3" s="161">
        <v>12282</v>
      </c>
      <c r="BM3" s="161">
        <v>12244</v>
      </c>
      <c r="BN3" s="165">
        <v>1895394</v>
      </c>
      <c r="BO3" s="164">
        <v>1248119</v>
      </c>
      <c r="BP3" s="163">
        <v>1825969</v>
      </c>
      <c r="BQ3" s="162">
        <v>492.05382992810939</v>
      </c>
      <c r="BR3" s="159">
        <v>55.726095520382046</v>
      </c>
      <c r="BS3" s="158">
        <v>13.371521598534855</v>
      </c>
      <c r="BT3" s="161">
        <v>2503.4691210169076</v>
      </c>
      <c r="BU3" s="161">
        <v>236.4193102180252</v>
      </c>
      <c r="BV3" s="161">
        <v>58.370617699902596</v>
      </c>
      <c r="BW3" s="160">
        <v>5.0877952141591338</v>
      </c>
      <c r="BX3" s="159">
        <v>-0.10795475088992124</v>
      </c>
      <c r="BY3" s="158">
        <v>-2.0182375088944049E-2</v>
      </c>
      <c r="BZ3" s="157">
        <v>0.5482784485077925</v>
      </c>
      <c r="CA3" s="156">
        <v>-1.5816499740186174E-2</v>
      </c>
      <c r="CB3" s="155">
        <v>-1.3167983903290992E-2</v>
      </c>
    </row>
    <row r="4" spans="1:80">
      <c r="A4" s="90" t="s">
        <v>207</v>
      </c>
      <c r="B4" s="95">
        <v>14011.677</v>
      </c>
      <c r="C4" s="96">
        <v>6688.9610000000002</v>
      </c>
      <c r="D4" s="97">
        <v>4887.1930000000002</v>
      </c>
      <c r="E4" s="95">
        <v>12592.495999999999</v>
      </c>
      <c r="F4" s="96">
        <v>5453.134</v>
      </c>
      <c r="G4" s="97">
        <v>4779.0029999999997</v>
      </c>
      <c r="H4" s="98">
        <v>1.0226386131165852</v>
      </c>
      <c r="I4" s="99">
        <v>-9.00619190098495E-2</v>
      </c>
      <c r="J4" s="100">
        <v>-0.2039883137111802</v>
      </c>
      <c r="K4" s="95">
        <v>8904.7999999999993</v>
      </c>
      <c r="L4" s="96">
        <v>3512</v>
      </c>
      <c r="M4" s="96">
        <v>3555.433</v>
      </c>
      <c r="N4" s="101">
        <v>0.74396961039781728</v>
      </c>
      <c r="O4" s="102">
        <v>3.6818303778383021E-2</v>
      </c>
      <c r="P4" s="103">
        <v>9.9936289375447407E-2</v>
      </c>
      <c r="Q4" s="95">
        <v>70.680000000000007</v>
      </c>
      <c r="R4" s="96">
        <v>26.61</v>
      </c>
      <c r="S4" s="97">
        <v>25.033000000000001</v>
      </c>
      <c r="T4" s="101">
        <v>5.2381218425684188E-3</v>
      </c>
      <c r="U4" s="102">
        <v>-3.7474474083172733E-4</v>
      </c>
      <c r="V4" s="103">
        <v>3.5835912263525779E-4</v>
      </c>
      <c r="W4" s="95">
        <v>0</v>
      </c>
      <c r="X4" s="96">
        <v>193.333</v>
      </c>
      <c r="Y4" s="97">
        <v>202.57400000000001</v>
      </c>
      <c r="Z4" s="101">
        <v>4.238833915776994E-2</v>
      </c>
      <c r="AA4" s="102">
        <v>4.238833915776994E-2</v>
      </c>
      <c r="AB4" s="103">
        <v>6.9347816255325156E-3</v>
      </c>
      <c r="AC4" s="95">
        <v>2564.1689999999999</v>
      </c>
      <c r="AD4" s="96">
        <v>3382.855</v>
      </c>
      <c r="AE4" s="96">
        <v>3001.8220000000001</v>
      </c>
      <c r="AF4" s="96">
        <v>437.65300000000025</v>
      </c>
      <c r="AG4" s="97">
        <v>-381.0329999999999</v>
      </c>
      <c r="AH4" s="95">
        <v>0</v>
      </c>
      <c r="AI4" s="96">
        <v>0</v>
      </c>
      <c r="AJ4" s="96">
        <v>0</v>
      </c>
      <c r="AK4" s="96">
        <v>0</v>
      </c>
      <c r="AL4" s="97">
        <v>0</v>
      </c>
      <c r="AM4" s="101">
        <v>0.61422211072900124</v>
      </c>
      <c r="AN4" s="102">
        <v>0.4312198191403499</v>
      </c>
      <c r="AO4" s="103">
        <v>0.10848512108292618</v>
      </c>
      <c r="AP4" s="101">
        <v>0</v>
      </c>
      <c r="AQ4" s="102">
        <v>0</v>
      </c>
      <c r="AR4" s="103">
        <v>0</v>
      </c>
      <c r="AS4" s="102">
        <v>0</v>
      </c>
      <c r="AT4" s="102">
        <v>0</v>
      </c>
      <c r="AU4" s="102">
        <v>0</v>
      </c>
      <c r="AV4" s="95">
        <v>6513</v>
      </c>
      <c r="AW4" s="96">
        <v>2141</v>
      </c>
      <c r="AX4" s="97">
        <v>2306</v>
      </c>
      <c r="AY4" s="104">
        <v>62</v>
      </c>
      <c r="AZ4" s="105">
        <v>66</v>
      </c>
      <c r="BA4" s="154">
        <v>66</v>
      </c>
      <c r="BB4" s="104">
        <v>132</v>
      </c>
      <c r="BC4" s="105">
        <v>115</v>
      </c>
      <c r="BD4" s="154">
        <v>115</v>
      </c>
      <c r="BE4" s="106">
        <v>3.8821548821548819</v>
      </c>
      <c r="BF4" s="106">
        <v>-7.7898881285978057</v>
      </c>
      <c r="BG4" s="106">
        <v>-1.5244107744107747</v>
      </c>
      <c r="BH4" s="107">
        <v>2.2280193236714978</v>
      </c>
      <c r="BI4" s="106">
        <v>-3.2543039086517349</v>
      </c>
      <c r="BJ4" s="108">
        <v>-0.87487922705313981</v>
      </c>
      <c r="BK4" s="96">
        <v>167</v>
      </c>
      <c r="BL4" s="96">
        <v>175</v>
      </c>
      <c r="BM4" s="96">
        <v>164</v>
      </c>
      <c r="BN4" s="95">
        <v>23961</v>
      </c>
      <c r="BO4" s="96">
        <v>7668</v>
      </c>
      <c r="BP4" s="97">
        <v>7470</v>
      </c>
      <c r="BQ4" s="109">
        <v>639.75943775100404</v>
      </c>
      <c r="BR4" s="109">
        <v>114.2180997434084</v>
      </c>
      <c r="BS4" s="109">
        <v>-71.39523100225631</v>
      </c>
      <c r="BT4" s="110">
        <v>2072.4210754553337</v>
      </c>
      <c r="BU4" s="109">
        <v>138.9808789253168</v>
      </c>
      <c r="BV4" s="111">
        <v>-474.58219404490001</v>
      </c>
      <c r="BW4" s="106">
        <v>3.2393755420641805</v>
      </c>
      <c r="BX4" s="106">
        <v>-0.4395742506580671</v>
      </c>
      <c r="BY4" s="106">
        <v>-0.34212842804324595</v>
      </c>
      <c r="BZ4" s="101">
        <v>0.16745875179340028</v>
      </c>
      <c r="CA4" s="102">
        <v>-0.35618738658677362</v>
      </c>
      <c r="CB4" s="112">
        <v>-7.4624910400759137E-2</v>
      </c>
    </row>
    <row r="5" spans="1:80">
      <c r="A5" s="90" t="s">
        <v>206</v>
      </c>
      <c r="B5" s="95">
        <v>10028.505379999999</v>
      </c>
      <c r="C5" s="96">
        <v>6861.1420099999996</v>
      </c>
      <c r="D5" s="97">
        <v>10147.01944</v>
      </c>
      <c r="E5" s="95">
        <v>8992.6957500000008</v>
      </c>
      <c r="F5" s="96">
        <v>6684.9082400000007</v>
      </c>
      <c r="G5" s="97">
        <v>9863.703019999999</v>
      </c>
      <c r="H5" s="98">
        <v>1.0287231295818151</v>
      </c>
      <c r="I5" s="99">
        <v>-8.6460310267130858E-2</v>
      </c>
      <c r="J5" s="100">
        <v>2.3601992807704697E-3</v>
      </c>
      <c r="K5" s="95">
        <v>6264.2070000000003</v>
      </c>
      <c r="L5" s="96">
        <v>4649.32348</v>
      </c>
      <c r="M5" s="96">
        <v>6940.5059099999999</v>
      </c>
      <c r="N5" s="101">
        <v>0.70364100540407393</v>
      </c>
      <c r="O5" s="102">
        <v>7.0526659175523809E-3</v>
      </c>
      <c r="P5" s="103">
        <v>8.145523180371872E-3</v>
      </c>
      <c r="Q5" s="95">
        <v>84.589389999999995</v>
      </c>
      <c r="R5" s="96">
        <v>107.82310000000001</v>
      </c>
      <c r="S5" s="97">
        <v>134.59766000000002</v>
      </c>
      <c r="T5" s="101">
        <v>1.3645753499176218E-2</v>
      </c>
      <c r="U5" s="102">
        <v>4.2392982657719312E-3</v>
      </c>
      <c r="V5" s="103">
        <v>-2.483577843747347E-3</v>
      </c>
      <c r="W5" s="95">
        <v>739.63805000000002</v>
      </c>
      <c r="X5" s="96">
        <v>530.88542000000007</v>
      </c>
      <c r="Y5" s="97">
        <v>807.97826999999995</v>
      </c>
      <c r="Z5" s="101">
        <v>8.1914294090334447E-2</v>
      </c>
      <c r="AA5" s="102">
        <v>-3.3446318581380197E-4</v>
      </c>
      <c r="AB5" s="103">
        <v>2.4987806770942339E-3</v>
      </c>
      <c r="AC5" s="95">
        <v>2865.9383700000003</v>
      </c>
      <c r="AD5" s="96">
        <v>3117.7901699999998</v>
      </c>
      <c r="AE5" s="96">
        <v>3018.6859399999994</v>
      </c>
      <c r="AF5" s="96">
        <v>152.74756999999909</v>
      </c>
      <c r="AG5" s="97">
        <v>-99.104230000000371</v>
      </c>
      <c r="AH5" s="95">
        <v>0</v>
      </c>
      <c r="AI5" s="96">
        <v>0</v>
      </c>
      <c r="AJ5" s="96">
        <v>0</v>
      </c>
      <c r="AK5" s="96">
        <v>0</v>
      </c>
      <c r="AL5" s="97">
        <v>0</v>
      </c>
      <c r="AM5" s="101">
        <v>0.2974948414999784</v>
      </c>
      <c r="AN5" s="102">
        <v>1.1715629004805883E-2</v>
      </c>
      <c r="AO5" s="103">
        <v>-0.15691787368007076</v>
      </c>
      <c r="AP5" s="101">
        <v>0</v>
      </c>
      <c r="AQ5" s="102">
        <v>0</v>
      </c>
      <c r="AR5" s="103">
        <v>0</v>
      </c>
      <c r="AS5" s="102">
        <v>0</v>
      </c>
      <c r="AT5" s="102">
        <v>0</v>
      </c>
      <c r="AU5" s="102">
        <v>0</v>
      </c>
      <c r="AV5" s="95">
        <v>5783</v>
      </c>
      <c r="AW5" s="96">
        <v>4088</v>
      </c>
      <c r="AX5" s="97">
        <v>6048</v>
      </c>
      <c r="AY5" s="104">
        <v>46</v>
      </c>
      <c r="AZ5" s="105">
        <v>46</v>
      </c>
      <c r="BA5" s="154">
        <v>48</v>
      </c>
      <c r="BB5" s="104">
        <v>98</v>
      </c>
      <c r="BC5" s="105">
        <v>98</v>
      </c>
      <c r="BD5" s="154">
        <v>97</v>
      </c>
      <c r="BE5" s="106">
        <v>14</v>
      </c>
      <c r="BF5" s="106">
        <v>3.1400966183575463E-2</v>
      </c>
      <c r="BG5" s="106">
        <v>-0.811594202898549</v>
      </c>
      <c r="BH5" s="107">
        <v>6.927835051546392</v>
      </c>
      <c r="BI5" s="106">
        <v>0.37114570914276435</v>
      </c>
      <c r="BJ5" s="108">
        <v>-2.4545900834560541E-2</v>
      </c>
      <c r="BK5" s="96">
        <v>147</v>
      </c>
      <c r="BL5" s="96">
        <v>131</v>
      </c>
      <c r="BM5" s="96">
        <v>133</v>
      </c>
      <c r="BN5" s="95">
        <v>22783</v>
      </c>
      <c r="BO5" s="96">
        <v>15563</v>
      </c>
      <c r="BP5" s="97">
        <v>22717</v>
      </c>
      <c r="BQ5" s="109">
        <v>434.19919091429324</v>
      </c>
      <c r="BR5" s="109">
        <v>39.488408752154783</v>
      </c>
      <c r="BS5" s="109">
        <v>4.6606546423662394</v>
      </c>
      <c r="BT5" s="110">
        <v>1630.903277116402</v>
      </c>
      <c r="BU5" s="109">
        <v>75.880667744103903</v>
      </c>
      <c r="BV5" s="111">
        <v>-4.3482493023848292</v>
      </c>
      <c r="BW5" s="106">
        <v>3.7561177248677247</v>
      </c>
      <c r="BX5" s="106">
        <v>-0.18353297546082459</v>
      </c>
      <c r="BY5" s="106">
        <v>-5.0878361237950642E-2</v>
      </c>
      <c r="BZ5" s="101">
        <v>0.62795776205218934</v>
      </c>
      <c r="CA5" s="102">
        <v>6.2313986293710766E-2</v>
      </c>
      <c r="CB5" s="112">
        <v>-2.840426401166285E-2</v>
      </c>
    </row>
    <row r="6" spans="1:80">
      <c r="A6" s="91" t="s">
        <v>205</v>
      </c>
      <c r="B6" s="95">
        <v>18735.048999999999</v>
      </c>
      <c r="C6" s="96">
        <v>14645.683000000001</v>
      </c>
      <c r="D6" s="97">
        <v>20207.992999999999</v>
      </c>
      <c r="E6" s="95">
        <v>18173.751</v>
      </c>
      <c r="F6" s="96">
        <v>13246.315000000001</v>
      </c>
      <c r="G6" s="97">
        <v>19355.092000000001</v>
      </c>
      <c r="H6" s="98">
        <v>1.0440659749899406</v>
      </c>
      <c r="I6" s="99">
        <v>1.3180881428352942E-2</v>
      </c>
      <c r="J6" s="100">
        <v>-6.1576084707416712E-2</v>
      </c>
      <c r="K6" s="95">
        <v>12336.442999999999</v>
      </c>
      <c r="L6" s="96">
        <v>9234.8490000000002</v>
      </c>
      <c r="M6" s="96">
        <v>13686.807000000001</v>
      </c>
      <c r="N6" s="101">
        <v>0.70714244086259059</v>
      </c>
      <c r="O6" s="102">
        <v>2.8336893235136107E-2</v>
      </c>
      <c r="P6" s="103">
        <v>9.9788146012492751E-3</v>
      </c>
      <c r="Q6" s="95">
        <v>431.12400000000002</v>
      </c>
      <c r="R6" s="96">
        <v>270.387</v>
      </c>
      <c r="S6" s="97">
        <v>342.90899999999999</v>
      </c>
      <c r="T6" s="101">
        <v>1.7716733147018882E-2</v>
      </c>
      <c r="U6" s="102">
        <v>-6.0056123390615675E-3</v>
      </c>
      <c r="V6" s="103">
        <v>-2.6955098050776075E-3</v>
      </c>
      <c r="W6" s="95">
        <v>2314.4250000000002</v>
      </c>
      <c r="X6" s="96">
        <v>1569.308</v>
      </c>
      <c r="Y6" s="97">
        <v>2163.1859999999997</v>
      </c>
      <c r="Z6" s="101">
        <v>0.11176314739294443</v>
      </c>
      <c r="AA6" s="102">
        <v>-1.5586732111842444E-2</v>
      </c>
      <c r="AB6" s="103">
        <v>-6.7081406596196103E-3</v>
      </c>
      <c r="AC6" s="95">
        <v>5287.5249999999996</v>
      </c>
      <c r="AD6" s="96">
        <v>4814.7110000000002</v>
      </c>
      <c r="AE6" s="96">
        <v>4261.9459999999999</v>
      </c>
      <c r="AF6" s="96">
        <v>-1025.5789999999997</v>
      </c>
      <c r="AG6" s="97">
        <v>-552.76500000000033</v>
      </c>
      <c r="AH6" s="95">
        <v>0</v>
      </c>
      <c r="AI6" s="96">
        <v>0</v>
      </c>
      <c r="AJ6" s="96">
        <v>0</v>
      </c>
      <c r="AK6" s="96">
        <v>0</v>
      </c>
      <c r="AL6" s="97">
        <v>0</v>
      </c>
      <c r="AM6" s="101">
        <v>0.21090397250236578</v>
      </c>
      <c r="AN6" s="102">
        <v>-7.1322404380875865E-2</v>
      </c>
      <c r="AO6" s="103">
        <v>-0.11784211602078468</v>
      </c>
      <c r="AP6" s="101">
        <v>0</v>
      </c>
      <c r="AQ6" s="102">
        <v>0</v>
      </c>
      <c r="AR6" s="103">
        <v>0</v>
      </c>
      <c r="AS6" s="102">
        <v>0</v>
      </c>
      <c r="AT6" s="102">
        <v>0</v>
      </c>
      <c r="AU6" s="102">
        <v>0</v>
      </c>
      <c r="AV6" s="95">
        <v>10337</v>
      </c>
      <c r="AW6" s="96">
        <v>6592</v>
      </c>
      <c r="AX6" s="97">
        <v>9546</v>
      </c>
      <c r="AY6" s="104">
        <v>96</v>
      </c>
      <c r="AZ6" s="105">
        <v>92</v>
      </c>
      <c r="BA6" s="154">
        <v>92</v>
      </c>
      <c r="BB6" s="104">
        <v>196</v>
      </c>
      <c r="BC6" s="105">
        <v>200</v>
      </c>
      <c r="BD6" s="154">
        <v>206</v>
      </c>
      <c r="BE6" s="106">
        <v>11.528985507246377</v>
      </c>
      <c r="BF6" s="106">
        <v>-0.4351348631239933</v>
      </c>
      <c r="BG6" s="106">
        <v>-0.41304347826087096</v>
      </c>
      <c r="BH6" s="107">
        <v>5.1488673139158578</v>
      </c>
      <c r="BI6" s="106">
        <v>-0.71111001034718058</v>
      </c>
      <c r="BJ6" s="108">
        <v>-0.34446601941747534</v>
      </c>
      <c r="BK6" s="96">
        <v>284</v>
      </c>
      <c r="BL6" s="96">
        <v>284</v>
      </c>
      <c r="BM6" s="96">
        <v>284</v>
      </c>
      <c r="BN6" s="95">
        <v>42274</v>
      </c>
      <c r="BO6" s="96">
        <v>27493</v>
      </c>
      <c r="BP6" s="97">
        <v>36826</v>
      </c>
      <c r="BQ6" s="109">
        <v>525.58225167001569</v>
      </c>
      <c r="BR6" s="109">
        <v>95.678504686053941</v>
      </c>
      <c r="BS6" s="109">
        <v>43.775428114928957</v>
      </c>
      <c r="BT6" s="110">
        <v>2027.5604441650953</v>
      </c>
      <c r="BU6" s="109">
        <v>269.43419863931422</v>
      </c>
      <c r="BV6" s="111">
        <v>18.107319165095305</v>
      </c>
      <c r="BW6" s="106">
        <v>3.8577414623926254</v>
      </c>
      <c r="BX6" s="106">
        <v>-0.23183965398543371</v>
      </c>
      <c r="BY6" s="106">
        <v>-0.31291994537436452</v>
      </c>
      <c r="BZ6" s="101">
        <v>0.47672431648715824</v>
      </c>
      <c r="CA6" s="102">
        <v>-6.653156919187958E-2</v>
      </c>
      <c r="CB6" s="112">
        <v>-5.8117330077311402E-2</v>
      </c>
    </row>
    <row r="7" spans="1:80">
      <c r="A7" s="91" t="s">
        <v>204</v>
      </c>
      <c r="B7" s="95">
        <v>4096.1040000000003</v>
      </c>
      <c r="C7" s="96">
        <v>2932.0239999999999</v>
      </c>
      <c r="D7" s="97">
        <v>4381.4129999999996</v>
      </c>
      <c r="E7" s="95">
        <v>3714.172</v>
      </c>
      <c r="F7" s="96">
        <v>2706.3290000000002</v>
      </c>
      <c r="G7" s="97">
        <v>4076.8649999999998</v>
      </c>
      <c r="H7" s="98">
        <v>1.0747015169744398</v>
      </c>
      <c r="I7" s="99">
        <v>-2.8129477389849278E-2</v>
      </c>
      <c r="J7" s="100">
        <v>-8.6937391086157056E-3</v>
      </c>
      <c r="K7" s="95">
        <v>2801.9720000000002</v>
      </c>
      <c r="L7" s="96">
        <v>2060.0169999999998</v>
      </c>
      <c r="M7" s="96">
        <v>3093.029</v>
      </c>
      <c r="N7" s="101">
        <v>0.75867829815311527</v>
      </c>
      <c r="O7" s="102">
        <v>4.2781249785825981E-3</v>
      </c>
      <c r="P7" s="103">
        <v>-2.5066871165986271E-3</v>
      </c>
      <c r="Q7" s="95">
        <v>58.142000000000003</v>
      </c>
      <c r="R7" s="96">
        <v>42.762999999999998</v>
      </c>
      <c r="S7" s="97">
        <v>56.337000000000003</v>
      </c>
      <c r="T7" s="101">
        <v>1.3818706285344255E-2</v>
      </c>
      <c r="U7" s="102">
        <v>-1.835388355399363E-3</v>
      </c>
      <c r="V7" s="103">
        <v>-1.982402892438638E-3</v>
      </c>
      <c r="W7" s="95">
        <v>333.36399999999998</v>
      </c>
      <c r="X7" s="96">
        <v>217.13900000000001</v>
      </c>
      <c r="Y7" s="97">
        <v>330.46699999999998</v>
      </c>
      <c r="Z7" s="101">
        <v>8.1059098106020189E-2</v>
      </c>
      <c r="AA7" s="102">
        <v>-8.6954959192430403E-3</v>
      </c>
      <c r="AB7" s="103">
        <v>8.253201728864179E-4</v>
      </c>
      <c r="AC7" s="95">
        <v>628.15300000000002</v>
      </c>
      <c r="AD7" s="96">
        <v>845.11400000000003</v>
      </c>
      <c r="AE7" s="96">
        <v>734.221</v>
      </c>
      <c r="AF7" s="96">
        <v>106.06799999999998</v>
      </c>
      <c r="AG7" s="97">
        <v>-110.89300000000003</v>
      </c>
      <c r="AH7" s="95">
        <v>0</v>
      </c>
      <c r="AI7" s="96">
        <v>0</v>
      </c>
      <c r="AJ7" s="96">
        <v>0</v>
      </c>
      <c r="AK7" s="96">
        <v>0</v>
      </c>
      <c r="AL7" s="97">
        <v>0</v>
      </c>
      <c r="AM7" s="101">
        <v>0.16757630472178725</v>
      </c>
      <c r="AN7" s="102">
        <v>1.422253245428623E-2</v>
      </c>
      <c r="AO7" s="103">
        <v>-0.1206593986694538</v>
      </c>
      <c r="AP7" s="101">
        <v>0</v>
      </c>
      <c r="AQ7" s="102">
        <v>0</v>
      </c>
      <c r="AR7" s="103">
        <v>0</v>
      </c>
      <c r="AS7" s="102">
        <v>0</v>
      </c>
      <c r="AT7" s="102">
        <v>0</v>
      </c>
      <c r="AU7" s="102">
        <v>0</v>
      </c>
      <c r="AV7" s="95">
        <v>2012</v>
      </c>
      <c r="AW7" s="96">
        <v>1413</v>
      </c>
      <c r="AX7" s="97">
        <v>2121</v>
      </c>
      <c r="AY7" s="104">
        <v>12</v>
      </c>
      <c r="AZ7" s="105">
        <v>14</v>
      </c>
      <c r="BA7" s="154">
        <v>14</v>
      </c>
      <c r="BB7" s="104">
        <v>29</v>
      </c>
      <c r="BC7" s="105">
        <v>28</v>
      </c>
      <c r="BD7" s="154">
        <v>29</v>
      </c>
      <c r="BE7" s="106">
        <v>16.833333333333332</v>
      </c>
      <c r="BF7" s="106">
        <v>-1.7962962962962976</v>
      </c>
      <c r="BG7" s="106">
        <v>1.1904761904759198E-2</v>
      </c>
      <c r="BH7" s="107">
        <v>8.1264367816091951</v>
      </c>
      <c r="BI7" s="106">
        <v>0.41762452107279646</v>
      </c>
      <c r="BJ7" s="108">
        <v>-0.28427750410509134</v>
      </c>
      <c r="BK7" s="96">
        <v>70</v>
      </c>
      <c r="BL7" s="96">
        <v>70</v>
      </c>
      <c r="BM7" s="96">
        <v>70</v>
      </c>
      <c r="BN7" s="95">
        <v>9024</v>
      </c>
      <c r="BO7" s="96">
        <v>6460</v>
      </c>
      <c r="BP7" s="97">
        <v>9480</v>
      </c>
      <c r="BQ7" s="109">
        <v>430.04905063291142</v>
      </c>
      <c r="BR7" s="109">
        <v>18.460841413053288</v>
      </c>
      <c r="BS7" s="109">
        <v>11.112672923933076</v>
      </c>
      <c r="BT7" s="110">
        <v>1922.1428571428571</v>
      </c>
      <c r="BU7" s="109">
        <v>76.132916785004227</v>
      </c>
      <c r="BV7" s="111">
        <v>6.8357092306137019</v>
      </c>
      <c r="BW7" s="106">
        <v>4.4695898161244694</v>
      </c>
      <c r="BX7" s="106">
        <v>-1.5499647096206992E-2</v>
      </c>
      <c r="BY7" s="106">
        <v>-0.10224316335182237</v>
      </c>
      <c r="BZ7" s="101">
        <v>0.4978991596638655</v>
      </c>
      <c r="CA7" s="102">
        <v>2.7409065816107414E-2</v>
      </c>
      <c r="CB7" s="112">
        <v>-1.1966665119086339E-2</v>
      </c>
    </row>
    <row r="8" spans="1:80">
      <c r="A8" s="90" t="s">
        <v>203</v>
      </c>
      <c r="B8" s="113">
        <v>3519.3365200000003</v>
      </c>
      <c r="C8" s="114">
        <v>2232.4441000000002</v>
      </c>
      <c r="D8" s="115">
        <v>3379.6835000000001</v>
      </c>
      <c r="E8" s="113">
        <v>3143.3024700000001</v>
      </c>
      <c r="F8" s="114">
        <v>2229.1166499999999</v>
      </c>
      <c r="G8" s="115">
        <v>3306.5210000000002</v>
      </c>
      <c r="H8" s="116">
        <v>1.0221267307844106</v>
      </c>
      <c r="I8" s="117">
        <v>-9.7503515935053242E-2</v>
      </c>
      <c r="J8" s="118">
        <v>2.0634009441182544E-2</v>
      </c>
      <c r="K8" s="113">
        <v>2330.7449700000002</v>
      </c>
      <c r="L8" s="114">
        <v>1790.7743</v>
      </c>
      <c r="M8" s="114">
        <v>2688.3820000000001</v>
      </c>
      <c r="N8" s="119">
        <v>0.81305456702074475</v>
      </c>
      <c r="O8" s="120">
        <v>7.155896096791714E-2</v>
      </c>
      <c r="P8" s="121">
        <v>9.6985380753774608E-3</v>
      </c>
      <c r="Q8" s="113">
        <v>79.303650000000005</v>
      </c>
      <c r="R8" s="114">
        <v>59.142960000000002</v>
      </c>
      <c r="S8" s="115">
        <v>83.631</v>
      </c>
      <c r="T8" s="119">
        <v>2.5292747271225557E-2</v>
      </c>
      <c r="U8" s="120">
        <v>6.334260626501137E-5</v>
      </c>
      <c r="V8" s="121">
        <v>-1.2392693462089793E-3</v>
      </c>
      <c r="W8" s="113">
        <v>165.37535999999997</v>
      </c>
      <c r="X8" s="114">
        <v>99.070520000000002</v>
      </c>
      <c r="Y8" s="115">
        <v>136.27600000000001</v>
      </c>
      <c r="Z8" s="119">
        <v>4.1214315590313806E-2</v>
      </c>
      <c r="AA8" s="120">
        <v>-1.1397662282754184E-2</v>
      </c>
      <c r="AB8" s="121">
        <v>-3.2295317067758331E-3</v>
      </c>
      <c r="AC8" s="113">
        <v>328.13723999999996</v>
      </c>
      <c r="AD8" s="114">
        <v>411.86043999999998</v>
      </c>
      <c r="AE8" s="114">
        <v>379.05122000000006</v>
      </c>
      <c r="AF8" s="114">
        <v>50.913980000000095</v>
      </c>
      <c r="AG8" s="115">
        <v>-32.809219999999925</v>
      </c>
      <c r="AH8" s="113">
        <v>0</v>
      </c>
      <c r="AI8" s="114">
        <v>0</v>
      </c>
      <c r="AJ8" s="114">
        <v>0</v>
      </c>
      <c r="AK8" s="114">
        <v>0</v>
      </c>
      <c r="AL8" s="115">
        <v>0</v>
      </c>
      <c r="AM8" s="119">
        <v>0.11215583352701519</v>
      </c>
      <c r="AN8" s="120">
        <v>1.8917452333505475E-2</v>
      </c>
      <c r="AO8" s="121">
        <v>-7.233274560470862E-2</v>
      </c>
      <c r="AP8" s="119">
        <v>0</v>
      </c>
      <c r="AQ8" s="120">
        <v>0</v>
      </c>
      <c r="AR8" s="121">
        <v>0</v>
      </c>
      <c r="AS8" s="120">
        <v>0</v>
      </c>
      <c r="AT8" s="120">
        <v>0</v>
      </c>
      <c r="AU8" s="120">
        <v>0</v>
      </c>
      <c r="AV8" s="113">
        <v>1858</v>
      </c>
      <c r="AW8" s="114">
        <v>1274</v>
      </c>
      <c r="AX8" s="115">
        <v>1924</v>
      </c>
      <c r="AY8" s="122">
        <v>15</v>
      </c>
      <c r="AZ8" s="123">
        <v>15</v>
      </c>
      <c r="BA8" s="153">
        <v>16</v>
      </c>
      <c r="BB8" s="122">
        <v>37</v>
      </c>
      <c r="BC8" s="123">
        <v>33</v>
      </c>
      <c r="BD8" s="153">
        <v>33</v>
      </c>
      <c r="BE8" s="124">
        <v>13.361111111111111</v>
      </c>
      <c r="BF8" s="124">
        <v>-0.4018518518518519</v>
      </c>
      <c r="BG8" s="124">
        <v>-0.79444444444444606</v>
      </c>
      <c r="BH8" s="125">
        <v>6.4781144781144784</v>
      </c>
      <c r="BI8" s="124">
        <v>0.89853489853489865</v>
      </c>
      <c r="BJ8" s="126">
        <v>4.3771043771043239E-2</v>
      </c>
      <c r="BK8" s="114">
        <v>61</v>
      </c>
      <c r="BL8" s="114">
        <v>63</v>
      </c>
      <c r="BM8" s="114">
        <v>63</v>
      </c>
      <c r="BN8" s="113">
        <v>8590</v>
      </c>
      <c r="BO8" s="114">
        <v>6069</v>
      </c>
      <c r="BP8" s="115">
        <v>9217</v>
      </c>
      <c r="BQ8" s="127">
        <v>358.74156450037975</v>
      </c>
      <c r="BR8" s="127">
        <v>-7.1842178046260869</v>
      </c>
      <c r="BS8" s="127">
        <v>-8.5539784226718325</v>
      </c>
      <c r="BT8" s="128">
        <v>1718.5660083160083</v>
      </c>
      <c r="BU8" s="127">
        <v>26.799339855297603</v>
      </c>
      <c r="BV8" s="129">
        <v>-31.133089015231917</v>
      </c>
      <c r="BW8" s="124">
        <v>4.7905405405405403</v>
      </c>
      <c r="BX8" s="124">
        <v>0.16728973322084162</v>
      </c>
      <c r="BY8" s="124">
        <v>2.6804276804276661E-2</v>
      </c>
      <c r="BZ8" s="119">
        <v>0.53787348272642388</v>
      </c>
      <c r="CA8" s="120">
        <v>2.393307348865914E-2</v>
      </c>
      <c r="CB8" s="130">
        <v>5.6451217687811805E-3</v>
      </c>
    </row>
    <row r="9" spans="1:80">
      <c r="A9" s="90" t="s">
        <v>202</v>
      </c>
      <c r="B9" s="113">
        <v>1395.329</v>
      </c>
      <c r="C9" s="114">
        <v>949.596</v>
      </c>
      <c r="D9" s="115">
        <v>1361.213</v>
      </c>
      <c r="E9" s="113">
        <v>1914.376</v>
      </c>
      <c r="F9" s="114">
        <v>1242.519</v>
      </c>
      <c r="G9" s="115">
        <v>1870.066</v>
      </c>
      <c r="H9" s="116">
        <v>0.72789569993786307</v>
      </c>
      <c r="I9" s="117">
        <v>-9.7313251720321237E-4</v>
      </c>
      <c r="J9" s="118">
        <v>-3.6354987576774578E-2</v>
      </c>
      <c r="K9" s="113">
        <v>1450.79</v>
      </c>
      <c r="L9" s="114">
        <v>1032.73</v>
      </c>
      <c r="M9" s="114">
        <v>1555.115</v>
      </c>
      <c r="N9" s="119">
        <v>0.83158294947878841</v>
      </c>
      <c r="O9" s="120">
        <v>7.3743319228513626E-2</v>
      </c>
      <c r="P9" s="121">
        <v>4.2463318744800915E-4</v>
      </c>
      <c r="Q9" s="113">
        <v>79.971999999999994</v>
      </c>
      <c r="R9" s="114">
        <v>31.681999999999999</v>
      </c>
      <c r="S9" s="115">
        <v>45.478999999999999</v>
      </c>
      <c r="T9" s="119">
        <v>2.4319462521643621E-2</v>
      </c>
      <c r="U9" s="120">
        <v>-1.7454985131273044E-2</v>
      </c>
      <c r="V9" s="121">
        <v>-1.1787391155144433E-3</v>
      </c>
      <c r="W9" s="113">
        <v>48.390999999999998</v>
      </c>
      <c r="X9" s="114">
        <v>30.396000000000001</v>
      </c>
      <c r="Y9" s="115">
        <v>43.388999999999996</v>
      </c>
      <c r="Z9" s="119">
        <v>2.3201854907794695E-2</v>
      </c>
      <c r="AA9" s="120">
        <v>-2.0758334877973919E-3</v>
      </c>
      <c r="AB9" s="121">
        <v>-1.261352495874786E-3</v>
      </c>
      <c r="AC9" s="113">
        <v>830.60218999999995</v>
      </c>
      <c r="AD9" s="114">
        <v>1230.239</v>
      </c>
      <c r="AE9" s="114">
        <v>1433.5809999999999</v>
      </c>
      <c r="AF9" s="114">
        <v>602.97880999999995</v>
      </c>
      <c r="AG9" s="115">
        <v>203.34199999999987</v>
      </c>
      <c r="AH9" s="113">
        <v>8.65</v>
      </c>
      <c r="AI9" s="114">
        <v>0</v>
      </c>
      <c r="AJ9" s="114">
        <v>0</v>
      </c>
      <c r="AK9" s="114">
        <v>-8.65</v>
      </c>
      <c r="AL9" s="115">
        <v>0</v>
      </c>
      <c r="AM9" s="119">
        <v>1.0531643467995089</v>
      </c>
      <c r="AN9" s="120">
        <v>0.45789098116316074</v>
      </c>
      <c r="AO9" s="121">
        <v>-0.24237501941517614</v>
      </c>
      <c r="AP9" s="119">
        <v>0</v>
      </c>
      <c r="AQ9" s="120">
        <v>-6.1992547994057321E-3</v>
      </c>
      <c r="AR9" s="121">
        <v>0</v>
      </c>
      <c r="AS9" s="120">
        <v>0</v>
      </c>
      <c r="AT9" s="120">
        <v>-4.5184436077343217E-3</v>
      </c>
      <c r="AU9" s="120">
        <v>0</v>
      </c>
      <c r="AV9" s="113">
        <v>911</v>
      </c>
      <c r="AW9" s="114">
        <v>671</v>
      </c>
      <c r="AX9" s="115">
        <v>958</v>
      </c>
      <c r="AY9" s="122">
        <v>16</v>
      </c>
      <c r="AZ9" s="123">
        <v>15</v>
      </c>
      <c r="BA9" s="153">
        <v>16</v>
      </c>
      <c r="BB9" s="122">
        <v>19</v>
      </c>
      <c r="BC9" s="123">
        <v>25</v>
      </c>
      <c r="BD9" s="153">
        <v>18</v>
      </c>
      <c r="BE9" s="124">
        <v>6.6527777777777777</v>
      </c>
      <c r="BF9" s="124">
        <v>0.3263888888888884</v>
      </c>
      <c r="BG9" s="124">
        <v>-0.80277777777777803</v>
      </c>
      <c r="BH9" s="125">
        <v>5.9135802469135799</v>
      </c>
      <c r="BI9" s="124">
        <v>0.58609486679662126</v>
      </c>
      <c r="BJ9" s="126">
        <v>1.4402469135802463</v>
      </c>
      <c r="BK9" s="114">
        <v>62</v>
      </c>
      <c r="BL9" s="114">
        <v>62</v>
      </c>
      <c r="BM9" s="114">
        <v>62</v>
      </c>
      <c r="BN9" s="113">
        <v>4063</v>
      </c>
      <c r="BO9" s="114">
        <v>2891</v>
      </c>
      <c r="BP9" s="115">
        <v>4038</v>
      </c>
      <c r="BQ9" s="127">
        <v>463.11688954928184</v>
      </c>
      <c r="BR9" s="127">
        <v>-8.0561353091971455</v>
      </c>
      <c r="BS9" s="127">
        <v>33.328235104453086</v>
      </c>
      <c r="BT9" s="128">
        <v>1952.0521920668059</v>
      </c>
      <c r="BU9" s="127">
        <v>-149.34846655009846</v>
      </c>
      <c r="BV9" s="129">
        <v>100.31001620987604</v>
      </c>
      <c r="BW9" s="124">
        <v>4.2150313152400836</v>
      </c>
      <c r="BX9" s="124">
        <v>-0.24490282306946654</v>
      </c>
      <c r="BY9" s="124">
        <v>-9.3463468664536364E-2</v>
      </c>
      <c r="BZ9" s="119">
        <v>0.23944497153700189</v>
      </c>
      <c r="CA9" s="120">
        <v>2.7614648402332631E-4</v>
      </c>
      <c r="CB9" s="130">
        <v>-1.8173991214735785E-2</v>
      </c>
    </row>
    <row r="10" spans="1:80">
      <c r="A10" s="90" t="s">
        <v>201</v>
      </c>
      <c r="B10" s="113">
        <v>2007.626</v>
      </c>
      <c r="C10" s="114">
        <v>1366.3040000000001</v>
      </c>
      <c r="D10" s="115">
        <v>1987.0039999999999</v>
      </c>
      <c r="E10" s="113">
        <v>1648.654</v>
      </c>
      <c r="F10" s="114">
        <v>1168.6469999999999</v>
      </c>
      <c r="G10" s="115">
        <v>1727.16</v>
      </c>
      <c r="H10" s="116">
        <v>1.1504458185692117</v>
      </c>
      <c r="I10" s="117">
        <v>-6.7290589433923076E-2</v>
      </c>
      <c r="J10" s="118">
        <v>-1.8687375628865466E-2</v>
      </c>
      <c r="K10" s="113">
        <v>1364.47</v>
      </c>
      <c r="L10" s="114">
        <v>936.95100000000002</v>
      </c>
      <c r="M10" s="114">
        <v>1404.569</v>
      </c>
      <c r="N10" s="119">
        <v>0.81322459992125795</v>
      </c>
      <c r="O10" s="120">
        <v>-1.4402057946311664E-2</v>
      </c>
      <c r="P10" s="121">
        <v>1.1484639094763605E-2</v>
      </c>
      <c r="Q10" s="113">
        <v>96.313999999999993</v>
      </c>
      <c r="R10" s="114">
        <v>67.701000000000008</v>
      </c>
      <c r="S10" s="115">
        <v>94.468999999999994</v>
      </c>
      <c r="T10" s="119">
        <v>5.4696148590750129E-2</v>
      </c>
      <c r="U10" s="120">
        <v>-3.7236289975127734E-3</v>
      </c>
      <c r="V10" s="121">
        <v>-3.234946085401022E-3</v>
      </c>
      <c r="W10" s="113">
        <v>40.393000000000001</v>
      </c>
      <c r="X10" s="114">
        <v>37.408000000000001</v>
      </c>
      <c r="Y10" s="115">
        <v>51.405999999999999</v>
      </c>
      <c r="Z10" s="119">
        <v>2.9763310868709324E-2</v>
      </c>
      <c r="AA10" s="120">
        <v>5.2627182640754833E-3</v>
      </c>
      <c r="AB10" s="121">
        <v>-2.2463550098664985E-3</v>
      </c>
      <c r="AC10" s="113">
        <v>254.209</v>
      </c>
      <c r="AD10" s="114">
        <v>263.41000000000003</v>
      </c>
      <c r="AE10" s="114">
        <v>276.14299999999997</v>
      </c>
      <c r="AF10" s="114">
        <v>21.933999999999969</v>
      </c>
      <c r="AG10" s="115">
        <v>12.732999999999947</v>
      </c>
      <c r="AH10" s="113">
        <v>0</v>
      </c>
      <c r="AI10" s="114">
        <v>0</v>
      </c>
      <c r="AJ10" s="114">
        <v>0</v>
      </c>
      <c r="AK10" s="114">
        <v>0</v>
      </c>
      <c r="AL10" s="115">
        <v>0</v>
      </c>
      <c r="AM10" s="119">
        <v>0.13897455666923669</v>
      </c>
      <c r="AN10" s="120">
        <v>1.2352865178889394E-2</v>
      </c>
      <c r="AO10" s="121">
        <v>-5.3815627652846837E-2</v>
      </c>
      <c r="AP10" s="119">
        <v>0</v>
      </c>
      <c r="AQ10" s="120">
        <v>0</v>
      </c>
      <c r="AR10" s="121">
        <v>0</v>
      </c>
      <c r="AS10" s="120">
        <v>0</v>
      </c>
      <c r="AT10" s="120">
        <v>0</v>
      </c>
      <c r="AU10" s="120">
        <v>0</v>
      </c>
      <c r="AV10" s="113">
        <v>1072</v>
      </c>
      <c r="AW10" s="114">
        <v>720</v>
      </c>
      <c r="AX10" s="115">
        <v>1067</v>
      </c>
      <c r="AY10" s="122">
        <v>10</v>
      </c>
      <c r="AZ10" s="123">
        <v>9</v>
      </c>
      <c r="BA10" s="153">
        <v>9</v>
      </c>
      <c r="BB10" s="122">
        <v>15</v>
      </c>
      <c r="BC10" s="123">
        <v>16</v>
      </c>
      <c r="BD10" s="153">
        <v>16</v>
      </c>
      <c r="BE10" s="124">
        <v>13.17283950617284</v>
      </c>
      <c r="BF10" s="124">
        <v>1.2617283950617288</v>
      </c>
      <c r="BG10" s="124">
        <v>-0.16049382716049365</v>
      </c>
      <c r="BH10" s="125">
        <v>7.4097222222222223</v>
      </c>
      <c r="BI10" s="124">
        <v>-0.53101851851851833</v>
      </c>
      <c r="BJ10" s="126">
        <v>-9.0277777777777679E-2</v>
      </c>
      <c r="BK10" s="114">
        <v>30</v>
      </c>
      <c r="BL10" s="114">
        <v>30</v>
      </c>
      <c r="BM10" s="114">
        <v>30</v>
      </c>
      <c r="BN10" s="113">
        <v>6278</v>
      </c>
      <c r="BO10" s="114">
        <v>4262</v>
      </c>
      <c r="BP10" s="115">
        <v>6043</v>
      </c>
      <c r="BQ10" s="127">
        <v>285.81168293893762</v>
      </c>
      <c r="BR10" s="127">
        <v>23.203527475414205</v>
      </c>
      <c r="BS10" s="127">
        <v>11.610134370190565</v>
      </c>
      <c r="BT10" s="128">
        <v>1618.7066541705717</v>
      </c>
      <c r="BU10" s="127">
        <v>80.78314670788518</v>
      </c>
      <c r="BV10" s="129">
        <v>-4.414179162761684</v>
      </c>
      <c r="BW10" s="124">
        <v>5.663542642924086</v>
      </c>
      <c r="BX10" s="124">
        <v>-0.19280064065800318</v>
      </c>
      <c r="BY10" s="124">
        <v>-0.25590180152035824</v>
      </c>
      <c r="BZ10" s="119">
        <v>0.74056372549019611</v>
      </c>
      <c r="CA10" s="120">
        <v>-2.3183233147273552E-2</v>
      </c>
      <c r="CB10" s="130">
        <v>-4.433498537536551E-2</v>
      </c>
    </row>
    <row r="11" spans="1:80">
      <c r="A11" s="90" t="s">
        <v>200</v>
      </c>
      <c r="B11" s="113">
        <v>1809.68</v>
      </c>
      <c r="C11" s="114">
        <v>1279.7550000000001</v>
      </c>
      <c r="D11" s="115">
        <v>2093.31</v>
      </c>
      <c r="E11" s="113">
        <v>1711.5070000000001</v>
      </c>
      <c r="F11" s="114">
        <v>1145.857</v>
      </c>
      <c r="G11" s="115">
        <v>1956.4159999999999</v>
      </c>
      <c r="H11" s="116">
        <v>1.0699718260329092</v>
      </c>
      <c r="I11" s="117">
        <v>1.261126601182827E-2</v>
      </c>
      <c r="J11" s="118">
        <v>-4.6882196764001849E-2</v>
      </c>
      <c r="K11" s="113">
        <v>1375.13</v>
      </c>
      <c r="L11" s="114">
        <v>872.495</v>
      </c>
      <c r="M11" s="114">
        <v>1569.568</v>
      </c>
      <c r="N11" s="119">
        <v>0.80226700251889171</v>
      </c>
      <c r="O11" s="120">
        <v>-1.1945083016892122E-3</v>
      </c>
      <c r="P11" s="121">
        <v>4.0832547783265838E-2</v>
      </c>
      <c r="Q11" s="113">
        <v>3.903</v>
      </c>
      <c r="R11" s="114">
        <v>3.2480000000000002</v>
      </c>
      <c r="S11" s="115">
        <v>4.9029999999999996</v>
      </c>
      <c r="T11" s="119">
        <v>2.5061132192744284E-3</v>
      </c>
      <c r="U11" s="120">
        <v>2.2566680567518522E-4</v>
      </c>
      <c r="V11" s="121">
        <v>-3.2844641600292311E-4</v>
      </c>
      <c r="W11" s="113">
        <v>56.758000000000003</v>
      </c>
      <c r="X11" s="114">
        <v>30.533000000000001</v>
      </c>
      <c r="Y11" s="115">
        <v>53.262999999999998</v>
      </c>
      <c r="Z11" s="119">
        <v>2.7224782459354249E-2</v>
      </c>
      <c r="AA11" s="120">
        <v>-5.9378046641573694E-3</v>
      </c>
      <c r="AB11" s="121">
        <v>5.7835101110197823E-4</v>
      </c>
      <c r="AC11" s="113">
        <v>643.43600000000004</v>
      </c>
      <c r="AD11" s="114">
        <v>191.09399999999999</v>
      </c>
      <c r="AE11" s="114">
        <v>219.46700000000001</v>
      </c>
      <c r="AF11" s="114">
        <v>-423.96900000000005</v>
      </c>
      <c r="AG11" s="115">
        <v>28.373000000000019</v>
      </c>
      <c r="AH11" s="113">
        <v>0</v>
      </c>
      <c r="AI11" s="114">
        <v>0</v>
      </c>
      <c r="AJ11" s="114">
        <v>0</v>
      </c>
      <c r="AK11" s="114">
        <v>0</v>
      </c>
      <c r="AL11" s="115">
        <v>0</v>
      </c>
      <c r="AM11" s="119">
        <v>0.10484209218892568</v>
      </c>
      <c r="AN11" s="120">
        <v>-0.25071027065975471</v>
      </c>
      <c r="AO11" s="121">
        <v>-4.4478676239406295E-2</v>
      </c>
      <c r="AP11" s="119">
        <v>0</v>
      </c>
      <c r="AQ11" s="120">
        <v>0</v>
      </c>
      <c r="AR11" s="121">
        <v>0</v>
      </c>
      <c r="AS11" s="120">
        <v>0</v>
      </c>
      <c r="AT11" s="120">
        <v>0</v>
      </c>
      <c r="AU11" s="120">
        <v>0</v>
      </c>
      <c r="AV11" s="113">
        <v>1243</v>
      </c>
      <c r="AW11" s="114">
        <v>793</v>
      </c>
      <c r="AX11" s="115">
        <v>1182</v>
      </c>
      <c r="AY11" s="122">
        <v>17</v>
      </c>
      <c r="AZ11" s="123">
        <v>17</v>
      </c>
      <c r="BA11" s="153">
        <v>17</v>
      </c>
      <c r="BB11" s="122">
        <v>27</v>
      </c>
      <c r="BC11" s="123">
        <v>27</v>
      </c>
      <c r="BD11" s="153">
        <v>27</v>
      </c>
      <c r="BE11" s="124">
        <v>7.7254901960784315</v>
      </c>
      <c r="BF11" s="124">
        <v>-0.39869281045751759</v>
      </c>
      <c r="BG11" s="124">
        <v>-4.9019607843137081E-2</v>
      </c>
      <c r="BH11" s="125">
        <v>4.8641975308641978</v>
      </c>
      <c r="BI11" s="124">
        <v>-0.25102880658436177</v>
      </c>
      <c r="BJ11" s="126">
        <v>-3.0864197530863891E-2</v>
      </c>
      <c r="BK11" s="114">
        <v>61</v>
      </c>
      <c r="BL11" s="114">
        <v>61</v>
      </c>
      <c r="BM11" s="114">
        <v>61</v>
      </c>
      <c r="BN11" s="113">
        <v>6440</v>
      </c>
      <c r="BO11" s="114">
        <v>4139</v>
      </c>
      <c r="BP11" s="115">
        <v>6114</v>
      </c>
      <c r="BQ11" s="127">
        <v>319.98953222113181</v>
      </c>
      <c r="BR11" s="127">
        <v>54.227575699392673</v>
      </c>
      <c r="BS11" s="127">
        <v>43.145608568075488</v>
      </c>
      <c r="BT11" s="128">
        <v>1655.1742808798647</v>
      </c>
      <c r="BU11" s="127">
        <v>278.25794942371022</v>
      </c>
      <c r="BV11" s="129">
        <v>210.20958983320634</v>
      </c>
      <c r="BW11" s="124">
        <v>5.1725888324873095</v>
      </c>
      <c r="BX11" s="124">
        <v>-8.4248441015883913E-3</v>
      </c>
      <c r="BY11" s="124">
        <v>-4.6831091850648043E-2</v>
      </c>
      <c r="BZ11" s="119">
        <v>0.36849083895853424</v>
      </c>
      <c r="CA11" s="120">
        <v>-1.68148927633755E-2</v>
      </c>
      <c r="CB11" s="130">
        <v>-6.3846252204350362E-3</v>
      </c>
    </row>
    <row r="12" spans="1:80">
      <c r="A12" s="90" t="s">
        <v>199</v>
      </c>
      <c r="B12" s="113">
        <v>386.34665999999999</v>
      </c>
      <c r="C12" s="114">
        <v>341.92632000000003</v>
      </c>
      <c r="D12" s="115">
        <v>492.10444000000001</v>
      </c>
      <c r="E12" s="113">
        <v>474.63290000000001</v>
      </c>
      <c r="F12" s="114">
        <v>312.26479000000012</v>
      </c>
      <c r="G12" s="115">
        <v>477.79259000000002</v>
      </c>
      <c r="H12" s="116">
        <v>1.0299541062367668</v>
      </c>
      <c r="I12" s="117">
        <v>0.21596363065026614</v>
      </c>
      <c r="J12" s="118">
        <v>-6.5034284865540748E-2</v>
      </c>
      <c r="K12" s="113">
        <v>321.43801999999999</v>
      </c>
      <c r="L12" s="114">
        <v>239.04207</v>
      </c>
      <c r="M12" s="114">
        <v>367.339</v>
      </c>
      <c r="N12" s="119">
        <v>0.76882523439720984</v>
      </c>
      <c r="O12" s="120">
        <v>9.1590217608445323E-2</v>
      </c>
      <c r="P12" s="121">
        <v>3.3144318504356729E-3</v>
      </c>
      <c r="Q12" s="113">
        <v>58.393309999999992</v>
      </c>
      <c r="R12" s="114">
        <v>18.957620000000002</v>
      </c>
      <c r="S12" s="115">
        <v>26.70759</v>
      </c>
      <c r="T12" s="119">
        <v>5.5897874012654739E-2</v>
      </c>
      <c r="U12" s="120">
        <v>-6.7130491699035275E-2</v>
      </c>
      <c r="V12" s="121">
        <v>-4.8122047637580434E-3</v>
      </c>
      <c r="W12" s="113">
        <v>1.2932899999999998</v>
      </c>
      <c r="X12" s="114">
        <v>0.82700000000000007</v>
      </c>
      <c r="Y12" s="115">
        <v>1.5189999999999999</v>
      </c>
      <c r="Z12" s="119">
        <v>3.179203762871249E-3</v>
      </c>
      <c r="AA12" s="120">
        <v>4.5438211649991705E-4</v>
      </c>
      <c r="AB12" s="121">
        <v>5.3081039133550919E-4</v>
      </c>
      <c r="AC12" s="113">
        <v>271.00349</v>
      </c>
      <c r="AD12" s="114">
        <v>217.56646000000003</v>
      </c>
      <c r="AE12" s="114">
        <v>216.21671000000003</v>
      </c>
      <c r="AF12" s="114">
        <v>-54.786779999999965</v>
      </c>
      <c r="AG12" s="115">
        <v>-1.3497500000000002</v>
      </c>
      <c r="AH12" s="113">
        <v>211.82758999999999</v>
      </c>
      <c r="AI12" s="114">
        <v>164.80526</v>
      </c>
      <c r="AJ12" s="114">
        <v>158.70421999999999</v>
      </c>
      <c r="AK12" s="114">
        <v>-53.123369999999994</v>
      </c>
      <c r="AL12" s="115">
        <v>-6.1010400000000118</v>
      </c>
      <c r="AM12" s="119">
        <v>0.43937158949429522</v>
      </c>
      <c r="AN12" s="120">
        <v>-0.26208002911164796</v>
      </c>
      <c r="AO12" s="121">
        <v>-0.19692473305847003</v>
      </c>
      <c r="AP12" s="119">
        <v>0.32250109346706968</v>
      </c>
      <c r="AQ12" s="120">
        <v>-0.22578264218111732</v>
      </c>
      <c r="AR12" s="121">
        <v>-0.15948947104987066</v>
      </c>
      <c r="AS12" s="120">
        <v>0.3321613254822558</v>
      </c>
      <c r="AT12" s="120">
        <v>-0.11413641325435514</v>
      </c>
      <c r="AU12" s="120">
        <v>-0.19561274728464167</v>
      </c>
      <c r="AV12" s="113">
        <v>168</v>
      </c>
      <c r="AW12" s="114">
        <v>188</v>
      </c>
      <c r="AX12" s="115">
        <v>263</v>
      </c>
      <c r="AY12" s="122">
        <v>8.5</v>
      </c>
      <c r="AZ12" s="123">
        <v>9</v>
      </c>
      <c r="BA12" s="153">
        <v>9</v>
      </c>
      <c r="BB12" s="122">
        <v>1.5</v>
      </c>
      <c r="BC12" s="123">
        <v>3</v>
      </c>
      <c r="BD12" s="153">
        <v>3</v>
      </c>
      <c r="BE12" s="124">
        <v>3.2469135802469133</v>
      </c>
      <c r="BF12" s="124">
        <v>1.0508351488743641</v>
      </c>
      <c r="BG12" s="124">
        <v>-0.23456790123456805</v>
      </c>
      <c r="BH12" s="125">
        <v>9.7407407407407405</v>
      </c>
      <c r="BI12" s="124">
        <v>-2.7037037037037042</v>
      </c>
      <c r="BJ12" s="126">
        <v>-0.70370370370370416</v>
      </c>
      <c r="BK12" s="114">
        <v>50</v>
      </c>
      <c r="BL12" s="114">
        <v>50</v>
      </c>
      <c r="BM12" s="114">
        <v>25</v>
      </c>
      <c r="BN12" s="113">
        <v>1323</v>
      </c>
      <c r="BO12" s="114">
        <v>1364</v>
      </c>
      <c r="BP12" s="115">
        <v>1893</v>
      </c>
      <c r="BQ12" s="127">
        <v>252.39967776016906</v>
      </c>
      <c r="BR12" s="127">
        <v>-106.35534869485744</v>
      </c>
      <c r="BS12" s="127">
        <v>23.46654726163527</v>
      </c>
      <c r="BT12" s="128">
        <v>1816.7018631178707</v>
      </c>
      <c r="BU12" s="127">
        <v>-1008.4939702154629</v>
      </c>
      <c r="BV12" s="129">
        <v>155.71893758595525</v>
      </c>
      <c r="BW12" s="124">
        <v>7.1977186311787076</v>
      </c>
      <c r="BX12" s="124">
        <v>-0.67728136882129242</v>
      </c>
      <c r="BY12" s="124">
        <v>-5.7600517757462555E-2</v>
      </c>
      <c r="BZ12" s="119">
        <v>0.27838235294117647</v>
      </c>
      <c r="CA12" s="120">
        <v>0.18181300987548304</v>
      </c>
      <c r="CB12" s="130">
        <v>0.12766412089697757</v>
      </c>
    </row>
    <row r="13" spans="1:80">
      <c r="A13" s="90" t="s">
        <v>198</v>
      </c>
      <c r="B13" s="113">
        <v>3653.194</v>
      </c>
      <c r="C13" s="114">
        <v>2751.2310000000002</v>
      </c>
      <c r="D13" s="115">
        <v>4024.3649999999998</v>
      </c>
      <c r="E13" s="113">
        <v>3871.01</v>
      </c>
      <c r="F13" s="114">
        <v>2735.7710000000002</v>
      </c>
      <c r="G13" s="115">
        <v>4128.4889999999996</v>
      </c>
      <c r="H13" s="116">
        <v>0.97477915043494123</v>
      </c>
      <c r="I13" s="117">
        <v>3.1047669503608155E-2</v>
      </c>
      <c r="J13" s="118">
        <v>-3.0871907347307381E-2</v>
      </c>
      <c r="K13" s="113">
        <v>2787.1419999999998</v>
      </c>
      <c r="L13" s="114">
        <v>1946.934</v>
      </c>
      <c r="M13" s="114">
        <v>2970.7469999999998</v>
      </c>
      <c r="N13" s="119">
        <v>0.7195724634363807</v>
      </c>
      <c r="O13" s="120">
        <v>-4.3135985521491893E-4</v>
      </c>
      <c r="P13" s="121">
        <v>7.9142142627474099E-3</v>
      </c>
      <c r="Q13" s="113">
        <v>583.42200000000003</v>
      </c>
      <c r="R13" s="114">
        <v>450.95600000000002</v>
      </c>
      <c r="S13" s="115">
        <v>645.30500000000006</v>
      </c>
      <c r="T13" s="119">
        <v>0.15630536983385451</v>
      </c>
      <c r="U13" s="120">
        <v>5.5896651469640179E-3</v>
      </c>
      <c r="V13" s="121">
        <v>-8.5315262367595679E-3</v>
      </c>
      <c r="W13" s="113">
        <v>127.901</v>
      </c>
      <c r="X13" s="114">
        <v>67.513000000000005</v>
      </c>
      <c r="Y13" s="115">
        <v>121.29300000000001</v>
      </c>
      <c r="Z13" s="119">
        <v>2.9379513909326152E-2</v>
      </c>
      <c r="AA13" s="120">
        <v>-3.6612170626940665E-3</v>
      </c>
      <c r="AB13" s="121">
        <v>4.7016443069361862E-3</v>
      </c>
      <c r="AC13" s="113">
        <v>751.96600000000001</v>
      </c>
      <c r="AD13" s="114">
        <v>746.15499999999997</v>
      </c>
      <c r="AE13" s="114">
        <v>844.34900000000005</v>
      </c>
      <c r="AF13" s="114">
        <v>92.383000000000038</v>
      </c>
      <c r="AG13" s="115">
        <v>98.194000000000074</v>
      </c>
      <c r="AH13" s="113">
        <v>56.673000000000002</v>
      </c>
      <c r="AI13" s="114">
        <v>62.445999999999998</v>
      </c>
      <c r="AJ13" s="114">
        <v>112.898</v>
      </c>
      <c r="AK13" s="114">
        <v>56.224999999999994</v>
      </c>
      <c r="AL13" s="115">
        <v>50.451999999999998</v>
      </c>
      <c r="AM13" s="119">
        <v>0.20980924940953419</v>
      </c>
      <c r="AN13" s="120">
        <v>3.971289531137373E-3</v>
      </c>
      <c r="AO13" s="121">
        <v>-6.1398439076092742E-2</v>
      </c>
      <c r="AP13" s="119">
        <v>2.8053618396939643E-2</v>
      </c>
      <c r="AQ13" s="120">
        <v>1.2540344259294612E-2</v>
      </c>
      <c r="AR13" s="121">
        <v>5.3561422489898751E-3</v>
      </c>
      <c r="AS13" s="120">
        <v>2.7346082307594863E-2</v>
      </c>
      <c r="AT13" s="120">
        <v>1.2705717131581369E-2</v>
      </c>
      <c r="AU13" s="120">
        <v>4.5203414104218187E-3</v>
      </c>
      <c r="AV13" s="113">
        <v>2747</v>
      </c>
      <c r="AW13" s="114">
        <v>1843</v>
      </c>
      <c r="AX13" s="115">
        <v>2673</v>
      </c>
      <c r="AY13" s="122">
        <v>35</v>
      </c>
      <c r="AZ13" s="123">
        <v>39</v>
      </c>
      <c r="BA13" s="153">
        <v>37</v>
      </c>
      <c r="BB13" s="122">
        <v>49</v>
      </c>
      <c r="BC13" s="123">
        <v>49</v>
      </c>
      <c r="BD13" s="153">
        <v>48</v>
      </c>
      <c r="BE13" s="124">
        <v>8.0270270270270263</v>
      </c>
      <c r="BF13" s="124">
        <v>-0.69360789360789354</v>
      </c>
      <c r="BG13" s="124">
        <v>0.15095865095865069</v>
      </c>
      <c r="BH13" s="125">
        <v>6.1875</v>
      </c>
      <c r="BI13" s="124">
        <v>-4.1524943310657925E-2</v>
      </c>
      <c r="BJ13" s="126">
        <v>-8.1207482993197466E-2</v>
      </c>
      <c r="BK13" s="114">
        <v>95</v>
      </c>
      <c r="BL13" s="114">
        <v>95</v>
      </c>
      <c r="BM13" s="114">
        <v>95</v>
      </c>
      <c r="BN13" s="113">
        <v>11393</v>
      </c>
      <c r="BO13" s="114">
        <v>7729</v>
      </c>
      <c r="BP13" s="115">
        <v>10927</v>
      </c>
      <c r="BQ13" s="127">
        <v>377.82456300906006</v>
      </c>
      <c r="BR13" s="127">
        <v>38.053651045573702</v>
      </c>
      <c r="BS13" s="127">
        <v>23.862730947991338</v>
      </c>
      <c r="BT13" s="128">
        <v>1544.5151515151513</v>
      </c>
      <c r="BU13" s="127">
        <v>135.33786720499484</v>
      </c>
      <c r="BV13" s="129">
        <v>60.103322974728144</v>
      </c>
      <c r="BW13" s="124">
        <v>4.0879161990273101</v>
      </c>
      <c r="BX13" s="124">
        <v>-5.9517364860568023E-2</v>
      </c>
      <c r="BY13" s="124">
        <v>-0.10578971524290193</v>
      </c>
      <c r="BZ13" s="119">
        <v>0.4228715170278638</v>
      </c>
      <c r="CA13" s="120">
        <v>-1.4815766875324876E-2</v>
      </c>
      <c r="CB13" s="130">
        <v>-2.6619614114910206E-2</v>
      </c>
    </row>
    <row r="14" spans="1:80">
      <c r="A14" s="90" t="s">
        <v>197</v>
      </c>
      <c r="B14" s="113">
        <v>4739.2709999999997</v>
      </c>
      <c r="C14" s="114">
        <v>3167.393</v>
      </c>
      <c r="D14" s="115">
        <v>4626.6970000000001</v>
      </c>
      <c r="E14" s="113">
        <v>4937.8360000000002</v>
      </c>
      <c r="F14" s="114">
        <v>3494.7689999999998</v>
      </c>
      <c r="G14" s="115">
        <v>5160.9610000000002</v>
      </c>
      <c r="H14" s="116">
        <v>0.89647974476071413</v>
      </c>
      <c r="I14" s="117">
        <v>-6.3307295554111964E-2</v>
      </c>
      <c r="J14" s="118">
        <v>-9.8442497579508403E-3</v>
      </c>
      <c r="K14" s="113">
        <v>3211.0990000000002</v>
      </c>
      <c r="L14" s="114">
        <v>2327.4920000000002</v>
      </c>
      <c r="M14" s="114">
        <v>3526.0160000000001</v>
      </c>
      <c r="N14" s="119">
        <v>0.6832091930165719</v>
      </c>
      <c r="O14" s="120">
        <v>3.2904282120381767E-2</v>
      </c>
      <c r="P14" s="121">
        <v>1.7216104489118367E-2</v>
      </c>
      <c r="Q14" s="113">
        <v>156.28899999999999</v>
      </c>
      <c r="R14" s="114">
        <v>167.01299999999998</v>
      </c>
      <c r="S14" s="115">
        <v>138.809</v>
      </c>
      <c r="T14" s="119">
        <v>2.6895959880340114E-2</v>
      </c>
      <c r="U14" s="120">
        <v>-4.7553545821086181E-3</v>
      </c>
      <c r="V14" s="121">
        <v>-2.0893464828417457E-2</v>
      </c>
      <c r="W14" s="113">
        <v>369.95100000000002</v>
      </c>
      <c r="X14" s="114">
        <v>161.81800000000001</v>
      </c>
      <c r="Y14" s="115">
        <v>0</v>
      </c>
      <c r="Z14" s="119">
        <v>0</v>
      </c>
      <c r="AA14" s="120">
        <v>-7.4921686341952218E-2</v>
      </c>
      <c r="AB14" s="121">
        <v>-4.6302917302974825E-2</v>
      </c>
      <c r="AC14" s="113">
        <v>587.35400000000004</v>
      </c>
      <c r="AD14" s="114">
        <v>652.03200000000004</v>
      </c>
      <c r="AE14" s="114">
        <v>1013.41</v>
      </c>
      <c r="AF14" s="114">
        <v>426.05599999999993</v>
      </c>
      <c r="AG14" s="115">
        <v>361.37799999999993</v>
      </c>
      <c r="AH14" s="113">
        <v>7.8</v>
      </c>
      <c r="AI14" s="114">
        <v>58.061999999999998</v>
      </c>
      <c r="AJ14" s="114">
        <v>0</v>
      </c>
      <c r="AK14" s="114">
        <v>-7.8</v>
      </c>
      <c r="AL14" s="115">
        <v>-58.061999999999998</v>
      </c>
      <c r="AM14" s="119">
        <v>0.21903530747745095</v>
      </c>
      <c r="AN14" s="120">
        <v>9.510190084170464E-2</v>
      </c>
      <c r="AO14" s="121">
        <v>1.317768261056515E-2</v>
      </c>
      <c r="AP14" s="119">
        <v>0</v>
      </c>
      <c r="AQ14" s="120">
        <v>-1.6458227436244941E-3</v>
      </c>
      <c r="AR14" s="121">
        <v>-1.8331163830948669E-2</v>
      </c>
      <c r="AS14" s="120">
        <v>0</v>
      </c>
      <c r="AT14" s="120">
        <v>-1.5796393399861801E-3</v>
      </c>
      <c r="AU14" s="120">
        <v>-1.6613973627441471E-2</v>
      </c>
      <c r="AV14" s="113">
        <v>3084</v>
      </c>
      <c r="AW14" s="114">
        <v>1868</v>
      </c>
      <c r="AX14" s="115">
        <v>2725</v>
      </c>
      <c r="AY14" s="122">
        <v>41</v>
      </c>
      <c r="AZ14" s="123">
        <v>43</v>
      </c>
      <c r="BA14" s="153">
        <v>43</v>
      </c>
      <c r="BB14" s="122">
        <v>46</v>
      </c>
      <c r="BC14" s="123">
        <v>46</v>
      </c>
      <c r="BD14" s="153">
        <v>46</v>
      </c>
      <c r="BE14" s="124">
        <v>7.0413436692506464</v>
      </c>
      <c r="BF14" s="124">
        <v>-1.3163799079851257</v>
      </c>
      <c r="BG14" s="124">
        <v>-0.19896640826873302</v>
      </c>
      <c r="BH14" s="125">
        <v>6.5821256038647347</v>
      </c>
      <c r="BI14" s="124">
        <v>-0.86714975845410525</v>
      </c>
      <c r="BJ14" s="126">
        <v>-0.1859903381642507</v>
      </c>
      <c r="BK14" s="114">
        <v>88</v>
      </c>
      <c r="BL14" s="114">
        <v>88</v>
      </c>
      <c r="BM14" s="114">
        <v>88</v>
      </c>
      <c r="BN14" s="113">
        <v>15641</v>
      </c>
      <c r="BO14" s="114">
        <v>9294</v>
      </c>
      <c r="BP14" s="115">
        <v>13293</v>
      </c>
      <c r="BQ14" s="127">
        <v>388.2465207251937</v>
      </c>
      <c r="BR14" s="127">
        <v>72.548291711703541</v>
      </c>
      <c r="BS14" s="127">
        <v>12.22231155798903</v>
      </c>
      <c r="BT14" s="128">
        <v>1893.9306422018349</v>
      </c>
      <c r="BU14" s="127">
        <v>292.81650471804755</v>
      </c>
      <c r="BV14" s="129">
        <v>23.069293165432327</v>
      </c>
      <c r="BW14" s="124">
        <v>4.8781651376146788</v>
      </c>
      <c r="BX14" s="124">
        <v>-0.19349504396768147</v>
      </c>
      <c r="BY14" s="124">
        <v>-9.7209594719368297E-2</v>
      </c>
      <c r="BZ14" s="119">
        <v>0.55535594919786102</v>
      </c>
      <c r="CA14" s="120">
        <v>-9.3325205413950618E-2</v>
      </c>
      <c r="CB14" s="130">
        <v>-2.8144804192395068E-2</v>
      </c>
    </row>
    <row r="15" spans="1:80">
      <c r="A15" s="90" t="s">
        <v>196</v>
      </c>
      <c r="B15" s="113">
        <v>9419.3169999999991</v>
      </c>
      <c r="C15" s="114">
        <v>6490.62</v>
      </c>
      <c r="D15" s="115">
        <v>9576.5490000000009</v>
      </c>
      <c r="E15" s="113">
        <v>8038.8540000000003</v>
      </c>
      <c r="F15" s="114">
        <v>5917.95</v>
      </c>
      <c r="G15" s="115">
        <v>8782.0490000000009</v>
      </c>
      <c r="H15" s="116">
        <v>1.0904686366473246</v>
      </c>
      <c r="I15" s="117">
        <v>-8.1255218519095784E-2</v>
      </c>
      <c r="J15" s="118">
        <v>-6.2996699453299332E-3</v>
      </c>
      <c r="K15" s="113">
        <v>6177.2290000000003</v>
      </c>
      <c r="L15" s="114">
        <v>4548.72</v>
      </c>
      <c r="M15" s="114">
        <v>6858.9409999999998</v>
      </c>
      <c r="N15" s="119">
        <v>0.78101830222081425</v>
      </c>
      <c r="O15" s="120">
        <v>1.2596708794686551E-2</v>
      </c>
      <c r="P15" s="121">
        <v>1.2387272894780699E-2</v>
      </c>
      <c r="Q15" s="113">
        <v>103.452</v>
      </c>
      <c r="R15" s="114">
        <v>81.087999999999994</v>
      </c>
      <c r="S15" s="115">
        <v>102.28399999999999</v>
      </c>
      <c r="T15" s="119">
        <v>1.1646940252781552E-2</v>
      </c>
      <c r="U15" s="120">
        <v>-1.2220582387944857E-3</v>
      </c>
      <c r="V15" s="121">
        <v>-2.0551018394970224E-3</v>
      </c>
      <c r="W15" s="113">
        <v>400.54399999999998</v>
      </c>
      <c r="X15" s="114">
        <v>284.09100000000001</v>
      </c>
      <c r="Y15" s="115">
        <v>503.35400000000004</v>
      </c>
      <c r="Z15" s="119">
        <v>5.7316236791664449E-2</v>
      </c>
      <c r="AA15" s="120">
        <v>7.4902292537741E-3</v>
      </c>
      <c r="AB15" s="121">
        <v>9.3112688551323722E-3</v>
      </c>
      <c r="AC15" s="113">
        <v>1188.6559999999999</v>
      </c>
      <c r="AD15" s="114">
        <v>1379.5650000000001</v>
      </c>
      <c r="AE15" s="114">
        <v>1305</v>
      </c>
      <c r="AF15" s="114">
        <v>116.34400000000005</v>
      </c>
      <c r="AG15" s="115">
        <v>-74.565000000000055</v>
      </c>
      <c r="AH15" s="113">
        <v>0</v>
      </c>
      <c r="AI15" s="114">
        <v>0</v>
      </c>
      <c r="AJ15" s="114">
        <v>0</v>
      </c>
      <c r="AK15" s="114">
        <v>0</v>
      </c>
      <c r="AL15" s="115">
        <v>0</v>
      </c>
      <c r="AM15" s="119">
        <v>0.13627038299495986</v>
      </c>
      <c r="AN15" s="120">
        <v>1.0076944553510214E-2</v>
      </c>
      <c r="AO15" s="121">
        <v>-7.6277108616011058E-2</v>
      </c>
      <c r="AP15" s="119">
        <v>0</v>
      </c>
      <c r="AQ15" s="120">
        <v>0</v>
      </c>
      <c r="AR15" s="121">
        <v>0</v>
      </c>
      <c r="AS15" s="120">
        <v>0</v>
      </c>
      <c r="AT15" s="120">
        <v>0</v>
      </c>
      <c r="AU15" s="120">
        <v>0</v>
      </c>
      <c r="AV15" s="113">
        <v>5822</v>
      </c>
      <c r="AW15" s="114">
        <v>4116</v>
      </c>
      <c r="AX15" s="115">
        <v>5850</v>
      </c>
      <c r="AY15" s="122">
        <v>53.35</v>
      </c>
      <c r="AZ15" s="123">
        <v>51.62</v>
      </c>
      <c r="BA15" s="153">
        <v>51.52</v>
      </c>
      <c r="BB15" s="122">
        <v>91.1</v>
      </c>
      <c r="BC15" s="123">
        <v>87.34</v>
      </c>
      <c r="BD15" s="153">
        <v>85.38</v>
      </c>
      <c r="BE15" s="124">
        <v>12.616459627329192</v>
      </c>
      <c r="BF15" s="124">
        <v>0.49108214112696302</v>
      </c>
      <c r="BG15" s="124">
        <v>-0.67296307704895675</v>
      </c>
      <c r="BH15" s="125">
        <v>7.6130241274303119</v>
      </c>
      <c r="BI15" s="124">
        <v>0.51215816816698645</v>
      </c>
      <c r="BJ15" s="126">
        <v>-0.24133813499240375</v>
      </c>
      <c r="BK15" s="114">
        <v>202</v>
      </c>
      <c r="BL15" s="114">
        <v>202</v>
      </c>
      <c r="BM15" s="114">
        <v>202</v>
      </c>
      <c r="BN15" s="113">
        <v>24362</v>
      </c>
      <c r="BO15" s="114">
        <v>16562</v>
      </c>
      <c r="BP15" s="115">
        <v>23358</v>
      </c>
      <c r="BQ15" s="127">
        <v>375.97606815652023</v>
      </c>
      <c r="BR15" s="127">
        <v>46.000942961544467</v>
      </c>
      <c r="BS15" s="127">
        <v>18.655092428951093</v>
      </c>
      <c r="BT15" s="128">
        <v>1501.2049572649573</v>
      </c>
      <c r="BU15" s="127">
        <v>120.43305757412941</v>
      </c>
      <c r="BV15" s="129">
        <v>63.413412075452925</v>
      </c>
      <c r="BW15" s="124">
        <v>3.9928205128205128</v>
      </c>
      <c r="BX15" s="124">
        <v>-0.19165217697680736</v>
      </c>
      <c r="BY15" s="124">
        <v>-3.0989010989010968E-2</v>
      </c>
      <c r="BZ15" s="119">
        <v>0.42512376237623761</v>
      </c>
      <c r="CA15" s="120">
        <v>-1.5036677025366818E-2</v>
      </c>
      <c r="CB15" s="130">
        <v>-2.7860210054154566E-2</v>
      </c>
    </row>
    <row r="16" spans="1:80">
      <c r="A16" s="90" t="s">
        <v>195</v>
      </c>
      <c r="B16" s="113">
        <v>1277.2370000000001</v>
      </c>
      <c r="C16" s="114">
        <v>628.78300000000002</v>
      </c>
      <c r="D16" s="115">
        <v>925.55399999999997</v>
      </c>
      <c r="E16" s="113">
        <v>909.48</v>
      </c>
      <c r="F16" s="114">
        <v>740.31799999999998</v>
      </c>
      <c r="G16" s="115">
        <v>1101.7660000000001</v>
      </c>
      <c r="H16" s="116">
        <v>0.84006404263700274</v>
      </c>
      <c r="I16" s="117">
        <v>-0.56429559143961261</v>
      </c>
      <c r="J16" s="118">
        <v>-9.2777267107641004E-3</v>
      </c>
      <c r="K16" s="113">
        <v>698.24400000000003</v>
      </c>
      <c r="L16" s="114">
        <v>563.471</v>
      </c>
      <c r="M16" s="114">
        <v>839.64099999999996</v>
      </c>
      <c r="N16" s="119">
        <v>0.76208650475690842</v>
      </c>
      <c r="O16" s="120">
        <v>-5.6533026055404223E-3</v>
      </c>
      <c r="P16" s="121">
        <v>9.6628344660665277E-4</v>
      </c>
      <c r="Q16" s="113">
        <v>17.896999999999998</v>
      </c>
      <c r="R16" s="114">
        <v>9.92</v>
      </c>
      <c r="S16" s="115">
        <v>10.609</v>
      </c>
      <c r="T16" s="119">
        <v>9.6290863940255902E-3</v>
      </c>
      <c r="U16" s="120">
        <v>-1.004919130312003E-2</v>
      </c>
      <c r="V16" s="121">
        <v>-3.7705607846192628E-3</v>
      </c>
      <c r="W16" s="113">
        <v>29.597000000000001</v>
      </c>
      <c r="X16" s="114">
        <v>23.975999999999999</v>
      </c>
      <c r="Y16" s="115">
        <v>36.524000000000001</v>
      </c>
      <c r="Z16" s="119">
        <v>3.3150414879384547E-2</v>
      </c>
      <c r="AA16" s="120">
        <v>6.0764318566945696E-4</v>
      </c>
      <c r="AB16" s="121">
        <v>7.6433214196630628E-4</v>
      </c>
      <c r="AC16" s="113">
        <v>870.53899999999999</v>
      </c>
      <c r="AD16" s="114">
        <v>1021.369</v>
      </c>
      <c r="AE16" s="114">
        <v>1046.309</v>
      </c>
      <c r="AF16" s="114">
        <v>175.76999999999998</v>
      </c>
      <c r="AG16" s="115">
        <v>24.939999999999941</v>
      </c>
      <c r="AH16" s="113">
        <v>827.00599999999997</v>
      </c>
      <c r="AI16" s="114">
        <v>973.62199999999996</v>
      </c>
      <c r="AJ16" s="114">
        <v>997.58</v>
      </c>
      <c r="AK16" s="114">
        <v>170.57400000000007</v>
      </c>
      <c r="AL16" s="115">
        <v>23.958000000000084</v>
      </c>
      <c r="AM16" s="119">
        <v>1.1304678063084379</v>
      </c>
      <c r="AN16" s="120">
        <v>0.44888795855896002</v>
      </c>
      <c r="AO16" s="121">
        <v>-0.49389067666581554</v>
      </c>
      <c r="AP16" s="119">
        <v>1.0778193384718775</v>
      </c>
      <c r="AQ16" s="120">
        <v>0.43032321989717293</v>
      </c>
      <c r="AR16" s="121">
        <v>-0.47060356736368103</v>
      </c>
      <c r="AS16" s="120">
        <v>0.90543727070902535</v>
      </c>
      <c r="AT16" s="120">
        <v>-3.8801414385754018E-3</v>
      </c>
      <c r="AU16" s="120">
        <v>-0.40970297983195836</v>
      </c>
      <c r="AV16" s="113">
        <v>459</v>
      </c>
      <c r="AW16" s="114">
        <v>290</v>
      </c>
      <c r="AX16" s="115">
        <v>438</v>
      </c>
      <c r="AY16" s="122">
        <v>13</v>
      </c>
      <c r="AZ16" s="123">
        <v>13</v>
      </c>
      <c r="BA16" s="153">
        <v>13</v>
      </c>
      <c r="BB16" s="122">
        <v>16</v>
      </c>
      <c r="BC16" s="123">
        <v>15</v>
      </c>
      <c r="BD16" s="153">
        <v>15</v>
      </c>
      <c r="BE16" s="124">
        <v>3.7435897435897436</v>
      </c>
      <c r="BF16" s="124">
        <v>-0.17948717948717929</v>
      </c>
      <c r="BG16" s="124">
        <v>2.5641025641025994E-2</v>
      </c>
      <c r="BH16" s="125">
        <v>3.2444444444444445</v>
      </c>
      <c r="BI16" s="124">
        <v>5.6944444444444464E-2</v>
      </c>
      <c r="BJ16" s="126">
        <v>2.2222222222222587E-2</v>
      </c>
      <c r="BK16" s="114">
        <v>35</v>
      </c>
      <c r="BL16" s="114">
        <v>35</v>
      </c>
      <c r="BM16" s="114">
        <v>35</v>
      </c>
      <c r="BN16" s="113">
        <v>2245</v>
      </c>
      <c r="BO16" s="114">
        <v>1566</v>
      </c>
      <c r="BP16" s="115">
        <v>2249</v>
      </c>
      <c r="BQ16" s="127">
        <v>489.89150733659403</v>
      </c>
      <c r="BR16" s="127">
        <v>84.777921590491587</v>
      </c>
      <c r="BS16" s="127">
        <v>17.146935178228773</v>
      </c>
      <c r="BT16" s="128">
        <v>2515.4474885844747</v>
      </c>
      <c r="BU16" s="127">
        <v>534.00958008774273</v>
      </c>
      <c r="BV16" s="129">
        <v>-37.373201070697633</v>
      </c>
      <c r="BW16" s="124">
        <v>5.134703196347032</v>
      </c>
      <c r="BX16" s="124">
        <v>0.24363565822067024</v>
      </c>
      <c r="BY16" s="124">
        <v>-0.26529680365296837</v>
      </c>
      <c r="BZ16" s="119">
        <v>0.23623949579831932</v>
      </c>
      <c r="CA16" s="120">
        <v>2.1414770287677132E-3</v>
      </c>
      <c r="CB16" s="130">
        <v>-1.0958609963322347E-2</v>
      </c>
    </row>
    <row r="17" spans="1:80">
      <c r="A17" s="90" t="s">
        <v>194</v>
      </c>
      <c r="B17" s="113">
        <v>3993.087</v>
      </c>
      <c r="C17" s="114">
        <v>2537.4580000000001</v>
      </c>
      <c r="D17" s="115">
        <v>4029.9920000000002</v>
      </c>
      <c r="E17" s="113">
        <v>3690.915</v>
      </c>
      <c r="F17" s="114">
        <v>2294.511</v>
      </c>
      <c r="G17" s="115">
        <v>3866.902</v>
      </c>
      <c r="H17" s="116">
        <v>1.0421758813644619</v>
      </c>
      <c r="I17" s="117">
        <v>-3.9693248648014601E-2</v>
      </c>
      <c r="J17" s="118">
        <v>-6.3705938334811751E-2</v>
      </c>
      <c r="K17" s="113">
        <v>2883.393</v>
      </c>
      <c r="L17" s="114">
        <v>1777.6679999999999</v>
      </c>
      <c r="M17" s="114">
        <v>1777.6679999999999</v>
      </c>
      <c r="N17" s="119">
        <v>0.45971374500827789</v>
      </c>
      <c r="O17" s="120">
        <v>-0.32149985649703994</v>
      </c>
      <c r="P17" s="121">
        <v>-0.3150343385703146</v>
      </c>
      <c r="Q17" s="113">
        <v>89.075000000000003</v>
      </c>
      <c r="R17" s="114">
        <v>146.11699999999999</v>
      </c>
      <c r="S17" s="115">
        <v>1393.4359999999999</v>
      </c>
      <c r="T17" s="119">
        <v>0.36034944769740734</v>
      </c>
      <c r="U17" s="120">
        <v>0.3362158656452604</v>
      </c>
      <c r="V17" s="121">
        <v>0.29666834091692124</v>
      </c>
      <c r="W17" s="113">
        <v>298.96699999999998</v>
      </c>
      <c r="X17" s="114">
        <v>137.51499999999999</v>
      </c>
      <c r="Y17" s="115">
        <v>205.369</v>
      </c>
      <c r="Z17" s="119">
        <v>5.3109440063389246E-2</v>
      </c>
      <c r="AA17" s="120">
        <v>-2.7891341585605647E-2</v>
      </c>
      <c r="AB17" s="121">
        <v>-6.8227197737176504E-3</v>
      </c>
      <c r="AC17" s="113">
        <v>790.58</v>
      </c>
      <c r="AD17" s="114">
        <v>834.75199999999995</v>
      </c>
      <c r="AE17" s="114">
        <v>837.49699999999996</v>
      </c>
      <c r="AF17" s="114">
        <v>46.916999999999916</v>
      </c>
      <c r="AG17" s="115">
        <v>2.7450000000000045</v>
      </c>
      <c r="AH17" s="113">
        <v>453.68799999999999</v>
      </c>
      <c r="AI17" s="114">
        <v>424.01900000000001</v>
      </c>
      <c r="AJ17" s="114">
        <v>426.49</v>
      </c>
      <c r="AK17" s="114">
        <v>-27.197999999999979</v>
      </c>
      <c r="AL17" s="115">
        <v>2.4710000000000036</v>
      </c>
      <c r="AM17" s="119">
        <v>0.20781604529239758</v>
      </c>
      <c r="AN17" s="120">
        <v>9.828873963548479E-3</v>
      </c>
      <c r="AO17" s="121">
        <v>-0.12115570517598453</v>
      </c>
      <c r="AP17" s="119">
        <v>0.10582899420147732</v>
      </c>
      <c r="AQ17" s="120">
        <v>-7.7893667308038955E-3</v>
      </c>
      <c r="AR17" s="121">
        <v>-6.1274855399186035E-2</v>
      </c>
      <c r="AS17" s="120">
        <v>0.11029242530583915</v>
      </c>
      <c r="AT17" s="120">
        <v>-1.2627771989411493E-2</v>
      </c>
      <c r="AU17" s="120">
        <v>-7.4504683969296173E-2</v>
      </c>
      <c r="AV17" s="113">
        <v>2374</v>
      </c>
      <c r="AW17" s="114">
        <v>1571</v>
      </c>
      <c r="AX17" s="115">
        <v>2271</v>
      </c>
      <c r="AY17" s="122">
        <v>30</v>
      </c>
      <c r="AZ17" s="123">
        <v>31</v>
      </c>
      <c r="BA17" s="153">
        <v>31</v>
      </c>
      <c r="BB17" s="122">
        <v>45</v>
      </c>
      <c r="BC17" s="123">
        <v>43</v>
      </c>
      <c r="BD17" s="153">
        <v>44</v>
      </c>
      <c r="BE17" s="124">
        <v>8.1397849462365599</v>
      </c>
      <c r="BF17" s="124">
        <v>-0.65280764635603283</v>
      </c>
      <c r="BG17" s="124">
        <v>-0.30645161290322598</v>
      </c>
      <c r="BH17" s="125">
        <v>5.7348484848484853</v>
      </c>
      <c r="BI17" s="124">
        <v>-0.12687991021324319</v>
      </c>
      <c r="BJ17" s="126">
        <v>-0.35429880197322028</v>
      </c>
      <c r="BK17" s="114">
        <v>105</v>
      </c>
      <c r="BL17" s="114">
        <v>105</v>
      </c>
      <c r="BM17" s="114">
        <v>105</v>
      </c>
      <c r="BN17" s="113">
        <v>11616</v>
      </c>
      <c r="BO17" s="114">
        <v>7958</v>
      </c>
      <c r="BP17" s="115">
        <v>11376</v>
      </c>
      <c r="BQ17" s="127">
        <v>339.91754571026723</v>
      </c>
      <c r="BR17" s="127">
        <v>22.17348579291189</v>
      </c>
      <c r="BS17" s="127">
        <v>51.589950837183551</v>
      </c>
      <c r="BT17" s="128">
        <v>1702.7309555262</v>
      </c>
      <c r="BU17" s="127">
        <v>148.00686117068176</v>
      </c>
      <c r="BV17" s="129">
        <v>242.18926233714842</v>
      </c>
      <c r="BW17" s="124">
        <v>5.0092470277410834</v>
      </c>
      <c r="BX17" s="124">
        <v>0.11623944560123523</v>
      </c>
      <c r="BY17" s="124">
        <v>-5.6316307714040725E-2</v>
      </c>
      <c r="BZ17" s="119">
        <v>0.39831932773109241</v>
      </c>
      <c r="CA17" s="120">
        <v>-5.434582592161008E-3</v>
      </c>
      <c r="CB17" s="130">
        <v>-2.0412584923472143E-2</v>
      </c>
    </row>
    <row r="18" spans="1:80">
      <c r="A18" s="90" t="s">
        <v>193</v>
      </c>
      <c r="B18" s="113">
        <v>3815.9015100000001</v>
      </c>
      <c r="C18" s="114">
        <v>2662.6164000000003</v>
      </c>
      <c r="D18" s="115">
        <v>3989.2522899999999</v>
      </c>
      <c r="E18" s="113">
        <v>3546.1251900000002</v>
      </c>
      <c r="F18" s="114">
        <v>2726.1750400000005</v>
      </c>
      <c r="G18" s="115">
        <v>4165.6726800000006</v>
      </c>
      <c r="H18" s="116">
        <v>0.95764900328174596</v>
      </c>
      <c r="I18" s="117">
        <v>-0.1184273633284243</v>
      </c>
      <c r="J18" s="118">
        <v>-1.9036778420664424E-2</v>
      </c>
      <c r="K18" s="113">
        <v>2909.8922900000002</v>
      </c>
      <c r="L18" s="114">
        <v>2149.4386199999999</v>
      </c>
      <c r="M18" s="114">
        <v>3291.4884700000002</v>
      </c>
      <c r="N18" s="119">
        <v>0.79014572743627076</v>
      </c>
      <c r="O18" s="120">
        <v>-3.0437905145522026E-2</v>
      </c>
      <c r="P18" s="121">
        <v>1.7008959554574155E-3</v>
      </c>
      <c r="Q18" s="113">
        <v>47.015920000000001</v>
      </c>
      <c r="R18" s="114">
        <v>42.752330000000001</v>
      </c>
      <c r="S18" s="115">
        <v>14.586290000000002</v>
      </c>
      <c r="T18" s="119">
        <v>3.5015449173505394E-3</v>
      </c>
      <c r="U18" s="120">
        <v>-9.7568476889183884E-3</v>
      </c>
      <c r="V18" s="121">
        <v>-1.2180621257863211E-2</v>
      </c>
      <c r="W18" s="113">
        <v>150.12488999999999</v>
      </c>
      <c r="X18" s="114">
        <v>119.2706</v>
      </c>
      <c r="Y18" s="115">
        <v>0</v>
      </c>
      <c r="Z18" s="119">
        <v>0</v>
      </c>
      <c r="AA18" s="120">
        <v>-4.2334909783599599E-2</v>
      </c>
      <c r="AB18" s="121">
        <v>-4.3750162131922378E-2</v>
      </c>
      <c r="AC18" s="113">
        <v>450.98903000000001</v>
      </c>
      <c r="AD18" s="114">
        <v>547.15223000000003</v>
      </c>
      <c r="AE18" s="114">
        <v>474.73021</v>
      </c>
      <c r="AF18" s="114">
        <v>23.741179999999986</v>
      </c>
      <c r="AG18" s="115">
        <v>-72.422020000000032</v>
      </c>
      <c r="AH18" s="113">
        <v>0</v>
      </c>
      <c r="AI18" s="114">
        <v>0</v>
      </c>
      <c r="AJ18" s="114">
        <v>0</v>
      </c>
      <c r="AK18" s="114">
        <v>0</v>
      </c>
      <c r="AL18" s="115">
        <v>0</v>
      </c>
      <c r="AM18" s="119">
        <v>0.11900230306065701</v>
      </c>
      <c r="AN18" s="120">
        <v>8.1554461887532737E-4</v>
      </c>
      <c r="AO18" s="121">
        <v>-8.6491898056710093E-2</v>
      </c>
      <c r="AP18" s="119">
        <v>0</v>
      </c>
      <c r="AQ18" s="120">
        <v>0</v>
      </c>
      <c r="AR18" s="121">
        <v>0</v>
      </c>
      <c r="AS18" s="120">
        <v>0</v>
      </c>
      <c r="AT18" s="120">
        <v>0</v>
      </c>
      <c r="AU18" s="120">
        <v>0</v>
      </c>
      <c r="AV18" s="113">
        <v>2511</v>
      </c>
      <c r="AW18" s="114">
        <v>1664</v>
      </c>
      <c r="AX18" s="115">
        <v>2510</v>
      </c>
      <c r="AY18" s="122">
        <v>32.659999999999997</v>
      </c>
      <c r="AZ18" s="123">
        <v>33</v>
      </c>
      <c r="BA18" s="153">
        <v>33</v>
      </c>
      <c r="BB18" s="122">
        <v>55.68</v>
      </c>
      <c r="BC18" s="123">
        <v>59</v>
      </c>
      <c r="BD18" s="153">
        <v>57</v>
      </c>
      <c r="BE18" s="124">
        <v>8.4511784511784516</v>
      </c>
      <c r="BF18" s="124">
        <v>-9.1381254884010943E-2</v>
      </c>
      <c r="BG18" s="124">
        <v>4.7138047138048478E-2</v>
      </c>
      <c r="BH18" s="125">
        <v>4.8927875243664722</v>
      </c>
      <c r="BI18" s="124">
        <v>-0.11798833770249306</v>
      </c>
      <c r="BJ18" s="126">
        <v>0.19222255261505961</v>
      </c>
      <c r="BK18" s="114">
        <v>82</v>
      </c>
      <c r="BL18" s="114">
        <v>82</v>
      </c>
      <c r="BM18" s="114">
        <v>82</v>
      </c>
      <c r="BN18" s="113">
        <v>10779</v>
      </c>
      <c r="BO18" s="114">
        <v>7429</v>
      </c>
      <c r="BP18" s="115">
        <v>11023</v>
      </c>
      <c r="BQ18" s="127">
        <v>377.9073464574073</v>
      </c>
      <c r="BR18" s="127">
        <v>48.922729145968333</v>
      </c>
      <c r="BS18" s="127">
        <v>10.943415914938555</v>
      </c>
      <c r="BT18" s="128">
        <v>1659.6305498007971</v>
      </c>
      <c r="BU18" s="127">
        <v>247.39431324165707</v>
      </c>
      <c r="BV18" s="129">
        <v>21.304203646950555</v>
      </c>
      <c r="BW18" s="124">
        <v>4.3916334661354579</v>
      </c>
      <c r="BX18" s="124">
        <v>9.8921399229842777E-2</v>
      </c>
      <c r="BY18" s="124">
        <v>-7.2909803095311254E-2</v>
      </c>
      <c r="BZ18" s="119">
        <v>0.49421628407460549</v>
      </c>
      <c r="CA18" s="120">
        <v>1.4467307752725533E-2</v>
      </c>
      <c r="CB18" s="130">
        <v>-6.3227268403655001E-3</v>
      </c>
    </row>
    <row r="19" spans="1:80">
      <c r="A19" s="90" t="s">
        <v>192</v>
      </c>
      <c r="B19" s="113">
        <v>5561.4970000000003</v>
      </c>
      <c r="C19" s="114">
        <v>3911.8719999999998</v>
      </c>
      <c r="D19" s="115">
        <v>5892.8339999999998</v>
      </c>
      <c r="E19" s="113">
        <v>4834.9790000000003</v>
      </c>
      <c r="F19" s="114">
        <v>3776.0059999999999</v>
      </c>
      <c r="G19" s="115">
        <v>5562.6040000000003</v>
      </c>
      <c r="H19" s="116">
        <v>1.0593660810656302</v>
      </c>
      <c r="I19" s="117">
        <v>-9.089682597078097E-2</v>
      </c>
      <c r="J19" s="118">
        <v>2.3384676375065583E-2</v>
      </c>
      <c r="K19" s="113">
        <v>3880.3649999999998</v>
      </c>
      <c r="L19" s="114">
        <v>2946.2220000000002</v>
      </c>
      <c r="M19" s="114">
        <v>4407.1350000000002</v>
      </c>
      <c r="N19" s="119">
        <v>0.79227911963533626</v>
      </c>
      <c r="O19" s="120">
        <v>-1.0281760153386665E-2</v>
      </c>
      <c r="P19" s="121">
        <v>1.2030889097566888E-2</v>
      </c>
      <c r="Q19" s="113">
        <v>114.24600000000001</v>
      </c>
      <c r="R19" s="114">
        <v>95.867999999999995</v>
      </c>
      <c r="S19" s="115">
        <v>136.642</v>
      </c>
      <c r="T19" s="119">
        <v>2.4564394661205434E-2</v>
      </c>
      <c r="U19" s="120">
        <v>9.353364998359627E-4</v>
      </c>
      <c r="V19" s="121">
        <v>-8.2433618297225036E-4</v>
      </c>
      <c r="W19" s="113">
        <v>310.85199999999998</v>
      </c>
      <c r="X19" s="114">
        <v>259.59900000000005</v>
      </c>
      <c r="Y19" s="115">
        <v>369.42399999999998</v>
      </c>
      <c r="Z19" s="119">
        <v>6.6412061689093804E-2</v>
      </c>
      <c r="AA19" s="120">
        <v>2.1197452178123438E-3</v>
      </c>
      <c r="AB19" s="121">
        <v>-2.3375642384073914E-3</v>
      </c>
      <c r="AC19" s="113">
        <v>560.79200000000003</v>
      </c>
      <c r="AD19" s="114">
        <v>664.46600000000001</v>
      </c>
      <c r="AE19" s="114">
        <v>658.68899999999996</v>
      </c>
      <c r="AF19" s="114">
        <v>97.896999999999935</v>
      </c>
      <c r="AG19" s="115">
        <v>-5.7770000000000437</v>
      </c>
      <c r="AH19" s="113">
        <v>0</v>
      </c>
      <c r="AI19" s="114">
        <v>0</v>
      </c>
      <c r="AJ19" s="114">
        <v>0</v>
      </c>
      <c r="AK19" s="114">
        <v>0</v>
      </c>
      <c r="AL19" s="115">
        <v>0</v>
      </c>
      <c r="AM19" s="119">
        <v>0.11177796625528566</v>
      </c>
      <c r="AN19" s="120">
        <v>1.0943244956326051E-2</v>
      </c>
      <c r="AO19" s="121">
        <v>-5.8080863481474648E-2</v>
      </c>
      <c r="AP19" s="119">
        <v>0</v>
      </c>
      <c r="AQ19" s="120">
        <v>0</v>
      </c>
      <c r="AR19" s="121">
        <v>0</v>
      </c>
      <c r="AS19" s="120">
        <v>0</v>
      </c>
      <c r="AT19" s="120">
        <v>0</v>
      </c>
      <c r="AU19" s="120">
        <v>0</v>
      </c>
      <c r="AV19" s="113">
        <v>3001</v>
      </c>
      <c r="AW19" s="114">
        <v>2054</v>
      </c>
      <c r="AX19" s="115">
        <v>3052</v>
      </c>
      <c r="AY19" s="122">
        <v>33</v>
      </c>
      <c r="AZ19" s="123">
        <v>33</v>
      </c>
      <c r="BA19" s="153">
        <v>33</v>
      </c>
      <c r="BB19" s="122">
        <v>60</v>
      </c>
      <c r="BC19" s="123">
        <v>62</v>
      </c>
      <c r="BD19" s="153">
        <v>63</v>
      </c>
      <c r="BE19" s="124">
        <v>10.276094276094277</v>
      </c>
      <c r="BF19" s="124">
        <v>0.17171717171717304</v>
      </c>
      <c r="BG19" s="124">
        <v>-9.7643097643096866E-2</v>
      </c>
      <c r="BH19" s="125">
        <v>5.382716049382716</v>
      </c>
      <c r="BI19" s="124">
        <v>-0.17469135802469093</v>
      </c>
      <c r="BJ19" s="126">
        <v>-0.13878932696137092</v>
      </c>
      <c r="BK19" s="114">
        <v>90</v>
      </c>
      <c r="BL19" s="114">
        <v>90</v>
      </c>
      <c r="BM19" s="114">
        <v>90</v>
      </c>
      <c r="BN19" s="113">
        <v>13081</v>
      </c>
      <c r="BO19" s="114">
        <v>8864</v>
      </c>
      <c r="BP19" s="115">
        <v>12984</v>
      </c>
      <c r="BQ19" s="127">
        <v>428.41990141712876</v>
      </c>
      <c r="BR19" s="127">
        <v>58.801447170511551</v>
      </c>
      <c r="BS19" s="127">
        <v>2.4264447384284153</v>
      </c>
      <c r="BT19" s="128">
        <v>1822.6094364351245</v>
      </c>
      <c r="BU19" s="127">
        <v>211.48681064372158</v>
      </c>
      <c r="BV19" s="129">
        <v>-15.757652172470443</v>
      </c>
      <c r="BW19" s="124">
        <v>4.2542595019659242</v>
      </c>
      <c r="BX19" s="124">
        <v>-0.10462087124300634</v>
      </c>
      <c r="BY19" s="124">
        <v>-6.1222484402137844E-2</v>
      </c>
      <c r="BZ19" s="119">
        <v>0.5303921568627451</v>
      </c>
      <c r="CA19" s="120">
        <v>-6.2019941796664924E-5</v>
      </c>
      <c r="CB19" s="130">
        <v>-1.3745350810674184E-2</v>
      </c>
    </row>
    <row r="20" spans="1:80">
      <c r="A20" s="90" t="s">
        <v>191</v>
      </c>
      <c r="B20" s="113">
        <v>1984.8823399999999</v>
      </c>
      <c r="C20" s="114">
        <v>1397.26424</v>
      </c>
      <c r="D20" s="115">
        <v>1996.56</v>
      </c>
      <c r="E20" s="113">
        <v>1969.55151</v>
      </c>
      <c r="F20" s="114">
        <v>1393.3538100000001</v>
      </c>
      <c r="G20" s="115">
        <v>1992.9960000000001</v>
      </c>
      <c r="H20" s="116">
        <v>1.0017882624952583</v>
      </c>
      <c r="I20" s="117">
        <v>-5.9956567991397147E-3</v>
      </c>
      <c r="J20" s="118">
        <v>-1.0182249682524347E-3</v>
      </c>
      <c r="K20" s="113">
        <v>1292.3689999999999</v>
      </c>
      <c r="L20" s="114">
        <v>865.91250000000002</v>
      </c>
      <c r="M20" s="114">
        <v>1294.598</v>
      </c>
      <c r="N20" s="119">
        <v>0.64957380747377313</v>
      </c>
      <c r="O20" s="120">
        <v>-6.6004501875560617E-3</v>
      </c>
      <c r="P20" s="121">
        <v>2.8114639109350303E-2</v>
      </c>
      <c r="Q20" s="113">
        <v>262.20477</v>
      </c>
      <c r="R20" s="114">
        <v>182.0598</v>
      </c>
      <c r="S20" s="115">
        <v>426.81100000000004</v>
      </c>
      <c r="T20" s="119">
        <v>0.21415547246457092</v>
      </c>
      <c r="U20" s="120">
        <v>8.1026296269529452E-2</v>
      </c>
      <c r="V20" s="121">
        <v>8.3492464480977746E-2</v>
      </c>
      <c r="W20" s="113">
        <v>130.69199</v>
      </c>
      <c r="X20" s="114">
        <v>106.35422</v>
      </c>
      <c r="Y20" s="115">
        <v>93.093999999999994</v>
      </c>
      <c r="Z20" s="119">
        <v>4.6710580452745509E-2</v>
      </c>
      <c r="AA20" s="120">
        <v>-1.9645637872308608E-2</v>
      </c>
      <c r="AB20" s="121">
        <v>-2.9619077697756832E-2</v>
      </c>
      <c r="AC20" s="113">
        <v>215.47859999999997</v>
      </c>
      <c r="AD20" s="114">
        <v>211.15892000000002</v>
      </c>
      <c r="AE20" s="114">
        <v>202.87436</v>
      </c>
      <c r="AF20" s="114">
        <v>-12.604239999999976</v>
      </c>
      <c r="AG20" s="115">
        <v>-8.2845600000000275</v>
      </c>
      <c r="AH20" s="113">
        <v>0</v>
      </c>
      <c r="AI20" s="114">
        <v>0</v>
      </c>
      <c r="AJ20" s="114">
        <v>0</v>
      </c>
      <c r="AK20" s="114">
        <v>0</v>
      </c>
      <c r="AL20" s="115">
        <v>0</v>
      </c>
      <c r="AM20" s="119">
        <v>0.10161195255840046</v>
      </c>
      <c r="AN20" s="120">
        <v>-6.9479331625838803E-3</v>
      </c>
      <c r="AO20" s="121">
        <v>-4.9511159273331537E-2</v>
      </c>
      <c r="AP20" s="119">
        <v>0</v>
      </c>
      <c r="AQ20" s="120">
        <v>0</v>
      </c>
      <c r="AR20" s="121">
        <v>0</v>
      </c>
      <c r="AS20" s="120">
        <v>0</v>
      </c>
      <c r="AT20" s="120">
        <v>0</v>
      </c>
      <c r="AU20" s="120">
        <v>0</v>
      </c>
      <c r="AV20" s="113">
        <v>1008</v>
      </c>
      <c r="AW20" s="114">
        <v>700</v>
      </c>
      <c r="AX20" s="115">
        <v>974</v>
      </c>
      <c r="AY20" s="122">
        <v>20</v>
      </c>
      <c r="AZ20" s="123">
        <v>20</v>
      </c>
      <c r="BA20" s="123">
        <v>20</v>
      </c>
      <c r="BB20" s="122">
        <v>33</v>
      </c>
      <c r="BC20" s="123">
        <v>33</v>
      </c>
      <c r="BD20" s="153">
        <v>32</v>
      </c>
      <c r="BE20" s="124">
        <v>5.4111111111111114</v>
      </c>
      <c r="BF20" s="124">
        <v>-0.18888888888888822</v>
      </c>
      <c r="BG20" s="124">
        <v>-0.42222222222222161</v>
      </c>
      <c r="BH20" s="125">
        <v>3.3819444444444446</v>
      </c>
      <c r="BI20" s="124">
        <v>-1.1994949494949392E-2</v>
      </c>
      <c r="BJ20" s="126">
        <v>-0.15340909090909038</v>
      </c>
      <c r="BK20" s="114">
        <v>70</v>
      </c>
      <c r="BL20" s="114">
        <v>70</v>
      </c>
      <c r="BM20" s="114">
        <v>68</v>
      </c>
      <c r="BN20" s="113">
        <v>5331</v>
      </c>
      <c r="BO20" s="114">
        <v>3714</v>
      </c>
      <c r="BP20" s="115">
        <v>5100</v>
      </c>
      <c r="BQ20" s="127">
        <v>390.78352941176473</v>
      </c>
      <c r="BR20" s="127">
        <v>21.330985798934137</v>
      </c>
      <c r="BS20" s="127">
        <v>15.620952675092667</v>
      </c>
      <c r="BT20" s="128">
        <v>2046.1971252566734</v>
      </c>
      <c r="BU20" s="127">
        <v>92.276976447149536</v>
      </c>
      <c r="BV20" s="129">
        <v>55.691682399530464</v>
      </c>
      <c r="BW20" s="124">
        <v>5.2361396303901433</v>
      </c>
      <c r="BX20" s="124">
        <v>-5.2550845800332979E-2</v>
      </c>
      <c r="BY20" s="124">
        <v>-6.9574655324142753E-2</v>
      </c>
      <c r="BZ20" s="119">
        <v>0.27573529411764708</v>
      </c>
      <c r="CA20" s="120">
        <v>-2.2104827332392607E-3</v>
      </c>
      <c r="CB20" s="130">
        <v>-1.739809183341845E-2</v>
      </c>
    </row>
    <row r="21" spans="1:80">
      <c r="A21" s="90" t="s">
        <v>190</v>
      </c>
      <c r="B21" s="113">
        <v>7346.6289999999999</v>
      </c>
      <c r="C21" s="114">
        <v>5212.1120000000001</v>
      </c>
      <c r="D21" s="115">
        <v>7572.7020000000002</v>
      </c>
      <c r="E21" s="113">
        <v>6943.6540000000005</v>
      </c>
      <c r="F21" s="114">
        <v>5128.9570000000003</v>
      </c>
      <c r="G21" s="115">
        <v>7439.4549999999999</v>
      </c>
      <c r="H21" s="116">
        <v>1.017910855029031</v>
      </c>
      <c r="I21" s="117">
        <v>-4.0124150747466336E-2</v>
      </c>
      <c r="J21" s="118">
        <v>1.698007075733754E-3</v>
      </c>
      <c r="K21" s="113">
        <v>5132.4449999999997</v>
      </c>
      <c r="L21" s="114">
        <v>3665.5140000000001</v>
      </c>
      <c r="M21" s="114">
        <v>5501.46</v>
      </c>
      <c r="N21" s="119">
        <v>0.73949771858288005</v>
      </c>
      <c r="O21" s="120">
        <v>3.4150486601003394E-4</v>
      </c>
      <c r="P21" s="121">
        <v>2.4827269990700396E-2</v>
      </c>
      <c r="Q21" s="113">
        <v>166.233</v>
      </c>
      <c r="R21" s="114">
        <v>104.324</v>
      </c>
      <c r="S21" s="115">
        <v>110.79300000000001</v>
      </c>
      <c r="T21" s="119">
        <v>1.4892623182746586E-2</v>
      </c>
      <c r="U21" s="120">
        <v>-9.047653795340168E-3</v>
      </c>
      <c r="V21" s="121">
        <v>-5.4475746391497541E-3</v>
      </c>
      <c r="W21" s="113">
        <v>606.50599999999997</v>
      </c>
      <c r="X21" s="114">
        <v>360.68299999999999</v>
      </c>
      <c r="Y21" s="115">
        <v>524.06499999999994</v>
      </c>
      <c r="Z21" s="119">
        <v>7.0444004298701984E-2</v>
      </c>
      <c r="AA21" s="120">
        <v>-1.6902801864162681E-2</v>
      </c>
      <c r="AB21" s="121">
        <v>1.2112968696319226E-4</v>
      </c>
      <c r="AC21" s="113">
        <v>1208.8155099999999</v>
      </c>
      <c r="AD21" s="114">
        <v>1311.77</v>
      </c>
      <c r="AE21" s="114">
        <v>1269.867</v>
      </c>
      <c r="AF21" s="114">
        <v>61.051490000000058</v>
      </c>
      <c r="AG21" s="115">
        <v>-41.90300000000002</v>
      </c>
      <c r="AH21" s="113">
        <v>0</v>
      </c>
      <c r="AI21" s="114">
        <v>0</v>
      </c>
      <c r="AJ21" s="114">
        <v>0</v>
      </c>
      <c r="AK21" s="114">
        <v>0</v>
      </c>
      <c r="AL21" s="115">
        <v>0</v>
      </c>
      <c r="AM21" s="119">
        <v>0.16769007944588338</v>
      </c>
      <c r="AN21" s="120">
        <v>3.149919598421369E-3</v>
      </c>
      <c r="AO21" s="121">
        <v>-8.3987167704599963E-2</v>
      </c>
      <c r="AP21" s="119">
        <v>0</v>
      </c>
      <c r="AQ21" s="120">
        <v>0</v>
      </c>
      <c r="AR21" s="121">
        <v>0</v>
      </c>
      <c r="AS21" s="120">
        <v>0</v>
      </c>
      <c r="AT21" s="120">
        <v>0</v>
      </c>
      <c r="AU21" s="120">
        <v>0</v>
      </c>
      <c r="AV21" s="113">
        <v>4060</v>
      </c>
      <c r="AW21" s="114">
        <v>2837</v>
      </c>
      <c r="AX21" s="115">
        <v>4089</v>
      </c>
      <c r="AY21" s="122">
        <v>58</v>
      </c>
      <c r="AZ21" s="123">
        <v>57</v>
      </c>
      <c r="BA21" s="123">
        <v>51</v>
      </c>
      <c r="BB21" s="122">
        <v>68</v>
      </c>
      <c r="BC21" s="123">
        <v>66</v>
      </c>
      <c r="BD21" s="153">
        <v>62</v>
      </c>
      <c r="BE21" s="124">
        <v>8.9084967320261441</v>
      </c>
      <c r="BF21" s="124">
        <v>1.1307189542483664</v>
      </c>
      <c r="BG21" s="124">
        <v>0.61317509459924402</v>
      </c>
      <c r="BH21" s="125">
        <v>7.327956989247312</v>
      </c>
      <c r="BI21" s="124">
        <v>0.69397006114273729</v>
      </c>
      <c r="BJ21" s="126">
        <v>0.16381557510589762</v>
      </c>
      <c r="BK21" s="114">
        <v>122</v>
      </c>
      <c r="BL21" s="114">
        <v>122</v>
      </c>
      <c r="BM21" s="114">
        <v>122</v>
      </c>
      <c r="BN21" s="113">
        <v>17589</v>
      </c>
      <c r="BO21" s="114">
        <v>11359</v>
      </c>
      <c r="BP21" s="115">
        <v>15929</v>
      </c>
      <c r="BQ21" s="127">
        <v>467.0384204909285</v>
      </c>
      <c r="BR21" s="127">
        <v>72.265892206205081</v>
      </c>
      <c r="BS21" s="127">
        <v>15.505979254904219</v>
      </c>
      <c r="BT21" s="128">
        <v>1819.3824896062606</v>
      </c>
      <c r="BU21" s="127">
        <v>109.12288369493058</v>
      </c>
      <c r="BV21" s="129">
        <v>11.501982027832582</v>
      </c>
      <c r="BW21" s="124">
        <v>3.8955734898508192</v>
      </c>
      <c r="BX21" s="124">
        <v>-0.43669252000139736</v>
      </c>
      <c r="BY21" s="124">
        <v>-0.10830384536243454</v>
      </c>
      <c r="BZ21" s="119">
        <v>0.48002049180327866</v>
      </c>
      <c r="CA21" s="120">
        <v>-4.6155169319133771E-2</v>
      </c>
      <c r="CB21" s="130">
        <v>-3.4380377683180918E-2</v>
      </c>
    </row>
    <row r="22" spans="1:80">
      <c r="A22" s="90" t="s">
        <v>189</v>
      </c>
      <c r="B22" s="113">
        <v>1531.123</v>
      </c>
      <c r="C22" s="114">
        <v>1097.201</v>
      </c>
      <c r="D22" s="115">
        <v>1577.355</v>
      </c>
      <c r="E22" s="113">
        <v>1633.4159999999999</v>
      </c>
      <c r="F22" s="114">
        <v>1079.896</v>
      </c>
      <c r="G22" s="115">
        <v>1620.518</v>
      </c>
      <c r="H22" s="116">
        <v>0.97336468956222644</v>
      </c>
      <c r="I22" s="117">
        <v>3.5989887307320112E-2</v>
      </c>
      <c r="J22" s="118">
        <v>-4.2660001704340034E-2</v>
      </c>
      <c r="K22" s="113">
        <v>1319.9580000000001</v>
      </c>
      <c r="L22" s="114">
        <v>877.71199999999999</v>
      </c>
      <c r="M22" s="114">
        <v>1333.1759999999999</v>
      </c>
      <c r="N22" s="119">
        <v>0.8226850920508133</v>
      </c>
      <c r="O22" s="120">
        <v>1.4588440616028708E-2</v>
      </c>
      <c r="P22" s="121">
        <v>9.9105285743303906E-3</v>
      </c>
      <c r="Q22" s="113">
        <v>7.0350000000000001</v>
      </c>
      <c r="R22" s="114">
        <v>7.1989999999999998</v>
      </c>
      <c r="S22" s="115">
        <v>12.343999999999999</v>
      </c>
      <c r="T22" s="119">
        <v>7.6173174256626581E-3</v>
      </c>
      <c r="U22" s="120">
        <v>3.3103925516562811E-3</v>
      </c>
      <c r="V22" s="121">
        <v>9.5093473695930138E-4</v>
      </c>
      <c r="W22" s="113">
        <v>62.578000000000003</v>
      </c>
      <c r="X22" s="114">
        <v>44.031999999999996</v>
      </c>
      <c r="Y22" s="115">
        <v>63.926000000000002</v>
      </c>
      <c r="Z22" s="119">
        <v>3.9447880245699216E-2</v>
      </c>
      <c r="AA22" s="120">
        <v>1.1367580331091559E-3</v>
      </c>
      <c r="AB22" s="121">
        <v>-1.32641653843555E-3</v>
      </c>
      <c r="AC22" s="113">
        <v>199.32400000000001</v>
      </c>
      <c r="AD22" s="114">
        <v>385.41800000000001</v>
      </c>
      <c r="AE22" s="114">
        <v>345.29700000000003</v>
      </c>
      <c r="AF22" s="114">
        <v>145.97300000000001</v>
      </c>
      <c r="AG22" s="115">
        <v>-40.120999999999981</v>
      </c>
      <c r="AH22" s="113">
        <v>0</v>
      </c>
      <c r="AI22" s="114">
        <v>23.277000000000001</v>
      </c>
      <c r="AJ22" s="114">
        <v>0</v>
      </c>
      <c r="AK22" s="114">
        <v>0</v>
      </c>
      <c r="AL22" s="115">
        <v>-23.277000000000001</v>
      </c>
      <c r="AM22" s="119">
        <v>0.21890886959498657</v>
      </c>
      <c r="AN22" s="120">
        <v>8.872729698455617E-2</v>
      </c>
      <c r="AO22" s="121">
        <v>-0.13236496263812297</v>
      </c>
      <c r="AP22" s="119">
        <v>0</v>
      </c>
      <c r="AQ22" s="120">
        <v>0</v>
      </c>
      <c r="AR22" s="121">
        <v>-2.1214891346252873E-2</v>
      </c>
      <c r="AS22" s="120">
        <v>0</v>
      </c>
      <c r="AT22" s="120">
        <v>0</v>
      </c>
      <c r="AU22" s="120">
        <v>-2.1554853430330329E-2</v>
      </c>
      <c r="AV22" s="113">
        <v>788</v>
      </c>
      <c r="AW22" s="114">
        <v>516</v>
      </c>
      <c r="AX22" s="115">
        <v>771</v>
      </c>
      <c r="AY22" s="122">
        <v>12</v>
      </c>
      <c r="AZ22" s="123">
        <v>12</v>
      </c>
      <c r="BA22" s="153">
        <v>12</v>
      </c>
      <c r="BB22" s="122">
        <v>17</v>
      </c>
      <c r="BC22" s="123">
        <v>17</v>
      </c>
      <c r="BD22" s="153">
        <v>19</v>
      </c>
      <c r="BE22" s="124">
        <v>7.1388888888888893</v>
      </c>
      <c r="BF22" s="124">
        <v>-0.15740740740740744</v>
      </c>
      <c r="BG22" s="124">
        <v>-2.7777777777777679E-2</v>
      </c>
      <c r="BH22" s="125">
        <v>4.5087719298245617</v>
      </c>
      <c r="BI22" s="124">
        <v>-0.64155486756105873</v>
      </c>
      <c r="BJ22" s="126">
        <v>-0.55005159958720284</v>
      </c>
      <c r="BK22" s="114">
        <v>34</v>
      </c>
      <c r="BL22" s="114">
        <v>34</v>
      </c>
      <c r="BM22" s="114">
        <v>34</v>
      </c>
      <c r="BN22" s="113">
        <v>4120</v>
      </c>
      <c r="BO22" s="114">
        <v>2828</v>
      </c>
      <c r="BP22" s="115">
        <v>4193</v>
      </c>
      <c r="BQ22" s="127">
        <v>386.48175530646313</v>
      </c>
      <c r="BR22" s="127">
        <v>-9.9784388682941767</v>
      </c>
      <c r="BS22" s="127">
        <v>4.6231980221632512</v>
      </c>
      <c r="BT22" s="128">
        <v>2101.839169909209</v>
      </c>
      <c r="BU22" s="127">
        <v>28.976225746772343</v>
      </c>
      <c r="BV22" s="129">
        <v>9.0174644828525743</v>
      </c>
      <c r="BW22" s="124">
        <v>5.4383916990920884</v>
      </c>
      <c r="BX22" s="124">
        <v>0.20996530315300177</v>
      </c>
      <c r="BY22" s="124">
        <v>-4.2228455946671239E-2</v>
      </c>
      <c r="BZ22" s="119">
        <v>0.45339532871972321</v>
      </c>
      <c r="CA22" s="120">
        <v>1.1145436061930192E-2</v>
      </c>
      <c r="CB22" s="130">
        <v>-6.1431828174883241E-3</v>
      </c>
    </row>
    <row r="23" spans="1:80">
      <c r="A23" s="90" t="s">
        <v>188</v>
      </c>
      <c r="B23" s="113">
        <v>2794.002</v>
      </c>
      <c r="C23" s="114">
        <v>1891.4190000000001</v>
      </c>
      <c r="D23" s="115">
        <v>2831.4850000000001</v>
      </c>
      <c r="E23" s="113">
        <v>2920.3150000000001</v>
      </c>
      <c r="F23" s="114">
        <v>2027.4860000000001</v>
      </c>
      <c r="G23" s="115">
        <v>3046.0039999999999</v>
      </c>
      <c r="H23" s="116">
        <v>0.92957363155137029</v>
      </c>
      <c r="I23" s="117">
        <v>-2.7173157750468691E-2</v>
      </c>
      <c r="J23" s="118">
        <v>-3.3151775452153753E-3</v>
      </c>
      <c r="K23" s="113">
        <v>2273.5630000000001</v>
      </c>
      <c r="L23" s="114">
        <v>1608.961</v>
      </c>
      <c r="M23" s="114">
        <v>2422.9899999999998</v>
      </c>
      <c r="N23" s="119">
        <v>0.79546514055792439</v>
      </c>
      <c r="O23" s="120">
        <v>1.6931660436773077E-2</v>
      </c>
      <c r="P23" s="121">
        <v>1.8907336323031876E-3</v>
      </c>
      <c r="Q23" s="113">
        <v>17.777000000000001</v>
      </c>
      <c r="R23" s="114">
        <v>14.248000000000001</v>
      </c>
      <c r="S23" s="115">
        <v>19.52</v>
      </c>
      <c r="T23" s="119">
        <v>6.4083960493814193E-3</v>
      </c>
      <c r="U23" s="120">
        <v>3.2103903481278499E-4</v>
      </c>
      <c r="V23" s="121">
        <v>-6.1902608818204582E-4</v>
      </c>
      <c r="W23" s="113">
        <v>213.03399999999999</v>
      </c>
      <c r="X23" s="114">
        <v>152.95699999999999</v>
      </c>
      <c r="Y23" s="115">
        <v>221.70599999999999</v>
      </c>
      <c r="Z23" s="119">
        <v>7.2785853203081813E-2</v>
      </c>
      <c r="AA23" s="120">
        <v>-1.6312661587607191E-4</v>
      </c>
      <c r="AB23" s="121">
        <v>-2.655851449872626E-3</v>
      </c>
      <c r="AC23" s="113">
        <v>530.78499999999997</v>
      </c>
      <c r="AD23" s="114">
        <v>774.55200000000002</v>
      </c>
      <c r="AE23" s="114">
        <v>778.51800000000003</v>
      </c>
      <c r="AF23" s="114">
        <v>247.73300000000006</v>
      </c>
      <c r="AG23" s="115">
        <v>3.9660000000000082</v>
      </c>
      <c r="AH23" s="113">
        <v>0</v>
      </c>
      <c r="AI23" s="114">
        <v>0</v>
      </c>
      <c r="AJ23" s="114">
        <v>0</v>
      </c>
      <c r="AK23" s="114">
        <v>0</v>
      </c>
      <c r="AL23" s="115">
        <v>0</v>
      </c>
      <c r="AM23" s="119">
        <v>0.27495042354100407</v>
      </c>
      <c r="AN23" s="120">
        <v>8.4977402762923038E-2</v>
      </c>
      <c r="AO23" s="121">
        <v>-0.13455799315566652</v>
      </c>
      <c r="AP23" s="119">
        <v>0</v>
      </c>
      <c r="AQ23" s="120">
        <v>0</v>
      </c>
      <c r="AR23" s="121">
        <v>0</v>
      </c>
      <c r="AS23" s="120">
        <v>0</v>
      </c>
      <c r="AT23" s="120">
        <v>0</v>
      </c>
      <c r="AU23" s="120">
        <v>0</v>
      </c>
      <c r="AV23" s="113">
        <v>1553</v>
      </c>
      <c r="AW23" s="114">
        <v>885</v>
      </c>
      <c r="AX23" s="115">
        <v>1328</v>
      </c>
      <c r="AY23" s="122">
        <v>24</v>
      </c>
      <c r="AZ23" s="123">
        <v>22.25</v>
      </c>
      <c r="BA23" s="153">
        <v>22.25</v>
      </c>
      <c r="BB23" s="122">
        <v>34</v>
      </c>
      <c r="BC23" s="123">
        <v>36</v>
      </c>
      <c r="BD23" s="153">
        <v>37</v>
      </c>
      <c r="BE23" s="124">
        <v>6.63171036204744</v>
      </c>
      <c r="BF23" s="124">
        <v>-0.55810445276737397</v>
      </c>
      <c r="BG23" s="124">
        <v>2.4968789013728454E-3</v>
      </c>
      <c r="BH23" s="125">
        <v>3.9879879879879883</v>
      </c>
      <c r="BI23" s="124">
        <v>-1.0871754107048228</v>
      </c>
      <c r="BJ23" s="126">
        <v>-0.10923423423423406</v>
      </c>
      <c r="BK23" s="114">
        <v>92</v>
      </c>
      <c r="BL23" s="114">
        <v>92</v>
      </c>
      <c r="BM23" s="114">
        <v>92</v>
      </c>
      <c r="BN23" s="113">
        <v>8552</v>
      </c>
      <c r="BO23" s="114">
        <v>4759</v>
      </c>
      <c r="BP23" s="115">
        <v>7204</v>
      </c>
      <c r="BQ23" s="127">
        <v>422.82121043864521</v>
      </c>
      <c r="BR23" s="127">
        <v>81.343778259038118</v>
      </c>
      <c r="BS23" s="127">
        <v>-3.2107290444394607</v>
      </c>
      <c r="BT23" s="128">
        <v>2293.6777108433735</v>
      </c>
      <c r="BU23" s="127">
        <v>413.2430682162003</v>
      </c>
      <c r="BV23" s="129">
        <v>2.7330780750116901</v>
      </c>
      <c r="BW23" s="124">
        <v>5.4246987951807233</v>
      </c>
      <c r="BX23" s="124">
        <v>-8.2062312353082589E-2</v>
      </c>
      <c r="BY23" s="124">
        <v>4.7297665237220343E-2</v>
      </c>
      <c r="BZ23" s="119">
        <v>0.28788363171355497</v>
      </c>
      <c r="CA23" s="120">
        <v>-5.1373746896410111E-2</v>
      </c>
      <c r="CB23" s="130">
        <v>2.0921351966200485E-3</v>
      </c>
    </row>
    <row r="24" spans="1:80">
      <c r="A24" s="91" t="s">
        <v>187</v>
      </c>
      <c r="B24" s="95">
        <v>2213.152</v>
      </c>
      <c r="C24" s="96">
        <v>1587.241</v>
      </c>
      <c r="D24" s="97">
        <v>2295.4279999999999</v>
      </c>
      <c r="E24" s="95">
        <v>1869.454</v>
      </c>
      <c r="F24" s="96">
        <v>1369.77</v>
      </c>
      <c r="G24" s="97">
        <v>2029.848</v>
      </c>
      <c r="H24" s="98">
        <v>1.1308373828976357</v>
      </c>
      <c r="I24" s="99">
        <v>-5.3012019120279863E-2</v>
      </c>
      <c r="J24" s="100">
        <v>-2.7927227219391337E-2</v>
      </c>
      <c r="K24" s="95">
        <v>1505.021</v>
      </c>
      <c r="L24" s="96">
        <v>1120.9000000000001</v>
      </c>
      <c r="M24" s="96">
        <v>1676.8240000000001</v>
      </c>
      <c r="N24" s="101">
        <v>0.82608352940712804</v>
      </c>
      <c r="O24" s="102">
        <v>2.1024405192250351E-2</v>
      </c>
      <c r="P24" s="103">
        <v>7.770965984071565E-3</v>
      </c>
      <c r="Q24" s="95">
        <v>27.719000000000001</v>
      </c>
      <c r="R24" s="96">
        <v>14.249000000000001</v>
      </c>
      <c r="S24" s="97">
        <v>17.196999999999999</v>
      </c>
      <c r="T24" s="101">
        <v>8.4720629327910257E-3</v>
      </c>
      <c r="U24" s="102">
        <v>-6.3552609810362207E-3</v>
      </c>
      <c r="V24" s="103">
        <v>-1.9304133953516565E-3</v>
      </c>
      <c r="W24" s="95">
        <v>98.921999999999997</v>
      </c>
      <c r="X24" s="96">
        <v>60.731999999999999</v>
      </c>
      <c r="Y24" s="97">
        <v>85.040999999999997</v>
      </c>
      <c r="Z24" s="101">
        <v>4.1895255211227639E-2</v>
      </c>
      <c r="AA24" s="102">
        <v>-1.1019660052801326E-2</v>
      </c>
      <c r="AB24" s="103">
        <v>-2.4421152962298201E-3</v>
      </c>
      <c r="AC24" s="95">
        <v>304.43</v>
      </c>
      <c r="AD24" s="96">
        <v>262.29399999999998</v>
      </c>
      <c r="AE24" s="96">
        <v>249.15799999999999</v>
      </c>
      <c r="AF24" s="96">
        <v>-55.27200000000002</v>
      </c>
      <c r="AG24" s="97">
        <v>-13.135999999999996</v>
      </c>
      <c r="AH24" s="95">
        <v>0</v>
      </c>
      <c r="AI24" s="96">
        <v>0</v>
      </c>
      <c r="AJ24" s="96">
        <v>0</v>
      </c>
      <c r="AK24" s="96">
        <v>0</v>
      </c>
      <c r="AL24" s="97">
        <v>0</v>
      </c>
      <c r="AM24" s="101">
        <v>0.10854533446485796</v>
      </c>
      <c r="AN24" s="102">
        <v>-2.9009609795635674E-2</v>
      </c>
      <c r="AO24" s="103">
        <v>-5.670619318595245E-2</v>
      </c>
      <c r="AP24" s="101">
        <v>0</v>
      </c>
      <c r="AQ24" s="102">
        <v>0</v>
      </c>
      <c r="AR24" s="103">
        <v>0</v>
      </c>
      <c r="AS24" s="102">
        <v>0</v>
      </c>
      <c r="AT24" s="102">
        <v>0</v>
      </c>
      <c r="AU24" s="102">
        <v>0</v>
      </c>
      <c r="AV24" s="95">
        <v>1442</v>
      </c>
      <c r="AW24" s="96">
        <v>905</v>
      </c>
      <c r="AX24" s="97">
        <v>1325</v>
      </c>
      <c r="AY24" s="104">
        <v>21</v>
      </c>
      <c r="AZ24" s="105">
        <v>21</v>
      </c>
      <c r="BA24" s="154">
        <v>21</v>
      </c>
      <c r="BB24" s="104">
        <v>30</v>
      </c>
      <c r="BC24" s="105">
        <v>30</v>
      </c>
      <c r="BD24" s="154">
        <v>30</v>
      </c>
      <c r="BE24" s="106">
        <v>7.0105820105820102</v>
      </c>
      <c r="BF24" s="106">
        <v>-0.61904761904761951</v>
      </c>
      <c r="BG24" s="106">
        <v>-0.17195767195767253</v>
      </c>
      <c r="BH24" s="107">
        <v>4.9074074074074074</v>
      </c>
      <c r="BI24" s="106">
        <v>-0.43333333333333357</v>
      </c>
      <c r="BJ24" s="108">
        <v>-0.12037037037037024</v>
      </c>
      <c r="BK24" s="96">
        <v>59</v>
      </c>
      <c r="BL24" s="96">
        <v>59</v>
      </c>
      <c r="BM24" s="96">
        <v>59</v>
      </c>
      <c r="BN24" s="95">
        <v>6483</v>
      </c>
      <c r="BO24" s="96">
        <v>4235</v>
      </c>
      <c r="BP24" s="97">
        <v>6115</v>
      </c>
      <c r="BQ24" s="109">
        <v>331.94570727718724</v>
      </c>
      <c r="BR24" s="109">
        <v>43.583220774025108</v>
      </c>
      <c r="BS24" s="109">
        <v>8.5053294731730489</v>
      </c>
      <c r="BT24" s="110">
        <v>1531.9607547169812</v>
      </c>
      <c r="BU24" s="109">
        <v>235.52940936330583</v>
      </c>
      <c r="BV24" s="111">
        <v>18.402743667257482</v>
      </c>
      <c r="BW24" s="106">
        <v>4.6150943396226412</v>
      </c>
      <c r="BX24" s="106">
        <v>0.11925522727867488</v>
      </c>
      <c r="BY24" s="106">
        <v>-6.4463671427082758E-2</v>
      </c>
      <c r="BZ24" s="101">
        <v>0.3810443668993021</v>
      </c>
      <c r="CA24" s="102">
        <v>-1.9982479568593503E-2</v>
      </c>
      <c r="CB24" s="112">
        <v>-1.5528345901521912E-2</v>
      </c>
    </row>
    <row r="25" spans="1:80">
      <c r="A25" s="90" t="s">
        <v>186</v>
      </c>
      <c r="B25" s="113">
        <v>1991.172</v>
      </c>
      <c r="C25" s="114">
        <v>1457.0889999999999</v>
      </c>
      <c r="D25" s="115">
        <v>2131.4070000000002</v>
      </c>
      <c r="E25" s="113">
        <v>1933.5509999999999</v>
      </c>
      <c r="F25" s="114">
        <v>1534.8330000000001</v>
      </c>
      <c r="G25" s="115">
        <v>2268.9499999999998</v>
      </c>
      <c r="H25" s="116">
        <v>0.93938033010864075</v>
      </c>
      <c r="I25" s="117">
        <v>-9.0420280270914866E-2</v>
      </c>
      <c r="J25" s="118">
        <v>-9.966602098315902E-3</v>
      </c>
      <c r="K25" s="113">
        <v>1522.3979999999999</v>
      </c>
      <c r="L25" s="114">
        <v>1207.278</v>
      </c>
      <c r="M25" s="114">
        <v>1799.413</v>
      </c>
      <c r="N25" s="119">
        <v>0.79305978536327382</v>
      </c>
      <c r="O25" s="120">
        <v>5.7011897017164026E-3</v>
      </c>
      <c r="P25" s="121">
        <v>6.4738831836881339E-3</v>
      </c>
      <c r="Q25" s="113">
        <v>74.477000000000004</v>
      </c>
      <c r="R25" s="114">
        <v>39.591999999999999</v>
      </c>
      <c r="S25" s="115">
        <v>74.626999999999995</v>
      </c>
      <c r="T25" s="119">
        <v>3.2890544084268052E-2</v>
      </c>
      <c r="U25" s="120">
        <v>-5.6277054990116274E-3</v>
      </c>
      <c r="V25" s="121">
        <v>7.0949037768209232E-3</v>
      </c>
      <c r="W25" s="113">
        <v>69.239999999999995</v>
      </c>
      <c r="X25" s="114">
        <v>49.006</v>
      </c>
      <c r="Y25" s="115">
        <v>69.228000000000009</v>
      </c>
      <c r="Z25" s="119">
        <v>3.0511029330747709E-2</v>
      </c>
      <c r="AA25" s="120">
        <v>-5.2987320874926178E-3</v>
      </c>
      <c r="AB25" s="121">
        <v>-1.418177299550176E-3</v>
      </c>
      <c r="AC25" s="113">
        <v>232.36199999999999</v>
      </c>
      <c r="AD25" s="114">
        <v>274.791</v>
      </c>
      <c r="AE25" s="114">
        <v>250.08099999999999</v>
      </c>
      <c r="AF25" s="114">
        <v>17.718999999999994</v>
      </c>
      <c r="AG25" s="115">
        <v>-24.710000000000008</v>
      </c>
      <c r="AH25" s="113">
        <v>0</v>
      </c>
      <c r="AI25" s="114">
        <v>0</v>
      </c>
      <c r="AJ25" s="114">
        <v>0</v>
      </c>
      <c r="AK25" s="114">
        <v>0</v>
      </c>
      <c r="AL25" s="115">
        <v>0</v>
      </c>
      <c r="AM25" s="119">
        <v>0.11733141535145562</v>
      </c>
      <c r="AN25" s="120">
        <v>6.3531878119449381E-4</v>
      </c>
      <c r="AO25" s="121">
        <v>-7.1257613870506789E-2</v>
      </c>
      <c r="AP25" s="119">
        <v>0</v>
      </c>
      <c r="AQ25" s="120">
        <v>0</v>
      </c>
      <c r="AR25" s="121">
        <v>0</v>
      </c>
      <c r="AS25" s="120">
        <v>0</v>
      </c>
      <c r="AT25" s="120">
        <v>0</v>
      </c>
      <c r="AU25" s="120">
        <v>0</v>
      </c>
      <c r="AV25" s="113">
        <v>933</v>
      </c>
      <c r="AW25" s="114">
        <v>563</v>
      </c>
      <c r="AX25" s="115">
        <v>778</v>
      </c>
      <c r="AY25" s="122">
        <v>15.8</v>
      </c>
      <c r="AZ25" s="123">
        <v>17.2</v>
      </c>
      <c r="BA25" s="153">
        <v>17.2</v>
      </c>
      <c r="BB25" s="122">
        <v>24.53</v>
      </c>
      <c r="BC25" s="123">
        <v>24.9</v>
      </c>
      <c r="BD25" s="123">
        <v>24.9</v>
      </c>
      <c r="BE25" s="125">
        <v>5.0258397932816541</v>
      </c>
      <c r="BF25" s="124">
        <v>-1.5353416413175021</v>
      </c>
      <c r="BG25" s="124">
        <v>-0.42958656330749356</v>
      </c>
      <c r="BH25" s="125">
        <v>3.4716644355198572</v>
      </c>
      <c r="BI25" s="124">
        <v>-0.75445324351261966</v>
      </c>
      <c r="BJ25" s="126">
        <v>-0.29674252565818859</v>
      </c>
      <c r="BK25" s="114">
        <v>38</v>
      </c>
      <c r="BL25" s="114">
        <v>38</v>
      </c>
      <c r="BM25" s="114">
        <v>38</v>
      </c>
      <c r="BN25" s="113">
        <v>5092</v>
      </c>
      <c r="BO25" s="114">
        <v>3175</v>
      </c>
      <c r="BP25" s="115">
        <v>4307</v>
      </c>
      <c r="BQ25" s="127">
        <v>526.80520083584861</v>
      </c>
      <c r="BR25" s="127">
        <v>147.0819093982995</v>
      </c>
      <c r="BS25" s="127">
        <v>43.393232331911577</v>
      </c>
      <c r="BT25" s="128">
        <v>2916.3881748071981</v>
      </c>
      <c r="BU25" s="127">
        <v>843.9862455467478</v>
      </c>
      <c r="BV25" s="129">
        <v>190.21943590844148</v>
      </c>
      <c r="BW25" s="124">
        <v>5.5359897172236501</v>
      </c>
      <c r="BX25" s="124">
        <v>7.8326265991067068E-2</v>
      </c>
      <c r="BY25" s="124">
        <v>-0.10344189911737978</v>
      </c>
      <c r="BZ25" s="101">
        <v>0.41669891640866874</v>
      </c>
      <c r="CA25" s="102">
        <v>-7.2352178481842222E-2</v>
      </c>
      <c r="CB25" s="130">
        <v>-4.4917832646289124E-2</v>
      </c>
    </row>
    <row r="26" spans="1:80">
      <c r="A26" s="90" t="s">
        <v>185</v>
      </c>
      <c r="B26" s="113">
        <v>1440.2809999999999</v>
      </c>
      <c r="C26" s="114">
        <v>864.77300000000002</v>
      </c>
      <c r="D26" s="115">
        <v>1322.693</v>
      </c>
      <c r="E26" s="113">
        <v>1400.2719999999999</v>
      </c>
      <c r="F26" s="114">
        <v>1028.5039999999999</v>
      </c>
      <c r="G26" s="115">
        <v>1550.451</v>
      </c>
      <c r="H26" s="116">
        <v>0.8531020973897272</v>
      </c>
      <c r="I26" s="117">
        <v>-0.17547020856225926</v>
      </c>
      <c r="J26" s="118">
        <v>1.2295450065069158E-2</v>
      </c>
      <c r="K26" s="113">
        <v>1160.604</v>
      </c>
      <c r="L26" s="114">
        <v>887.73699999999997</v>
      </c>
      <c r="M26" s="114">
        <v>1354.904</v>
      </c>
      <c r="N26" s="119">
        <v>0.87387734278606677</v>
      </c>
      <c r="O26" s="120">
        <v>4.5035517769212885E-2</v>
      </c>
      <c r="P26" s="121">
        <v>1.0743120653726956E-2</v>
      </c>
      <c r="Q26" s="113">
        <v>49.476999999999997</v>
      </c>
      <c r="R26" s="114">
        <v>11.695</v>
      </c>
      <c r="S26" s="115">
        <v>16.655999999999999</v>
      </c>
      <c r="T26" s="119">
        <v>1.0742680678073669E-2</v>
      </c>
      <c r="U26" s="120">
        <v>-2.45911687454669E-2</v>
      </c>
      <c r="V26" s="121">
        <v>-6.2820363545355168E-4</v>
      </c>
      <c r="W26" s="113">
        <v>44.871000000000002</v>
      </c>
      <c r="X26" s="114">
        <v>31.411999999999999</v>
      </c>
      <c r="Y26" s="115">
        <v>45.213999999999999</v>
      </c>
      <c r="Z26" s="119">
        <v>2.9161837426658437E-2</v>
      </c>
      <c r="AA26" s="120">
        <v>-2.8826510727188275E-3</v>
      </c>
      <c r="AB26" s="121">
        <v>-1.3796091792857325E-3</v>
      </c>
      <c r="AC26" s="113">
        <v>150.56100000000001</v>
      </c>
      <c r="AD26" s="114">
        <v>192.11699999999999</v>
      </c>
      <c r="AE26" s="114">
        <v>163.05600000000001</v>
      </c>
      <c r="AF26" s="114">
        <v>12.495000000000005</v>
      </c>
      <c r="AG26" s="115">
        <v>-29.060999999999979</v>
      </c>
      <c r="AH26" s="113">
        <v>0</v>
      </c>
      <c r="AI26" s="114">
        <v>0</v>
      </c>
      <c r="AJ26" s="114">
        <v>0</v>
      </c>
      <c r="AK26" s="114">
        <v>0</v>
      </c>
      <c r="AL26" s="115">
        <v>0</v>
      </c>
      <c r="AM26" s="119">
        <v>0.1232757714753159</v>
      </c>
      <c r="AN26" s="120">
        <v>1.8739920485127182E-2</v>
      </c>
      <c r="AO26" s="121">
        <v>-9.8883107213079774E-2</v>
      </c>
      <c r="AP26" s="119">
        <v>0</v>
      </c>
      <c r="AQ26" s="120">
        <v>0</v>
      </c>
      <c r="AR26" s="121">
        <v>0</v>
      </c>
      <c r="AS26" s="120">
        <v>0</v>
      </c>
      <c r="AT26" s="120">
        <v>0</v>
      </c>
      <c r="AU26" s="120">
        <v>0</v>
      </c>
      <c r="AV26" s="113">
        <v>776</v>
      </c>
      <c r="AW26" s="114">
        <v>515</v>
      </c>
      <c r="AX26" s="115">
        <v>769</v>
      </c>
      <c r="AY26" s="122">
        <v>15</v>
      </c>
      <c r="AZ26" s="123">
        <v>16</v>
      </c>
      <c r="BA26" s="153">
        <v>14</v>
      </c>
      <c r="BB26" s="122">
        <v>21</v>
      </c>
      <c r="BC26" s="123">
        <v>22</v>
      </c>
      <c r="BD26" s="123">
        <v>21</v>
      </c>
      <c r="BE26" s="125">
        <v>6.1031746031746037</v>
      </c>
      <c r="BF26" s="124">
        <v>0.35502645502645525</v>
      </c>
      <c r="BG26" s="124">
        <v>0.73859126984127066</v>
      </c>
      <c r="BH26" s="125">
        <v>4.0687830687830688</v>
      </c>
      <c r="BI26" s="124">
        <v>-3.7037037037036313E-2</v>
      </c>
      <c r="BJ26" s="126">
        <v>0.16726791726791701</v>
      </c>
      <c r="BK26" s="114">
        <v>37</v>
      </c>
      <c r="BL26" s="114">
        <v>37</v>
      </c>
      <c r="BM26" s="114">
        <v>37</v>
      </c>
      <c r="BN26" s="113">
        <v>3352</v>
      </c>
      <c r="BO26" s="114">
        <v>2097</v>
      </c>
      <c r="BP26" s="115">
        <v>3053</v>
      </c>
      <c r="BQ26" s="127">
        <v>507.84507042253523</v>
      </c>
      <c r="BR26" s="127">
        <v>90.102826985781064</v>
      </c>
      <c r="BS26" s="127">
        <v>17.380597365787537</v>
      </c>
      <c r="BT26" s="128">
        <v>2016.1911573472041</v>
      </c>
      <c r="BU26" s="127">
        <v>211.71693054308048</v>
      </c>
      <c r="BV26" s="129">
        <v>19.096011716136445</v>
      </c>
      <c r="BW26" s="124">
        <v>3.9700910273081926</v>
      </c>
      <c r="BX26" s="124">
        <v>-0.3494966015577865</v>
      </c>
      <c r="BY26" s="124">
        <v>-0.10175363288598183</v>
      </c>
      <c r="BZ26" s="119">
        <v>0.30335850556438793</v>
      </c>
      <c r="CA26" s="120">
        <v>-2.7278700985227389E-2</v>
      </c>
      <c r="CB26" s="130">
        <v>-9.7667744117208022E-3</v>
      </c>
    </row>
    <row r="27" spans="1:80">
      <c r="A27" s="90" t="s">
        <v>184</v>
      </c>
      <c r="B27" s="113">
        <v>6028.0718799999995</v>
      </c>
      <c r="C27" s="114">
        <v>4048.9424799999997</v>
      </c>
      <c r="D27" s="115">
        <v>5891.6161199999997</v>
      </c>
      <c r="E27" s="113">
        <v>5552.7894399999996</v>
      </c>
      <c r="F27" s="114">
        <v>4018.3241300000004</v>
      </c>
      <c r="G27" s="115">
        <v>5854.1045400000003</v>
      </c>
      <c r="H27" s="116">
        <v>1.0064077400298697</v>
      </c>
      <c r="I27" s="117">
        <v>-7.9185716220472102E-2</v>
      </c>
      <c r="J27" s="118">
        <v>-1.2119414615781032E-3</v>
      </c>
      <c r="K27" s="113">
        <v>4095.6469899999997</v>
      </c>
      <c r="L27" s="114">
        <v>3172.4558200000001</v>
      </c>
      <c r="M27" s="114">
        <v>4814.7872800000005</v>
      </c>
      <c r="N27" s="119">
        <v>0.82246349498910731</v>
      </c>
      <c r="O27" s="120">
        <v>8.4879793273956339E-2</v>
      </c>
      <c r="P27" s="121">
        <v>3.2966252515539196E-2</v>
      </c>
      <c r="Q27" s="113">
        <v>310.58843000000002</v>
      </c>
      <c r="R27" s="114">
        <v>42.230409999999999</v>
      </c>
      <c r="S27" s="115">
        <v>64.216290000000001</v>
      </c>
      <c r="T27" s="119">
        <v>1.0969447088145097E-2</v>
      </c>
      <c r="U27" s="120">
        <v>-4.4964319779125142E-2</v>
      </c>
      <c r="V27" s="121">
        <v>4.5998875831146195E-4</v>
      </c>
      <c r="W27" s="113">
        <v>359.92707999999999</v>
      </c>
      <c r="X27" s="114">
        <v>251.82364999999999</v>
      </c>
      <c r="Y27" s="115">
        <v>349.67275000000001</v>
      </c>
      <c r="Z27" s="119">
        <v>5.9731210403017501E-2</v>
      </c>
      <c r="AA27" s="120">
        <v>-5.08793750258002E-3</v>
      </c>
      <c r="AB27" s="121">
        <v>-2.9376141748544554E-3</v>
      </c>
      <c r="AC27" s="113">
        <v>886.209202</v>
      </c>
      <c r="AD27" s="114">
        <v>952.23166999999989</v>
      </c>
      <c r="AE27" s="114">
        <v>936.56025999999997</v>
      </c>
      <c r="AF27" s="114">
        <v>50.351057999999966</v>
      </c>
      <c r="AG27" s="115">
        <v>-15.671409999999923</v>
      </c>
      <c r="AH27" s="113">
        <v>0</v>
      </c>
      <c r="AI27" s="114">
        <v>0</v>
      </c>
      <c r="AJ27" s="114">
        <v>0</v>
      </c>
      <c r="AK27" s="114">
        <v>0</v>
      </c>
      <c r="AL27" s="115">
        <v>0</v>
      </c>
      <c r="AM27" s="119">
        <v>0.15896491572502522</v>
      </c>
      <c r="AN27" s="120">
        <v>1.1951207255444046E-2</v>
      </c>
      <c r="AO27" s="121">
        <v>-7.6215424500504475E-2</v>
      </c>
      <c r="AP27" s="119">
        <v>0</v>
      </c>
      <c r="AQ27" s="120">
        <v>0</v>
      </c>
      <c r="AR27" s="121">
        <v>0</v>
      </c>
      <c r="AS27" s="120">
        <v>0</v>
      </c>
      <c r="AT27" s="120">
        <v>0</v>
      </c>
      <c r="AU27" s="120">
        <v>0</v>
      </c>
      <c r="AV27" s="113">
        <v>4360</v>
      </c>
      <c r="AW27" s="114">
        <v>2742</v>
      </c>
      <c r="AX27" s="115">
        <v>3956</v>
      </c>
      <c r="AY27" s="122">
        <v>48.3</v>
      </c>
      <c r="AZ27" s="123">
        <v>45.9</v>
      </c>
      <c r="BA27" s="153">
        <v>45</v>
      </c>
      <c r="BB27" s="122">
        <v>63</v>
      </c>
      <c r="BC27" s="123">
        <v>59.5</v>
      </c>
      <c r="BD27" s="123">
        <v>58.1</v>
      </c>
      <c r="BE27" s="125">
        <v>9.7679012345679013</v>
      </c>
      <c r="BF27" s="124">
        <v>-0.26200444751169449</v>
      </c>
      <c r="BG27" s="124">
        <v>-0.18852578068264414</v>
      </c>
      <c r="BH27" s="125">
        <v>7.5655000956205765</v>
      </c>
      <c r="BI27" s="124">
        <v>-0.1240942606404456</v>
      </c>
      <c r="BJ27" s="126">
        <v>-0.11517217328698681</v>
      </c>
      <c r="BK27" s="114">
        <v>162</v>
      </c>
      <c r="BL27" s="114">
        <v>161</v>
      </c>
      <c r="BM27" s="114">
        <v>161</v>
      </c>
      <c r="BN27" s="113">
        <v>25100</v>
      </c>
      <c r="BO27" s="114">
        <v>15162</v>
      </c>
      <c r="BP27" s="115">
        <v>21742</v>
      </c>
      <c r="BQ27" s="127">
        <v>269.25326740870207</v>
      </c>
      <c r="BR27" s="127">
        <v>48.026596492367418</v>
      </c>
      <c r="BS27" s="127">
        <v>4.2272728169595553</v>
      </c>
      <c r="BT27" s="128">
        <v>1479.8039787664306</v>
      </c>
      <c r="BU27" s="127">
        <v>206.22841913340335</v>
      </c>
      <c r="BV27" s="129">
        <v>14.332013047976943</v>
      </c>
      <c r="BW27" s="124">
        <v>5.4959555106167848</v>
      </c>
      <c r="BX27" s="124">
        <v>-0.26092522332816959</v>
      </c>
      <c r="BY27" s="124">
        <v>-3.3584970783652857E-2</v>
      </c>
      <c r="BZ27" s="119">
        <v>0.49648337595907927</v>
      </c>
      <c r="CA27" s="120">
        <v>-6.8984768584491152E-2</v>
      </c>
      <c r="CB27" s="130">
        <v>-2.3814486159585202E-2</v>
      </c>
    </row>
    <row r="28" spans="1:80">
      <c r="A28" s="90" t="s">
        <v>183</v>
      </c>
      <c r="B28" s="113">
        <v>6032.165</v>
      </c>
      <c r="C28" s="114">
        <v>4162.8100000000004</v>
      </c>
      <c r="D28" s="115">
        <v>6157.8609999999999</v>
      </c>
      <c r="E28" s="113">
        <v>5943.97</v>
      </c>
      <c r="F28" s="114">
        <v>4080.6289999999999</v>
      </c>
      <c r="G28" s="115">
        <v>6131.9139999999998</v>
      </c>
      <c r="H28" s="116">
        <v>1.0042314683474034</v>
      </c>
      <c r="I28" s="117">
        <v>-1.0606257953368559E-2</v>
      </c>
      <c r="J28" s="118">
        <v>-1.5907828805070023E-2</v>
      </c>
      <c r="K28" s="113">
        <v>4467.0379999999996</v>
      </c>
      <c r="L28" s="114">
        <v>3104.9540000000002</v>
      </c>
      <c r="M28" s="114">
        <v>4747.402</v>
      </c>
      <c r="N28" s="119">
        <v>0.77421209756040288</v>
      </c>
      <c r="O28" s="120">
        <v>2.2687779638206229E-2</v>
      </c>
      <c r="P28" s="121">
        <v>1.3311265850389442E-2</v>
      </c>
      <c r="Q28" s="113">
        <v>205.15100000000001</v>
      </c>
      <c r="R28" s="114">
        <v>138.09899999999999</v>
      </c>
      <c r="S28" s="115">
        <v>185.62299999999999</v>
      </c>
      <c r="T28" s="119">
        <v>3.0271624814046643E-2</v>
      </c>
      <c r="U28" s="120">
        <v>-4.2425130433113196E-3</v>
      </c>
      <c r="V28" s="121">
        <v>-3.5709519063560173E-3</v>
      </c>
      <c r="W28" s="113">
        <v>479.13</v>
      </c>
      <c r="X28" s="114">
        <v>346.63800000000003</v>
      </c>
      <c r="Y28" s="115">
        <v>491.64499999999998</v>
      </c>
      <c r="Z28" s="119">
        <v>8.0178065119634753E-2</v>
      </c>
      <c r="AA28" s="120">
        <v>-4.2967684406963746E-4</v>
      </c>
      <c r="AB28" s="121">
        <v>-4.7691329716399167E-3</v>
      </c>
      <c r="AC28" s="113">
        <v>561.20699999999999</v>
      </c>
      <c r="AD28" s="114">
        <v>599.70000000000005</v>
      </c>
      <c r="AE28" s="114">
        <v>582.61599999999999</v>
      </c>
      <c r="AF28" s="114">
        <v>21.408999999999992</v>
      </c>
      <c r="AG28" s="115">
        <v>-17.08400000000006</v>
      </c>
      <c r="AH28" s="113">
        <v>0</v>
      </c>
      <c r="AI28" s="114">
        <v>0</v>
      </c>
      <c r="AJ28" s="114">
        <v>0</v>
      </c>
      <c r="AK28" s="114">
        <v>0</v>
      </c>
      <c r="AL28" s="115">
        <v>0</v>
      </c>
      <c r="AM28" s="119">
        <v>9.4613373052753219E-2</v>
      </c>
      <c r="AN28" s="120">
        <v>1.5776222070784107E-3</v>
      </c>
      <c r="AO28" s="121">
        <v>-4.944797012649349E-2</v>
      </c>
      <c r="AP28" s="119">
        <v>0</v>
      </c>
      <c r="AQ28" s="120">
        <v>0</v>
      </c>
      <c r="AR28" s="121">
        <v>0</v>
      </c>
      <c r="AS28" s="120">
        <v>0</v>
      </c>
      <c r="AT28" s="120">
        <v>0</v>
      </c>
      <c r="AU28" s="120">
        <v>0</v>
      </c>
      <c r="AV28" s="113">
        <v>3341</v>
      </c>
      <c r="AW28" s="114">
        <v>2077</v>
      </c>
      <c r="AX28" s="115">
        <v>3021</v>
      </c>
      <c r="AY28" s="122">
        <v>37.75</v>
      </c>
      <c r="AZ28" s="123">
        <v>38.24</v>
      </c>
      <c r="BA28" s="153">
        <v>37</v>
      </c>
      <c r="BB28" s="122">
        <v>74.75</v>
      </c>
      <c r="BC28" s="123">
        <v>70.5</v>
      </c>
      <c r="BD28" s="123">
        <v>71.75</v>
      </c>
      <c r="BE28" s="125">
        <v>9.0720720720720713</v>
      </c>
      <c r="BF28" s="124">
        <v>-0.76162917884772341</v>
      </c>
      <c r="BG28" s="124">
        <v>1.9596479324512472E-2</v>
      </c>
      <c r="BH28" s="125">
        <v>4.6782810685249707</v>
      </c>
      <c r="BI28" s="124">
        <v>-0.28790250635425707</v>
      </c>
      <c r="BJ28" s="126">
        <v>-0.23188441610859911</v>
      </c>
      <c r="BK28" s="114">
        <v>110</v>
      </c>
      <c r="BL28" s="114">
        <v>110</v>
      </c>
      <c r="BM28" s="114">
        <v>110</v>
      </c>
      <c r="BN28" s="113">
        <v>15058</v>
      </c>
      <c r="BO28" s="114">
        <v>9341</v>
      </c>
      <c r="BP28" s="115">
        <v>13403</v>
      </c>
      <c r="BQ28" s="127">
        <v>457.503096321719</v>
      </c>
      <c r="BR28" s="127">
        <v>62.764751255973238</v>
      </c>
      <c r="BS28" s="127">
        <v>20.651688549531855</v>
      </c>
      <c r="BT28" s="128">
        <v>2029.762992386627</v>
      </c>
      <c r="BU28" s="127">
        <v>250.66392025253549</v>
      </c>
      <c r="BV28" s="129">
        <v>65.088461813685399</v>
      </c>
      <c r="BW28" s="124">
        <v>4.4366103939093016</v>
      </c>
      <c r="BX28" s="124">
        <v>-7.0423428299617896E-2</v>
      </c>
      <c r="BY28" s="124">
        <v>-6.0741556018478526E-2</v>
      </c>
      <c r="BZ28" s="119">
        <v>0.44796122994652404</v>
      </c>
      <c r="CA28" s="120">
        <v>-5.1640628049494597E-2</v>
      </c>
      <c r="CB28" s="130">
        <v>-2.1199995568292662E-2</v>
      </c>
    </row>
    <row r="29" spans="1:80">
      <c r="A29" s="90" t="s">
        <v>182</v>
      </c>
      <c r="B29" s="113">
        <v>3911.3910000000001</v>
      </c>
      <c r="C29" s="114">
        <v>2782.8870000000002</v>
      </c>
      <c r="D29" s="115">
        <v>4008.8690000000001</v>
      </c>
      <c r="E29" s="113">
        <v>3831.28</v>
      </c>
      <c r="F29" s="114">
        <v>2797.4409999999998</v>
      </c>
      <c r="G29" s="115">
        <v>4096.509</v>
      </c>
      <c r="H29" s="116">
        <v>0.97860617418392104</v>
      </c>
      <c r="I29" s="117">
        <v>-4.2303547893295934E-2</v>
      </c>
      <c r="J29" s="118">
        <v>-1.6191213857506992E-2</v>
      </c>
      <c r="K29" s="113">
        <v>2925.8119999999999</v>
      </c>
      <c r="L29" s="114">
        <v>2232.4059999999999</v>
      </c>
      <c r="M29" s="114">
        <v>3315.991</v>
      </c>
      <c r="N29" s="119">
        <v>0.80946752466551397</v>
      </c>
      <c r="O29" s="120">
        <v>4.5803161841601381E-2</v>
      </c>
      <c r="P29" s="121">
        <v>1.1450336814188389E-2</v>
      </c>
      <c r="Q29" s="113">
        <v>166.81400000000002</v>
      </c>
      <c r="R29" s="114">
        <v>57.628</v>
      </c>
      <c r="S29" s="115">
        <v>74.162999999999997</v>
      </c>
      <c r="T29" s="119">
        <v>1.8103951437675347E-2</v>
      </c>
      <c r="U29" s="120">
        <v>-2.5436066519769686E-2</v>
      </c>
      <c r="V29" s="121">
        <v>-2.4963042960470111E-3</v>
      </c>
      <c r="W29" s="113">
        <v>227.59699999999998</v>
      </c>
      <c r="X29" s="114">
        <v>153.52099999999999</v>
      </c>
      <c r="Y29" s="115">
        <v>222.41300000000001</v>
      </c>
      <c r="Z29" s="119">
        <v>5.4293301930985631E-2</v>
      </c>
      <c r="AA29" s="120">
        <v>-5.1116488948480254E-3</v>
      </c>
      <c r="AB29" s="121">
        <v>-5.8578220340719384E-4</v>
      </c>
      <c r="AC29" s="113">
        <v>415.05234999999999</v>
      </c>
      <c r="AD29" s="114">
        <v>469.84476000000001</v>
      </c>
      <c r="AE29" s="114">
        <v>492.74529000000001</v>
      </c>
      <c r="AF29" s="114">
        <v>77.692940000000021</v>
      </c>
      <c r="AG29" s="115">
        <v>22.900530000000003</v>
      </c>
      <c r="AH29" s="113">
        <v>0</v>
      </c>
      <c r="AI29" s="114">
        <v>0</v>
      </c>
      <c r="AJ29" s="114">
        <v>0</v>
      </c>
      <c r="AK29" s="114">
        <v>0</v>
      </c>
      <c r="AL29" s="115">
        <v>0</v>
      </c>
      <c r="AM29" s="119">
        <v>0.12291379189492098</v>
      </c>
      <c r="AN29" s="120">
        <v>1.6800046171212973E-2</v>
      </c>
      <c r="AO29" s="121">
        <v>-4.5919782734591449E-2</v>
      </c>
      <c r="AP29" s="119">
        <v>0</v>
      </c>
      <c r="AQ29" s="120">
        <v>0</v>
      </c>
      <c r="AR29" s="121">
        <v>0</v>
      </c>
      <c r="AS29" s="120">
        <v>0</v>
      </c>
      <c r="AT29" s="120">
        <v>0</v>
      </c>
      <c r="AU29" s="120">
        <v>0</v>
      </c>
      <c r="AV29" s="113">
        <v>2449</v>
      </c>
      <c r="AW29" s="114">
        <v>1547</v>
      </c>
      <c r="AX29" s="115">
        <v>2236</v>
      </c>
      <c r="AY29" s="122">
        <v>25.55</v>
      </c>
      <c r="AZ29" s="123">
        <v>25.5</v>
      </c>
      <c r="BA29" s="153">
        <v>25.33</v>
      </c>
      <c r="BB29" s="122">
        <v>37</v>
      </c>
      <c r="BC29" s="123">
        <v>35.5</v>
      </c>
      <c r="BD29" s="123">
        <v>35.33</v>
      </c>
      <c r="BE29" s="125">
        <v>9.8083081107163235</v>
      </c>
      <c r="BF29" s="124">
        <v>-0.84183322435651853</v>
      </c>
      <c r="BG29" s="124">
        <v>-0.30280300039478725</v>
      </c>
      <c r="BH29" s="125">
        <v>7.0321099474793227</v>
      </c>
      <c r="BI29" s="124">
        <v>-0.32224440687503186</v>
      </c>
      <c r="BJ29" s="126">
        <v>-0.23080085064274236</v>
      </c>
      <c r="BK29" s="114">
        <v>80</v>
      </c>
      <c r="BL29" s="114">
        <v>80</v>
      </c>
      <c r="BM29" s="114">
        <v>80</v>
      </c>
      <c r="BN29" s="113">
        <v>11087</v>
      </c>
      <c r="BO29" s="114">
        <v>6819</v>
      </c>
      <c r="BP29" s="115">
        <v>9685</v>
      </c>
      <c r="BQ29" s="127">
        <v>422.97459989674752</v>
      </c>
      <c r="BR29" s="127">
        <v>77.409523681360156</v>
      </c>
      <c r="BS29" s="127">
        <v>12.732482284194361</v>
      </c>
      <c r="BT29" s="128">
        <v>1832.0702146690519</v>
      </c>
      <c r="BU29" s="127">
        <v>267.6439182215222</v>
      </c>
      <c r="BV29" s="129">
        <v>23.76963289788182</v>
      </c>
      <c r="BW29" s="124">
        <v>4.3313953488372094</v>
      </c>
      <c r="BX29" s="124">
        <v>-0.19575859154662112</v>
      </c>
      <c r="BY29" s="124">
        <v>-7.6490882578434061E-2</v>
      </c>
      <c r="BZ29" s="119">
        <v>0.44508272058823528</v>
      </c>
      <c r="CA29" s="120">
        <v>-6.0711075032202744E-2</v>
      </c>
      <c r="CB29" s="130">
        <v>-2.5842693776405579E-2</v>
      </c>
    </row>
    <row r="30" spans="1:80">
      <c r="A30" s="90" t="s">
        <v>181</v>
      </c>
      <c r="B30" s="113">
        <v>2122.4070000000002</v>
      </c>
      <c r="C30" s="114">
        <v>1683.597</v>
      </c>
      <c r="D30" s="115">
        <v>2640.5450000000001</v>
      </c>
      <c r="E30" s="113">
        <v>2224.6970000000001</v>
      </c>
      <c r="F30" s="114">
        <v>1402.7360000000001</v>
      </c>
      <c r="G30" s="115">
        <v>2886.9430000000002</v>
      </c>
      <c r="H30" s="116">
        <v>0.91465089542813971</v>
      </c>
      <c r="I30" s="117">
        <v>-3.9369809413912993E-2</v>
      </c>
      <c r="J30" s="118">
        <v>-0.28557281024420333</v>
      </c>
      <c r="K30" s="113">
        <v>1711.877</v>
      </c>
      <c r="L30" s="114">
        <v>1262.4490000000001</v>
      </c>
      <c r="M30" s="114">
        <v>2298.1680000000001</v>
      </c>
      <c r="N30" s="119">
        <v>0.79605589718951841</v>
      </c>
      <c r="O30" s="120">
        <v>2.6568187177773095E-2</v>
      </c>
      <c r="P30" s="121">
        <v>-0.10393455005073204</v>
      </c>
      <c r="Q30" s="113">
        <v>88.088999999999999</v>
      </c>
      <c r="R30" s="114">
        <v>43.834000000000003</v>
      </c>
      <c r="S30" s="115">
        <v>261.85199999999998</v>
      </c>
      <c r="T30" s="119">
        <v>9.0702171812883023E-2</v>
      </c>
      <c r="U30" s="120">
        <v>5.1106217847017112E-2</v>
      </c>
      <c r="V30" s="121">
        <v>5.9453241151660952E-2</v>
      </c>
      <c r="W30" s="113">
        <v>108.715</v>
      </c>
      <c r="X30" s="114">
        <v>69.977000000000004</v>
      </c>
      <c r="Y30" s="115">
        <v>98.808000000000007</v>
      </c>
      <c r="Z30" s="119">
        <v>3.4225822955285229E-2</v>
      </c>
      <c r="AA30" s="120">
        <v>-1.4641505943886204E-2</v>
      </c>
      <c r="AB30" s="121">
        <v>-1.5660256820239173E-2</v>
      </c>
      <c r="AC30" s="113">
        <v>245.70599999999999</v>
      </c>
      <c r="AD30" s="114">
        <v>491.28379999999999</v>
      </c>
      <c r="AE30" s="114">
        <v>365.41</v>
      </c>
      <c r="AF30" s="114">
        <v>119.70400000000004</v>
      </c>
      <c r="AG30" s="115">
        <v>-125.87379999999996</v>
      </c>
      <c r="AH30" s="113">
        <v>0</v>
      </c>
      <c r="AI30" s="114">
        <v>0</v>
      </c>
      <c r="AJ30" s="114">
        <v>0</v>
      </c>
      <c r="AK30" s="114">
        <v>0</v>
      </c>
      <c r="AL30" s="115">
        <v>0</v>
      </c>
      <c r="AM30" s="119">
        <v>0.13838431081462349</v>
      </c>
      <c r="AN30" s="120">
        <v>2.261669414166681E-2</v>
      </c>
      <c r="AO30" s="121">
        <v>-0.15342174491011346</v>
      </c>
      <c r="AP30" s="119">
        <v>0</v>
      </c>
      <c r="AQ30" s="120">
        <v>0</v>
      </c>
      <c r="AR30" s="121">
        <v>0</v>
      </c>
      <c r="AS30" s="120">
        <v>0</v>
      </c>
      <c r="AT30" s="120">
        <v>0</v>
      </c>
      <c r="AU30" s="120">
        <v>0</v>
      </c>
      <c r="AV30" s="113">
        <v>1684</v>
      </c>
      <c r="AW30" s="114">
        <v>1106</v>
      </c>
      <c r="AX30" s="115">
        <v>1675</v>
      </c>
      <c r="AY30" s="122">
        <v>25</v>
      </c>
      <c r="AZ30" s="123">
        <v>25</v>
      </c>
      <c r="BA30" s="153">
        <v>24</v>
      </c>
      <c r="BB30" s="122">
        <v>32</v>
      </c>
      <c r="BC30" s="123">
        <v>32</v>
      </c>
      <c r="BD30" s="123">
        <v>33</v>
      </c>
      <c r="BE30" s="125">
        <v>7.7546296296296298</v>
      </c>
      <c r="BF30" s="124">
        <v>0.27018518518518508</v>
      </c>
      <c r="BG30" s="124">
        <v>0.3812962962962958</v>
      </c>
      <c r="BH30" s="125">
        <v>5.6397306397306401</v>
      </c>
      <c r="BI30" s="124">
        <v>-0.20749158249158217</v>
      </c>
      <c r="BJ30" s="126">
        <v>-0.12068602693602681</v>
      </c>
      <c r="BK30" s="114">
        <v>100</v>
      </c>
      <c r="BL30" s="114">
        <v>100</v>
      </c>
      <c r="BM30" s="114">
        <v>100</v>
      </c>
      <c r="BN30" s="113">
        <v>8466</v>
      </c>
      <c r="BO30" s="114">
        <v>5291</v>
      </c>
      <c r="BP30" s="115">
        <v>7949</v>
      </c>
      <c r="BQ30" s="127">
        <v>363.18316769404959</v>
      </c>
      <c r="BR30" s="127">
        <v>100.40298815235337</v>
      </c>
      <c r="BS30" s="127">
        <v>98.065798576680493</v>
      </c>
      <c r="BT30" s="128">
        <v>1723.5480597014925</v>
      </c>
      <c r="BU30" s="127">
        <v>402.46908107916465</v>
      </c>
      <c r="BV30" s="129">
        <v>455.25149550619426</v>
      </c>
      <c r="BW30" s="124">
        <v>4.7456716417910449</v>
      </c>
      <c r="BX30" s="124">
        <v>-0.28164427269826664</v>
      </c>
      <c r="BY30" s="124">
        <v>-3.823432565922591E-2</v>
      </c>
      <c r="BZ30" s="119">
        <v>0.29224264705882352</v>
      </c>
      <c r="CA30" s="120">
        <v>-1.6735455130957477E-2</v>
      </c>
      <c r="CB30" s="130">
        <v>-7.7794930126717787E-5</v>
      </c>
    </row>
    <row r="31" spans="1:80">
      <c r="A31" s="90" t="s">
        <v>180</v>
      </c>
      <c r="B31" s="113">
        <v>2417.0880000000002</v>
      </c>
      <c r="C31" s="114">
        <v>2003.499</v>
      </c>
      <c r="D31" s="115">
        <v>2994.377</v>
      </c>
      <c r="E31" s="113">
        <v>2347.8620000000001</v>
      </c>
      <c r="F31" s="114">
        <v>1835.2550000000001</v>
      </c>
      <c r="G31" s="115">
        <v>2855.4769999999999</v>
      </c>
      <c r="H31" s="116">
        <v>1.0486433615119295</v>
      </c>
      <c r="I31" s="117">
        <v>1.9158664370444889E-2</v>
      </c>
      <c r="J31" s="118">
        <v>-4.3030002679967483E-2</v>
      </c>
      <c r="K31" s="113">
        <v>1995.7570000000001</v>
      </c>
      <c r="L31" s="114">
        <v>1575.002</v>
      </c>
      <c r="M31" s="114">
        <v>2468.3760000000002</v>
      </c>
      <c r="N31" s="119">
        <v>0.86443560918193363</v>
      </c>
      <c r="O31" s="120">
        <v>1.4403963369701067E-2</v>
      </c>
      <c r="P31" s="121">
        <v>6.2431509131917196E-3</v>
      </c>
      <c r="Q31" s="113">
        <v>29.477999999999998</v>
      </c>
      <c r="R31" s="114">
        <v>18.375</v>
      </c>
      <c r="S31" s="115">
        <v>28.530999999999999</v>
      </c>
      <c r="T31" s="119">
        <v>9.9916756464856829E-3</v>
      </c>
      <c r="U31" s="120">
        <v>-2.563576749098042E-3</v>
      </c>
      <c r="V31" s="121">
        <v>-2.0556986036772765E-5</v>
      </c>
      <c r="W31" s="113">
        <v>82.876999999999995</v>
      </c>
      <c r="X31" s="114">
        <v>62.415999999999997</v>
      </c>
      <c r="Y31" s="115">
        <v>92.456999999999994</v>
      </c>
      <c r="Z31" s="119">
        <v>3.2378828475942895E-2</v>
      </c>
      <c r="AA31" s="120">
        <v>-2.9200945442346068E-3</v>
      </c>
      <c r="AB31" s="121">
        <v>-1.6306143535276679E-3</v>
      </c>
      <c r="AC31" s="113">
        <v>293.14100000000002</v>
      </c>
      <c r="AD31" s="114">
        <v>297.51799999999997</v>
      </c>
      <c r="AE31" s="114">
        <v>309.19099999999997</v>
      </c>
      <c r="AF31" s="114">
        <v>16.049999999999955</v>
      </c>
      <c r="AG31" s="115">
        <v>11.673000000000002</v>
      </c>
      <c r="AH31" s="113">
        <v>0</v>
      </c>
      <c r="AI31" s="114">
        <v>0</v>
      </c>
      <c r="AJ31" s="114">
        <v>0</v>
      </c>
      <c r="AK31" s="114">
        <v>0</v>
      </c>
      <c r="AL31" s="115">
        <v>0</v>
      </c>
      <c r="AM31" s="119">
        <v>0.10325720508807007</v>
      </c>
      <c r="AN31" s="120">
        <v>-1.8021374756768016E-2</v>
      </c>
      <c r="AO31" s="121">
        <v>-4.5241995560395432E-2</v>
      </c>
      <c r="AP31" s="119">
        <v>0</v>
      </c>
      <c r="AQ31" s="120">
        <v>0</v>
      </c>
      <c r="AR31" s="121">
        <v>0</v>
      </c>
      <c r="AS31" s="120">
        <v>0</v>
      </c>
      <c r="AT31" s="120">
        <v>0</v>
      </c>
      <c r="AU31" s="120">
        <v>0</v>
      </c>
      <c r="AV31" s="113">
        <v>1717</v>
      </c>
      <c r="AW31" s="114">
        <v>1162</v>
      </c>
      <c r="AX31" s="115">
        <v>1776</v>
      </c>
      <c r="AY31" s="122">
        <v>17</v>
      </c>
      <c r="AZ31" s="123">
        <v>19</v>
      </c>
      <c r="BA31" s="153">
        <v>19</v>
      </c>
      <c r="BB31" s="122">
        <v>31</v>
      </c>
      <c r="BC31" s="123">
        <v>30</v>
      </c>
      <c r="BD31" s="123">
        <v>29</v>
      </c>
      <c r="BE31" s="125">
        <v>10.385964912280702</v>
      </c>
      <c r="BF31" s="124">
        <v>-0.83625730994151937</v>
      </c>
      <c r="BG31" s="124">
        <v>0.19298245614035103</v>
      </c>
      <c r="BH31" s="125">
        <v>6.804597701149425</v>
      </c>
      <c r="BI31" s="124">
        <v>0.65047583735014136</v>
      </c>
      <c r="BJ31" s="126">
        <v>0.34904214559386926</v>
      </c>
      <c r="BK31" s="114">
        <v>60</v>
      </c>
      <c r="BL31" s="114">
        <v>60</v>
      </c>
      <c r="BM31" s="114">
        <v>60</v>
      </c>
      <c r="BN31" s="113">
        <v>8295</v>
      </c>
      <c r="BO31" s="114">
        <v>5674</v>
      </c>
      <c r="BP31" s="115">
        <v>8555</v>
      </c>
      <c r="BQ31" s="127">
        <v>333.77872589129163</v>
      </c>
      <c r="BR31" s="127">
        <v>50.733276825589371</v>
      </c>
      <c r="BS31" s="127">
        <v>10.328778764044557</v>
      </c>
      <c r="BT31" s="128">
        <v>1607.8136261261261</v>
      </c>
      <c r="BU31" s="127">
        <v>240.39254284132699</v>
      </c>
      <c r="BV31" s="129">
        <v>28.420338690669951</v>
      </c>
      <c r="BW31" s="124">
        <v>4.8170045045045047</v>
      </c>
      <c r="BX31" s="124">
        <v>-1.4096252630031891E-2</v>
      </c>
      <c r="BY31" s="124">
        <v>-6.5955908576389888E-2</v>
      </c>
      <c r="BZ31" s="119">
        <v>0.5242034313725491</v>
      </c>
      <c r="CA31" s="120">
        <v>1.9641387576928682E-2</v>
      </c>
      <c r="CB31" s="130">
        <v>1.7356597335067558E-3</v>
      </c>
    </row>
    <row r="32" spans="1:80">
      <c r="A32" s="90" t="s">
        <v>179</v>
      </c>
      <c r="B32" s="113">
        <v>9780.0049999999992</v>
      </c>
      <c r="C32" s="114">
        <v>6752.9790000000003</v>
      </c>
      <c r="D32" s="115">
        <v>10327.454</v>
      </c>
      <c r="E32" s="113">
        <v>9497.0460000000003</v>
      </c>
      <c r="F32" s="114">
        <v>6983.7389999999996</v>
      </c>
      <c r="G32" s="115">
        <v>10270.214</v>
      </c>
      <c r="H32" s="116">
        <v>1.0055733989574123</v>
      </c>
      <c r="I32" s="117">
        <v>-2.4221023434560784E-2</v>
      </c>
      <c r="J32" s="118">
        <v>3.8615870905461813E-2</v>
      </c>
      <c r="K32" s="113">
        <v>6486.5860000000002</v>
      </c>
      <c r="L32" s="114">
        <v>4844.5540000000001</v>
      </c>
      <c r="M32" s="114">
        <v>7248.1139999999996</v>
      </c>
      <c r="N32" s="119">
        <v>0.70574128250881618</v>
      </c>
      <c r="O32" s="120">
        <v>2.2730375748966858E-2</v>
      </c>
      <c r="P32" s="121">
        <v>1.2050696420189411E-2</v>
      </c>
      <c r="Q32" s="113">
        <v>225.06900000000002</v>
      </c>
      <c r="R32" s="114">
        <v>184.63800000000001</v>
      </c>
      <c r="S32" s="115">
        <v>254.63099999999997</v>
      </c>
      <c r="T32" s="119">
        <v>2.4793154261439923E-2</v>
      </c>
      <c r="U32" s="120">
        <v>1.0943114844332615E-3</v>
      </c>
      <c r="V32" s="121">
        <v>-1.645118990180737E-3</v>
      </c>
      <c r="W32" s="113">
        <v>1100.7380000000001</v>
      </c>
      <c r="X32" s="114">
        <v>793.56999999999994</v>
      </c>
      <c r="Y32" s="115">
        <v>1091.2080000000001</v>
      </c>
      <c r="Z32" s="119">
        <v>0.10624978213696425</v>
      </c>
      <c r="AA32" s="120">
        <v>-9.653415552085598E-3</v>
      </c>
      <c r="AB32" s="121">
        <v>-7.38132578387872E-3</v>
      </c>
      <c r="AC32" s="113">
        <v>2977.806</v>
      </c>
      <c r="AD32" s="114">
        <v>2761.7269999999999</v>
      </c>
      <c r="AE32" s="114">
        <v>2837.6260000000002</v>
      </c>
      <c r="AF32" s="114">
        <v>-140.17999999999984</v>
      </c>
      <c r="AG32" s="115">
        <v>75.899000000000342</v>
      </c>
      <c r="AH32" s="113">
        <v>0</v>
      </c>
      <c r="AI32" s="114">
        <v>0</v>
      </c>
      <c r="AJ32" s="114">
        <v>0</v>
      </c>
      <c r="AK32" s="114">
        <v>0</v>
      </c>
      <c r="AL32" s="115">
        <v>0</v>
      </c>
      <c r="AM32" s="119">
        <v>0.27476530033442903</v>
      </c>
      <c r="AN32" s="120">
        <v>-2.97136851057625E-2</v>
      </c>
      <c r="AO32" s="121">
        <v>-0.13419895085012223</v>
      </c>
      <c r="AP32" s="119">
        <v>0</v>
      </c>
      <c r="AQ32" s="120">
        <v>0</v>
      </c>
      <c r="AR32" s="121">
        <v>0</v>
      </c>
      <c r="AS32" s="120">
        <v>0</v>
      </c>
      <c r="AT32" s="120">
        <v>0</v>
      </c>
      <c r="AU32" s="120">
        <v>0</v>
      </c>
      <c r="AV32" s="113">
        <v>5662</v>
      </c>
      <c r="AW32" s="114">
        <v>3759</v>
      </c>
      <c r="AX32" s="115">
        <v>5738</v>
      </c>
      <c r="AY32" s="122">
        <v>47</v>
      </c>
      <c r="AZ32" s="123">
        <v>48</v>
      </c>
      <c r="BA32" s="153">
        <v>48</v>
      </c>
      <c r="BB32" s="122">
        <v>118</v>
      </c>
      <c r="BC32" s="123">
        <v>110</v>
      </c>
      <c r="BD32" s="123">
        <v>110</v>
      </c>
      <c r="BE32" s="125">
        <v>13.282407407407408</v>
      </c>
      <c r="BF32" s="124">
        <v>-0.10293538219069909</v>
      </c>
      <c r="BG32" s="124">
        <v>0.2303240740740744</v>
      </c>
      <c r="BH32" s="125">
        <v>5.7959595959595962</v>
      </c>
      <c r="BI32" s="124">
        <v>0.46450950179763772</v>
      </c>
      <c r="BJ32" s="126">
        <v>0.10050505050505087</v>
      </c>
      <c r="BK32" s="114">
        <v>268</v>
      </c>
      <c r="BL32" s="114">
        <v>267</v>
      </c>
      <c r="BM32" s="114">
        <v>267</v>
      </c>
      <c r="BN32" s="113">
        <v>35792</v>
      </c>
      <c r="BO32" s="114">
        <v>23609</v>
      </c>
      <c r="BP32" s="115">
        <v>36008</v>
      </c>
      <c r="BQ32" s="127">
        <v>285.22033992446126</v>
      </c>
      <c r="BR32" s="127">
        <v>19.88043156505131</v>
      </c>
      <c r="BS32" s="127">
        <v>-10.587995879681216</v>
      </c>
      <c r="BT32" s="128">
        <v>1789.8595329383061</v>
      </c>
      <c r="BU32" s="127">
        <v>112.52890771753596</v>
      </c>
      <c r="BV32" s="129">
        <v>-68.011975441582081</v>
      </c>
      <c r="BW32" s="124">
        <v>6.2753572673405369</v>
      </c>
      <c r="BX32" s="124">
        <v>-4.6083919519229966E-2</v>
      </c>
      <c r="BY32" s="124">
        <v>-5.3024825929561814E-3</v>
      </c>
      <c r="BZ32" s="119">
        <v>0.49581405595946249</v>
      </c>
      <c r="CA32" s="120">
        <v>8.3971260106663337E-3</v>
      </c>
      <c r="CB32" s="130">
        <v>7.2879732313808621E-3</v>
      </c>
    </row>
    <row r="33" spans="1:80">
      <c r="A33" s="91" t="s">
        <v>178</v>
      </c>
      <c r="B33" s="95">
        <v>3013.107</v>
      </c>
      <c r="C33" s="96">
        <v>2175.4344900000001</v>
      </c>
      <c r="D33" s="97">
        <v>3379.3539999999998</v>
      </c>
      <c r="E33" s="95">
        <v>3153.2339999999999</v>
      </c>
      <c r="F33" s="96">
        <v>2172.4697299999998</v>
      </c>
      <c r="G33" s="97">
        <v>3289.2939999999999</v>
      </c>
      <c r="H33" s="98">
        <v>1.0273797355906769</v>
      </c>
      <c r="I33" s="99">
        <v>7.1818873314042797E-2</v>
      </c>
      <c r="J33" s="100">
        <v>2.6015039936206019E-2</v>
      </c>
      <c r="K33" s="95">
        <v>2359.7289999999998</v>
      </c>
      <c r="L33" s="96">
        <v>1749.6747399999999</v>
      </c>
      <c r="M33" s="96">
        <v>2635.357</v>
      </c>
      <c r="N33" s="101">
        <v>0.80119229232777611</v>
      </c>
      <c r="O33" s="102">
        <v>5.2840282930439963E-2</v>
      </c>
      <c r="P33" s="103">
        <v>-4.1928027271501689E-3</v>
      </c>
      <c r="Q33" s="95">
        <v>75.179000000000002</v>
      </c>
      <c r="R33" s="96">
        <v>71.649000000000001</v>
      </c>
      <c r="S33" s="97">
        <v>40.207999999999998</v>
      </c>
      <c r="T33" s="101">
        <v>1.2223899718298212E-2</v>
      </c>
      <c r="U33" s="102">
        <v>-1.1617971833258064E-2</v>
      </c>
      <c r="V33" s="103">
        <v>-2.0756536791627294E-2</v>
      </c>
      <c r="W33" s="95">
        <v>67.498000000000005</v>
      </c>
      <c r="X33" s="96">
        <v>68.870999999999995</v>
      </c>
      <c r="Y33" s="97">
        <v>0</v>
      </c>
      <c r="Z33" s="101">
        <v>0</v>
      </c>
      <c r="AA33" s="102">
        <v>-2.1405959722621284E-2</v>
      </c>
      <c r="AB33" s="103">
        <v>-3.170170753081103E-2</v>
      </c>
      <c r="AC33" s="95">
        <v>1371.769</v>
      </c>
      <c r="AD33" s="96">
        <v>1304.8124299999999</v>
      </c>
      <c r="AE33" s="96">
        <v>1253.9849999999999</v>
      </c>
      <c r="AF33" s="96">
        <v>-117.78400000000011</v>
      </c>
      <c r="AG33" s="97">
        <v>-50.827430000000049</v>
      </c>
      <c r="AH33" s="95">
        <v>0</v>
      </c>
      <c r="AI33" s="96">
        <v>0</v>
      </c>
      <c r="AJ33" s="96">
        <v>0</v>
      </c>
      <c r="AK33" s="96">
        <v>0</v>
      </c>
      <c r="AL33" s="97">
        <v>0</v>
      </c>
      <c r="AM33" s="101">
        <v>0.37107240022797255</v>
      </c>
      <c r="AN33" s="102">
        <v>-8.4194870399987243E-2</v>
      </c>
      <c r="AO33" s="103">
        <v>-0.22872154254435145</v>
      </c>
      <c r="AP33" s="101">
        <v>0</v>
      </c>
      <c r="AQ33" s="102">
        <v>0</v>
      </c>
      <c r="AR33" s="103">
        <v>0</v>
      </c>
      <c r="AS33" s="102">
        <v>0</v>
      </c>
      <c r="AT33" s="102">
        <v>0</v>
      </c>
      <c r="AU33" s="102">
        <v>0</v>
      </c>
      <c r="AV33" s="95">
        <v>1752</v>
      </c>
      <c r="AW33" s="96">
        <v>1153</v>
      </c>
      <c r="AX33" s="97">
        <v>1684</v>
      </c>
      <c r="AY33" s="104">
        <v>26</v>
      </c>
      <c r="AZ33" s="105">
        <v>23</v>
      </c>
      <c r="BA33" s="154">
        <v>26</v>
      </c>
      <c r="BB33" s="104">
        <v>45</v>
      </c>
      <c r="BC33" s="105">
        <v>26</v>
      </c>
      <c r="BD33" s="105">
        <v>31</v>
      </c>
      <c r="BE33" s="107">
        <v>7.1965811965811968</v>
      </c>
      <c r="BF33" s="106">
        <v>-0.29059829059829045</v>
      </c>
      <c r="BG33" s="106">
        <v>-1.1584912671869185</v>
      </c>
      <c r="BH33" s="107">
        <v>6.0358422939068097</v>
      </c>
      <c r="BI33" s="106">
        <v>1.7099163679808838</v>
      </c>
      <c r="BJ33" s="108">
        <v>-1.3551833471188317</v>
      </c>
      <c r="BK33" s="96">
        <v>93</v>
      </c>
      <c r="BL33" s="96">
        <v>93</v>
      </c>
      <c r="BM33" s="96">
        <v>93</v>
      </c>
      <c r="BN33" s="95">
        <v>14525</v>
      </c>
      <c r="BO33" s="96">
        <v>10425</v>
      </c>
      <c r="BP33" s="97">
        <v>15484</v>
      </c>
      <c r="BQ33" s="109">
        <v>212.43180056832858</v>
      </c>
      <c r="BR33" s="109">
        <v>-4.6583199135991151</v>
      </c>
      <c r="BS33" s="109">
        <v>4.0414187937482495</v>
      </c>
      <c r="BT33" s="110">
        <v>1953.2624703087886</v>
      </c>
      <c r="BU33" s="109">
        <v>153.47137441837754</v>
      </c>
      <c r="BV33" s="111">
        <v>69.073632494391404</v>
      </c>
      <c r="BW33" s="106">
        <v>9.1947743467933485</v>
      </c>
      <c r="BX33" s="106">
        <v>0.90424923263809731</v>
      </c>
      <c r="BY33" s="106">
        <v>0.15314381773870878</v>
      </c>
      <c r="BZ33" s="101">
        <v>0.61211258697027204</v>
      </c>
      <c r="CA33" s="102">
        <v>4.2102383689524792E-2</v>
      </c>
      <c r="CB33" s="112">
        <v>-7.2066074692217486E-3</v>
      </c>
    </row>
    <row r="34" spans="1:80">
      <c r="A34" s="90" t="s">
        <v>177</v>
      </c>
      <c r="B34" s="113">
        <v>778.85599999999999</v>
      </c>
      <c r="C34" s="114">
        <v>692.58799999999997</v>
      </c>
      <c r="D34" s="115">
        <v>931.81</v>
      </c>
      <c r="E34" s="113">
        <v>803.05600000000004</v>
      </c>
      <c r="F34" s="114">
        <v>576.31799999999998</v>
      </c>
      <c r="G34" s="115">
        <v>862.58199999999999</v>
      </c>
      <c r="H34" s="116">
        <v>1.0802567176222087</v>
      </c>
      <c r="I34" s="117">
        <v>0.11039160236250078</v>
      </c>
      <c r="J34" s="118">
        <v>-0.12148954051999761</v>
      </c>
      <c r="K34" s="113">
        <v>547.47900000000004</v>
      </c>
      <c r="L34" s="114">
        <v>444.185</v>
      </c>
      <c r="M34" s="114">
        <v>575.78899999999999</v>
      </c>
      <c r="N34" s="119">
        <v>0.66751798669575757</v>
      </c>
      <c r="O34" s="120">
        <v>-1.4226499367480883E-2</v>
      </c>
      <c r="P34" s="121">
        <v>-0.10321102055371234</v>
      </c>
      <c r="Q34" s="113">
        <v>141.75200000000001</v>
      </c>
      <c r="R34" s="114">
        <v>58.277999999999999</v>
      </c>
      <c r="S34" s="115">
        <v>143.33699999999999</v>
      </c>
      <c r="T34" s="119">
        <v>0.16617202770287345</v>
      </c>
      <c r="U34" s="120">
        <v>-1.0343682284972983E-2</v>
      </c>
      <c r="V34" s="121">
        <v>6.5050771729608686E-2</v>
      </c>
      <c r="W34" s="113">
        <v>21.740000000000002</v>
      </c>
      <c r="X34" s="114">
        <v>12.087999999999999</v>
      </c>
      <c r="Y34" s="115">
        <v>17.127000000000002</v>
      </c>
      <c r="Z34" s="119">
        <v>1.9855503592701915E-2</v>
      </c>
      <c r="AA34" s="120">
        <v>-7.2160829467175051E-3</v>
      </c>
      <c r="AB34" s="121">
        <v>-1.1190278291866931E-3</v>
      </c>
      <c r="AC34" s="113">
        <v>364.04199999999997</v>
      </c>
      <c r="AD34" s="114">
        <v>320.96699999999998</v>
      </c>
      <c r="AE34" s="114">
        <v>331.78699999999998</v>
      </c>
      <c r="AF34" s="114">
        <v>-32.254999999999995</v>
      </c>
      <c r="AG34" s="115">
        <v>10.819999999999993</v>
      </c>
      <c r="AH34" s="113">
        <v>0</v>
      </c>
      <c r="AI34" s="114">
        <v>0</v>
      </c>
      <c r="AJ34" s="114">
        <v>0</v>
      </c>
      <c r="AK34" s="114">
        <v>0</v>
      </c>
      <c r="AL34" s="115">
        <v>0</v>
      </c>
      <c r="AM34" s="119">
        <v>0.35606722400489371</v>
      </c>
      <c r="AN34" s="120">
        <v>-0.11133881767675213</v>
      </c>
      <c r="AO34" s="121">
        <v>-0.10736413778595455</v>
      </c>
      <c r="AP34" s="119">
        <v>0</v>
      </c>
      <c r="AQ34" s="120">
        <v>0</v>
      </c>
      <c r="AR34" s="121">
        <v>0</v>
      </c>
      <c r="AS34" s="120">
        <v>0</v>
      </c>
      <c r="AT34" s="120">
        <v>0</v>
      </c>
      <c r="AU34" s="120">
        <v>0</v>
      </c>
      <c r="AV34" s="113">
        <v>402</v>
      </c>
      <c r="AW34" s="114">
        <v>241</v>
      </c>
      <c r="AX34" s="115">
        <v>371</v>
      </c>
      <c r="AY34" s="122">
        <v>12</v>
      </c>
      <c r="AZ34" s="123">
        <v>12</v>
      </c>
      <c r="BA34" s="153">
        <v>12</v>
      </c>
      <c r="BB34" s="122">
        <v>14</v>
      </c>
      <c r="BC34" s="123">
        <v>15</v>
      </c>
      <c r="BD34" s="123">
        <v>15</v>
      </c>
      <c r="BE34" s="125">
        <v>3.4351851851851851</v>
      </c>
      <c r="BF34" s="124">
        <v>-0.2870370370370372</v>
      </c>
      <c r="BG34" s="124">
        <v>8.7962962962963243E-2</v>
      </c>
      <c r="BH34" s="125">
        <v>2.7481481481481485</v>
      </c>
      <c r="BI34" s="124">
        <v>-0.44232804232804224</v>
      </c>
      <c r="BJ34" s="126">
        <v>7.0370370370370861E-2</v>
      </c>
      <c r="BK34" s="114">
        <v>45</v>
      </c>
      <c r="BL34" s="114">
        <v>45</v>
      </c>
      <c r="BM34" s="114">
        <v>45</v>
      </c>
      <c r="BN34" s="113">
        <v>2006</v>
      </c>
      <c r="BO34" s="114">
        <v>1296</v>
      </c>
      <c r="BP34" s="115">
        <v>1913</v>
      </c>
      <c r="BQ34" s="127">
        <v>450.90538421327756</v>
      </c>
      <c r="BR34" s="127">
        <v>50.578365270107042</v>
      </c>
      <c r="BS34" s="127">
        <v>6.2155693984627192</v>
      </c>
      <c r="BT34" s="128">
        <v>2325.0188679245284</v>
      </c>
      <c r="BU34" s="127">
        <v>327.36712663099615</v>
      </c>
      <c r="BV34" s="129">
        <v>-66.342127926093781</v>
      </c>
      <c r="BW34" s="124">
        <v>5.1563342318059302</v>
      </c>
      <c r="BX34" s="124">
        <v>0.16628448056214928</v>
      </c>
      <c r="BY34" s="124">
        <v>-0.22125912918992086</v>
      </c>
      <c r="BZ34" s="119">
        <v>0.15629084967320261</v>
      </c>
      <c r="CA34" s="120">
        <v>-6.4017699537235739E-3</v>
      </c>
      <c r="CB34" s="130">
        <v>-2.8251724262449152E-3</v>
      </c>
    </row>
    <row r="35" spans="1:80">
      <c r="A35" s="90" t="s">
        <v>176</v>
      </c>
      <c r="B35" s="113">
        <v>4239.5946599999997</v>
      </c>
      <c r="C35" s="114">
        <v>3157.5288899999996</v>
      </c>
      <c r="D35" s="115">
        <v>4605.5297299999993</v>
      </c>
      <c r="E35" s="113">
        <v>3985.8558499999995</v>
      </c>
      <c r="F35" s="114">
        <v>3020.0777599999997</v>
      </c>
      <c r="G35" s="115">
        <v>4382.3045499999998</v>
      </c>
      <c r="H35" s="116">
        <v>1.0509378518660917</v>
      </c>
      <c r="I35" s="117">
        <v>-1.2721954095029631E-2</v>
      </c>
      <c r="J35" s="118">
        <v>5.4254045309607424E-3</v>
      </c>
      <c r="K35" s="113">
        <v>2939.4472099999998</v>
      </c>
      <c r="L35" s="114">
        <v>2213.37932</v>
      </c>
      <c r="M35" s="114">
        <v>3188.8839800000001</v>
      </c>
      <c r="N35" s="119">
        <v>0.72767283597393984</v>
      </c>
      <c r="O35" s="120">
        <v>-9.7966864123251174E-3</v>
      </c>
      <c r="P35" s="121">
        <v>-5.2153529712349878E-3</v>
      </c>
      <c r="Q35" s="113">
        <v>59.713949999999997</v>
      </c>
      <c r="R35" s="114">
        <v>29.252119999999998</v>
      </c>
      <c r="S35" s="115">
        <v>41.467039999999997</v>
      </c>
      <c r="T35" s="119">
        <v>9.4623820701826844E-3</v>
      </c>
      <c r="U35" s="120">
        <v>-5.5190804430690198E-3</v>
      </c>
      <c r="V35" s="121">
        <v>-2.235009846960085E-4</v>
      </c>
      <c r="W35" s="113">
        <v>401.24709999999999</v>
      </c>
      <c r="X35" s="114">
        <v>253.99960999999999</v>
      </c>
      <c r="Y35" s="115">
        <v>384.26852999999994</v>
      </c>
      <c r="Z35" s="119">
        <v>8.7686404633835854E-2</v>
      </c>
      <c r="AA35" s="120">
        <v>-1.2981335269502611E-2</v>
      </c>
      <c r="AB35" s="121">
        <v>3.5827390381526492E-3</v>
      </c>
      <c r="AC35" s="113">
        <v>794.14380999999992</v>
      </c>
      <c r="AD35" s="114">
        <v>966.34767999999997</v>
      </c>
      <c r="AE35" s="114">
        <v>744.11682999999994</v>
      </c>
      <c r="AF35" s="114">
        <v>-50.02697999999998</v>
      </c>
      <c r="AG35" s="115">
        <v>-222.23085000000003</v>
      </c>
      <c r="AH35" s="113">
        <v>25.78847</v>
      </c>
      <c r="AI35" s="114">
        <v>5.7949999999999999</v>
      </c>
      <c r="AJ35" s="114">
        <v>5.6963100000000004</v>
      </c>
      <c r="AK35" s="114">
        <v>-20.09216</v>
      </c>
      <c r="AL35" s="115">
        <v>-9.86899999999995E-2</v>
      </c>
      <c r="AM35" s="119">
        <v>0.16157030214198617</v>
      </c>
      <c r="AN35" s="120">
        <v>-2.5745673484796977E-2</v>
      </c>
      <c r="AO35" s="121">
        <v>-0.14447525236123807</v>
      </c>
      <c r="AP35" s="119">
        <v>1.2368414349591011E-3</v>
      </c>
      <c r="AQ35" s="120">
        <v>-4.8459263926614767E-3</v>
      </c>
      <c r="AR35" s="121">
        <v>-5.9845452016357736E-4</v>
      </c>
      <c r="AS35" s="120">
        <v>1.299843480754892E-3</v>
      </c>
      <c r="AT35" s="120">
        <v>-5.1701521664785635E-3</v>
      </c>
      <c r="AU35" s="120">
        <v>-6.18981284869686E-4</v>
      </c>
      <c r="AV35" s="113">
        <v>2058</v>
      </c>
      <c r="AW35" s="114">
        <v>1333</v>
      </c>
      <c r="AX35" s="115">
        <v>1968</v>
      </c>
      <c r="AY35" s="122">
        <v>29.5</v>
      </c>
      <c r="AZ35" s="123">
        <v>29.07</v>
      </c>
      <c r="BA35" s="153">
        <v>29.21</v>
      </c>
      <c r="BB35" s="122">
        <v>48.53</v>
      </c>
      <c r="BC35" s="123">
        <v>46.15</v>
      </c>
      <c r="BD35" s="123">
        <v>45.44</v>
      </c>
      <c r="BE35" s="125">
        <v>7.4860207691429865</v>
      </c>
      <c r="BF35" s="124">
        <v>-0.26539166023554461</v>
      </c>
      <c r="BG35" s="124">
        <v>-0.1564514244127988</v>
      </c>
      <c r="BH35" s="125">
        <v>4.812206572769953</v>
      </c>
      <c r="BI35" s="124">
        <v>0.10034449433049986</v>
      </c>
      <c r="BJ35" s="126">
        <v>-1.8057060310585626E-3</v>
      </c>
      <c r="BK35" s="114">
        <v>80</v>
      </c>
      <c r="BL35" s="114">
        <v>80</v>
      </c>
      <c r="BM35" s="114">
        <v>80</v>
      </c>
      <c r="BN35" s="113">
        <v>9328</v>
      </c>
      <c r="BO35" s="114">
        <v>6256</v>
      </c>
      <c r="BP35" s="115">
        <v>9034</v>
      </c>
      <c r="BQ35" s="127">
        <v>485.09016493247731</v>
      </c>
      <c r="BR35" s="127">
        <v>57.790009486508211</v>
      </c>
      <c r="BS35" s="127">
        <v>2.341162374932594</v>
      </c>
      <c r="BT35" s="128">
        <v>2226.7807672764225</v>
      </c>
      <c r="BU35" s="127">
        <v>290.01893540081528</v>
      </c>
      <c r="BV35" s="129">
        <v>-38.84395890512269</v>
      </c>
      <c r="BW35" s="124">
        <v>4.5904471544715451</v>
      </c>
      <c r="BX35" s="124">
        <v>5.7891274976889839E-2</v>
      </c>
      <c r="BY35" s="124">
        <v>-0.10272613885178572</v>
      </c>
      <c r="BZ35" s="119">
        <v>0.41516544117647058</v>
      </c>
      <c r="CA35" s="120">
        <v>-1.0382004079003859E-2</v>
      </c>
      <c r="CB35" s="130">
        <v>-1.6878757718557069E-2</v>
      </c>
    </row>
    <row r="36" spans="1:80">
      <c r="A36" s="90" t="s">
        <v>175</v>
      </c>
      <c r="B36" s="113">
        <v>2497.0340000000001</v>
      </c>
      <c r="C36" s="114">
        <v>1784.5129999999999</v>
      </c>
      <c r="D36" s="115">
        <v>2639.9589999999998</v>
      </c>
      <c r="E36" s="113">
        <v>2570.2359999999999</v>
      </c>
      <c r="F36" s="114">
        <v>1707.443</v>
      </c>
      <c r="G36" s="115">
        <v>2547.1060000000002</v>
      </c>
      <c r="H36" s="116">
        <v>1.0364543132480546</v>
      </c>
      <c r="I36" s="117">
        <v>6.4934966386521187E-2</v>
      </c>
      <c r="J36" s="118">
        <v>-8.683357526313884E-3</v>
      </c>
      <c r="K36" s="113">
        <v>1998.7929999999999</v>
      </c>
      <c r="L36" s="114">
        <v>1364.8209999999999</v>
      </c>
      <c r="M36" s="114">
        <v>2058.8319999999999</v>
      </c>
      <c r="N36" s="119">
        <v>0.80830244206562263</v>
      </c>
      <c r="O36" s="120">
        <v>3.0633387550784263E-2</v>
      </c>
      <c r="P36" s="121">
        <v>8.9662416770884823E-3</v>
      </c>
      <c r="Q36" s="113">
        <v>38.637999999999998</v>
      </c>
      <c r="R36" s="114">
        <v>25.201999999999998</v>
      </c>
      <c r="S36" s="115">
        <v>32.393000000000001</v>
      </c>
      <c r="T36" s="119">
        <v>1.2717570450542693E-2</v>
      </c>
      <c r="U36" s="120">
        <v>-2.315290345119651E-3</v>
      </c>
      <c r="V36" s="121">
        <v>-2.0425123164955032E-3</v>
      </c>
      <c r="W36" s="113">
        <v>73.385000000000005</v>
      </c>
      <c r="X36" s="114">
        <v>52.773000000000003</v>
      </c>
      <c r="Y36" s="115">
        <v>77.679000000000002</v>
      </c>
      <c r="Z36" s="119">
        <v>3.0496964005424194E-2</v>
      </c>
      <c r="AA36" s="120">
        <v>1.9451111794580138E-3</v>
      </c>
      <c r="AB36" s="121">
        <v>-4.1065633680685207E-4</v>
      </c>
      <c r="AC36" s="113">
        <v>273.72500000000002</v>
      </c>
      <c r="AD36" s="114">
        <v>312.54399999999998</v>
      </c>
      <c r="AE36" s="114">
        <v>300.02499999999998</v>
      </c>
      <c r="AF36" s="114">
        <v>26.299999999999955</v>
      </c>
      <c r="AG36" s="115">
        <v>-12.519000000000005</v>
      </c>
      <c r="AH36" s="113">
        <v>0</v>
      </c>
      <c r="AI36" s="114">
        <v>0</v>
      </c>
      <c r="AJ36" s="114">
        <v>0</v>
      </c>
      <c r="AK36" s="114">
        <v>0</v>
      </c>
      <c r="AL36" s="115">
        <v>0</v>
      </c>
      <c r="AM36" s="119">
        <v>0.11364759831497383</v>
      </c>
      <c r="AN36" s="120">
        <v>4.0275450838203886E-3</v>
      </c>
      <c r="AO36" s="121">
        <v>-6.1494863521953116E-2</v>
      </c>
      <c r="AP36" s="119">
        <v>0</v>
      </c>
      <c r="AQ36" s="120">
        <v>0</v>
      </c>
      <c r="AR36" s="121">
        <v>0</v>
      </c>
      <c r="AS36" s="120">
        <v>0</v>
      </c>
      <c r="AT36" s="120">
        <v>0</v>
      </c>
      <c r="AU36" s="120">
        <v>0</v>
      </c>
      <c r="AV36" s="113">
        <v>1504</v>
      </c>
      <c r="AW36" s="114">
        <v>1036</v>
      </c>
      <c r="AX36" s="115">
        <v>1524</v>
      </c>
      <c r="AY36" s="122">
        <v>21</v>
      </c>
      <c r="AZ36" s="123">
        <v>21</v>
      </c>
      <c r="BA36" s="153">
        <v>21</v>
      </c>
      <c r="BB36" s="122">
        <v>28</v>
      </c>
      <c r="BC36" s="123">
        <v>26</v>
      </c>
      <c r="BD36" s="123">
        <v>26</v>
      </c>
      <c r="BE36" s="125">
        <v>8.0634920634920633</v>
      </c>
      <c r="BF36" s="124">
        <v>0.10582010582010515</v>
      </c>
      <c r="BG36" s="124">
        <v>-0.15873015873015994</v>
      </c>
      <c r="BH36" s="125">
        <v>6.5128205128205128</v>
      </c>
      <c r="BI36" s="124">
        <v>0.54456654456654441</v>
      </c>
      <c r="BJ36" s="126">
        <v>-0.12820512820512864</v>
      </c>
      <c r="BK36" s="114">
        <v>66</v>
      </c>
      <c r="BL36" s="114">
        <v>66</v>
      </c>
      <c r="BM36" s="114">
        <v>66</v>
      </c>
      <c r="BN36" s="113">
        <v>8963</v>
      </c>
      <c r="BO36" s="114">
        <v>6079</v>
      </c>
      <c r="BP36" s="115">
        <v>8780</v>
      </c>
      <c r="BQ36" s="127">
        <v>290.1031890660592</v>
      </c>
      <c r="BR36" s="127">
        <v>3.3425062589633399</v>
      </c>
      <c r="BS36" s="127">
        <v>9.227551625690694</v>
      </c>
      <c r="BT36" s="128">
        <v>1671.3293963254594</v>
      </c>
      <c r="BU36" s="127">
        <v>-37.604114312838419</v>
      </c>
      <c r="BV36" s="129">
        <v>23.218392464455519</v>
      </c>
      <c r="BW36" s="124">
        <v>5.7611548556430447</v>
      </c>
      <c r="BX36" s="124">
        <v>-0.19828663371865751</v>
      </c>
      <c r="BY36" s="124">
        <v>-0.10660576211757267</v>
      </c>
      <c r="BZ36" s="119">
        <v>0.4890819964349376</v>
      </c>
      <c r="CA36" s="120">
        <v>-6.549501021377413E-3</v>
      </c>
      <c r="CB36" s="130">
        <v>-1.9791266581971889E-2</v>
      </c>
    </row>
    <row r="37" spans="1:80">
      <c r="A37" s="90" t="s">
        <v>174</v>
      </c>
      <c r="B37" s="113">
        <v>4146.6019999999999</v>
      </c>
      <c r="C37" s="114">
        <v>2820.9859999999999</v>
      </c>
      <c r="D37" s="115">
        <v>4296.0860000000002</v>
      </c>
      <c r="E37" s="113">
        <v>3594.5650000000001</v>
      </c>
      <c r="F37" s="114">
        <v>2632.5450000000001</v>
      </c>
      <c r="G37" s="115">
        <v>4033.2339999999999</v>
      </c>
      <c r="H37" s="116">
        <v>1.0651715224060891</v>
      </c>
      <c r="I37" s="117">
        <v>-8.8403945000954387E-2</v>
      </c>
      <c r="J37" s="118">
        <v>-6.4097800977616082E-3</v>
      </c>
      <c r="K37" s="113">
        <v>2691.0259999999998</v>
      </c>
      <c r="L37" s="114">
        <v>1915.6559999999999</v>
      </c>
      <c r="M37" s="114">
        <v>2971.058</v>
      </c>
      <c r="N37" s="119">
        <v>0.73664409255699026</v>
      </c>
      <c r="O37" s="120">
        <v>-1.199336427019182E-2</v>
      </c>
      <c r="P37" s="121">
        <v>8.9619446734783281E-3</v>
      </c>
      <c r="Q37" s="113">
        <v>46.472999999999999</v>
      </c>
      <c r="R37" s="114">
        <v>33.608000000000004</v>
      </c>
      <c r="S37" s="115">
        <v>43.561999999999998</v>
      </c>
      <c r="T37" s="119">
        <v>1.0800761870003079E-2</v>
      </c>
      <c r="U37" s="120">
        <v>-2.1279235203014498E-3</v>
      </c>
      <c r="V37" s="121">
        <v>-1.9655916016374838E-3</v>
      </c>
      <c r="W37" s="113">
        <v>120.76</v>
      </c>
      <c r="X37" s="114">
        <v>72.590999999999994</v>
      </c>
      <c r="Y37" s="115">
        <v>110.745</v>
      </c>
      <c r="Z37" s="119">
        <v>2.7458114257689986E-2</v>
      </c>
      <c r="AA37" s="120">
        <v>-6.1370495521173227E-3</v>
      </c>
      <c r="AB37" s="121">
        <v>-1.1634315899234499E-4</v>
      </c>
      <c r="AC37" s="113">
        <v>360.65035999999998</v>
      </c>
      <c r="AD37" s="114">
        <v>389.57100000000003</v>
      </c>
      <c r="AE37" s="114">
        <v>458.75900000000001</v>
      </c>
      <c r="AF37" s="114">
        <v>98.108640000000037</v>
      </c>
      <c r="AG37" s="115">
        <v>69.187999999999988</v>
      </c>
      <c r="AH37" s="113">
        <v>0</v>
      </c>
      <c r="AI37" s="114">
        <v>0</v>
      </c>
      <c r="AJ37" s="114">
        <v>0</v>
      </c>
      <c r="AK37" s="114">
        <v>0</v>
      </c>
      <c r="AL37" s="115">
        <v>0</v>
      </c>
      <c r="AM37" s="119">
        <v>0.10678533902719824</v>
      </c>
      <c r="AN37" s="120">
        <v>1.9810423180439851E-2</v>
      </c>
      <c r="AO37" s="121">
        <v>-3.1312120513543915E-2</v>
      </c>
      <c r="AP37" s="119">
        <v>0</v>
      </c>
      <c r="AQ37" s="120">
        <v>0</v>
      </c>
      <c r="AR37" s="121">
        <v>0</v>
      </c>
      <c r="AS37" s="120">
        <v>0</v>
      </c>
      <c r="AT37" s="120">
        <v>0</v>
      </c>
      <c r="AU37" s="120">
        <v>0</v>
      </c>
      <c r="AV37" s="113">
        <v>2907</v>
      </c>
      <c r="AW37" s="114">
        <v>1912</v>
      </c>
      <c r="AX37" s="115">
        <v>2919</v>
      </c>
      <c r="AY37" s="122">
        <v>21</v>
      </c>
      <c r="AZ37" s="123">
        <v>23</v>
      </c>
      <c r="BA37" s="153">
        <v>22</v>
      </c>
      <c r="BB37" s="122">
        <v>47</v>
      </c>
      <c r="BC37" s="123">
        <v>45</v>
      </c>
      <c r="BD37" s="123">
        <v>45</v>
      </c>
      <c r="BE37" s="125">
        <v>14.742424242424242</v>
      </c>
      <c r="BF37" s="124">
        <v>-0.63852813852813739</v>
      </c>
      <c r="BG37" s="124">
        <v>0.88735177865612513</v>
      </c>
      <c r="BH37" s="125">
        <v>7.2074074074074064</v>
      </c>
      <c r="BI37" s="124">
        <v>0.33506698187549144</v>
      </c>
      <c r="BJ37" s="126">
        <v>0.12592592592592489</v>
      </c>
      <c r="BK37" s="114">
        <v>67</v>
      </c>
      <c r="BL37" s="114">
        <v>67</v>
      </c>
      <c r="BM37" s="114">
        <v>67</v>
      </c>
      <c r="BN37" s="113">
        <v>13215</v>
      </c>
      <c r="BO37" s="114">
        <v>8566</v>
      </c>
      <c r="BP37" s="115">
        <v>12857</v>
      </c>
      <c r="BQ37" s="127">
        <v>313.69946332737032</v>
      </c>
      <c r="BR37" s="127">
        <v>41.693031242618133</v>
      </c>
      <c r="BS37" s="127">
        <v>6.374574230942585</v>
      </c>
      <c r="BT37" s="128">
        <v>1381.7177115450497</v>
      </c>
      <c r="BU37" s="127">
        <v>145.19724370879248</v>
      </c>
      <c r="BV37" s="129">
        <v>4.8636320471416639</v>
      </c>
      <c r="BW37" s="124">
        <v>4.4045906132237072</v>
      </c>
      <c r="BX37" s="124">
        <v>-0.14133301938723175</v>
      </c>
      <c r="BY37" s="124">
        <v>-7.5534909788845361E-2</v>
      </c>
      <c r="BZ37" s="119">
        <v>0.70549824407374895</v>
      </c>
      <c r="CA37" s="120">
        <v>-1.4351412751613335E-2</v>
      </c>
      <c r="CB37" s="130">
        <v>-8.5947011772469217E-4</v>
      </c>
    </row>
    <row r="38" spans="1:80">
      <c r="A38" s="91" t="s">
        <v>173</v>
      </c>
      <c r="B38" s="95">
        <v>1845.0260000000001</v>
      </c>
      <c r="C38" s="96">
        <v>1333.8979999999999</v>
      </c>
      <c r="D38" s="97">
        <v>1916.9951299999998</v>
      </c>
      <c r="E38" s="95">
        <v>1838.58</v>
      </c>
      <c r="F38" s="96">
        <v>1327.1179999999999</v>
      </c>
      <c r="G38" s="97">
        <v>1915.078</v>
      </c>
      <c r="H38" s="98">
        <v>1.0010010714968267</v>
      </c>
      <c r="I38" s="99">
        <v>-2.504895064323831E-3</v>
      </c>
      <c r="J38" s="100">
        <v>-4.1077432430833838E-3</v>
      </c>
      <c r="K38" s="95">
        <v>1437.7139999999999</v>
      </c>
      <c r="L38" s="96">
        <v>1042.954</v>
      </c>
      <c r="M38" s="96">
        <v>1584.8630000000001</v>
      </c>
      <c r="N38" s="101">
        <v>0.82757099188649241</v>
      </c>
      <c r="O38" s="102">
        <v>4.5601210859830488E-2</v>
      </c>
      <c r="P38" s="103">
        <v>4.1692117513603244E-2</v>
      </c>
      <c r="Q38" s="95">
        <v>38.811</v>
      </c>
      <c r="R38" s="96">
        <v>25.741999999999997</v>
      </c>
      <c r="S38" s="97">
        <v>34.625</v>
      </c>
      <c r="T38" s="101">
        <v>1.8080203521736452E-2</v>
      </c>
      <c r="U38" s="102">
        <v>-3.0290220762794091E-3</v>
      </c>
      <c r="V38" s="103">
        <v>-1.3167152149546335E-3</v>
      </c>
      <c r="W38" s="95">
        <v>52.329000000000001</v>
      </c>
      <c r="X38" s="96">
        <v>39.631999999999998</v>
      </c>
      <c r="Y38" s="97">
        <v>53.957999999999998</v>
      </c>
      <c r="Z38" s="101">
        <v>2.8175353693165501E-2</v>
      </c>
      <c r="AA38" s="102">
        <v>-2.8628518031294584E-4</v>
      </c>
      <c r="AB38" s="103">
        <v>-1.6878536478546653E-3</v>
      </c>
      <c r="AC38" s="95">
        <v>235.68700000000001</v>
      </c>
      <c r="AD38" s="96">
        <v>212.649</v>
      </c>
      <c r="AE38" s="96">
        <v>221.78899999999999</v>
      </c>
      <c r="AF38" s="96">
        <v>-13.898000000000025</v>
      </c>
      <c r="AG38" s="97">
        <v>9.1399999999999864</v>
      </c>
      <c r="AH38" s="95">
        <v>0</v>
      </c>
      <c r="AI38" s="96">
        <v>0</v>
      </c>
      <c r="AJ38" s="96">
        <v>0</v>
      </c>
      <c r="AK38" s="96">
        <v>0</v>
      </c>
      <c r="AL38" s="97">
        <v>0</v>
      </c>
      <c r="AM38" s="101">
        <v>0.11569617289533751</v>
      </c>
      <c r="AN38" s="102">
        <v>-1.2045658385088892E-2</v>
      </c>
      <c r="AO38" s="103">
        <v>-4.3723063058236172E-2</v>
      </c>
      <c r="AP38" s="101">
        <v>0</v>
      </c>
      <c r="AQ38" s="102">
        <v>0</v>
      </c>
      <c r="AR38" s="103">
        <v>0</v>
      </c>
      <c r="AS38" s="102">
        <v>0</v>
      </c>
      <c r="AT38" s="102">
        <v>0</v>
      </c>
      <c r="AU38" s="102">
        <v>0</v>
      </c>
      <c r="AV38" s="95">
        <v>1246</v>
      </c>
      <c r="AW38" s="96">
        <v>809</v>
      </c>
      <c r="AX38" s="97">
        <v>1175</v>
      </c>
      <c r="AY38" s="104">
        <v>16</v>
      </c>
      <c r="AZ38" s="105">
        <v>16</v>
      </c>
      <c r="BA38" s="154">
        <v>16</v>
      </c>
      <c r="BB38" s="104">
        <v>20</v>
      </c>
      <c r="BC38" s="105">
        <v>21</v>
      </c>
      <c r="BD38" s="105">
        <v>21</v>
      </c>
      <c r="BE38" s="107">
        <v>8.1597222222222214</v>
      </c>
      <c r="BF38" s="106">
        <v>-0.49305555555555713</v>
      </c>
      <c r="BG38" s="106">
        <v>-0.26736111111111249</v>
      </c>
      <c r="BH38" s="107">
        <v>6.2169312169312168</v>
      </c>
      <c r="BI38" s="106">
        <v>-0.70529100529100486</v>
      </c>
      <c r="BJ38" s="108">
        <v>-0.20370370370370416</v>
      </c>
      <c r="BK38" s="96">
        <v>78</v>
      </c>
      <c r="BL38" s="96">
        <v>78</v>
      </c>
      <c r="BM38" s="96">
        <v>78</v>
      </c>
      <c r="BN38" s="95">
        <v>9901</v>
      </c>
      <c r="BO38" s="96">
        <v>6308</v>
      </c>
      <c r="BP38" s="97">
        <v>8997</v>
      </c>
      <c r="BQ38" s="109">
        <v>212.85739691008115</v>
      </c>
      <c r="BR38" s="109">
        <v>27.161002606475449</v>
      </c>
      <c r="BS38" s="109">
        <v>2.4709035682929539</v>
      </c>
      <c r="BT38" s="110">
        <v>1629.8536170212767</v>
      </c>
      <c r="BU38" s="109">
        <v>154.26774222191875</v>
      </c>
      <c r="BV38" s="111">
        <v>-10.588904610367308</v>
      </c>
      <c r="BW38" s="106">
        <v>7.6570212765957448</v>
      </c>
      <c r="BX38" s="106">
        <v>-0.28920665277825197</v>
      </c>
      <c r="BY38" s="106">
        <v>-0.14025931672934799</v>
      </c>
      <c r="BZ38" s="101">
        <v>0.42406674208144796</v>
      </c>
      <c r="CA38" s="102">
        <v>-3.9202956589710569E-2</v>
      </c>
      <c r="CB38" s="112">
        <v>-2.2738754447805487E-2</v>
      </c>
    </row>
    <row r="39" spans="1:80">
      <c r="A39" s="90" t="s">
        <v>172</v>
      </c>
      <c r="B39" s="113">
        <v>7268.5919999999996</v>
      </c>
      <c r="C39" s="114">
        <v>4973.63</v>
      </c>
      <c r="D39" s="115">
        <v>7748.6859999999997</v>
      </c>
      <c r="E39" s="113">
        <v>6201.9409999999998</v>
      </c>
      <c r="F39" s="114">
        <v>4595.152</v>
      </c>
      <c r="G39" s="115">
        <v>6890.1210000000001</v>
      </c>
      <c r="H39" s="116">
        <v>1.1246081164612347</v>
      </c>
      <c r="I39" s="117">
        <v>-4.7378524495201413E-2</v>
      </c>
      <c r="J39" s="118">
        <v>4.2243485215086585E-2</v>
      </c>
      <c r="K39" s="113">
        <v>4663.3310000000001</v>
      </c>
      <c r="L39" s="114">
        <v>3488.877</v>
      </c>
      <c r="M39" s="114">
        <v>5243.915</v>
      </c>
      <c r="N39" s="119">
        <v>0.76107734537608263</v>
      </c>
      <c r="O39" s="120">
        <v>9.1625819173525302E-3</v>
      </c>
      <c r="P39" s="121">
        <v>1.8256383596444437E-3</v>
      </c>
      <c r="Q39" s="113">
        <v>322.887</v>
      </c>
      <c r="R39" s="114">
        <v>256.411</v>
      </c>
      <c r="S39" s="115">
        <v>306.363</v>
      </c>
      <c r="T39" s="119">
        <v>4.446409576841974E-2</v>
      </c>
      <c r="U39" s="120">
        <v>-7.5981537757149123E-3</v>
      </c>
      <c r="V39" s="121">
        <v>-1.1336234666786758E-2</v>
      </c>
      <c r="W39" s="113">
        <v>519.70600000000002</v>
      </c>
      <c r="X39" s="114">
        <v>385.01900000000001</v>
      </c>
      <c r="Y39" s="115">
        <v>543.42100000000005</v>
      </c>
      <c r="Z39" s="119">
        <v>7.8869587341064112E-2</v>
      </c>
      <c r="AA39" s="120">
        <v>-4.9277270803404216E-3</v>
      </c>
      <c r="AB39" s="121">
        <v>-4.9185006264285819E-3</v>
      </c>
      <c r="AC39" s="113">
        <v>834.68499999999995</v>
      </c>
      <c r="AD39" s="114">
        <v>954.19100000000003</v>
      </c>
      <c r="AE39" s="114">
        <v>903.08</v>
      </c>
      <c r="AF39" s="114">
        <v>68.395000000000095</v>
      </c>
      <c r="AG39" s="115">
        <v>-51.11099999999999</v>
      </c>
      <c r="AH39" s="113">
        <v>0</v>
      </c>
      <c r="AI39" s="114">
        <v>0</v>
      </c>
      <c r="AJ39" s="114">
        <v>0</v>
      </c>
      <c r="AK39" s="114">
        <v>0</v>
      </c>
      <c r="AL39" s="115">
        <v>0</v>
      </c>
      <c r="AM39" s="119">
        <v>0.11654621183514212</v>
      </c>
      <c r="AN39" s="120">
        <v>1.7117294484570583E-3</v>
      </c>
      <c r="AO39" s="121">
        <v>-7.5303805154461043E-2</v>
      </c>
      <c r="AP39" s="119">
        <v>0</v>
      </c>
      <c r="AQ39" s="120">
        <v>0</v>
      </c>
      <c r="AR39" s="121">
        <v>0</v>
      </c>
      <c r="AS39" s="120">
        <v>0</v>
      </c>
      <c r="AT39" s="120">
        <v>0</v>
      </c>
      <c r="AU39" s="120">
        <v>0</v>
      </c>
      <c r="AV39" s="113">
        <v>5064</v>
      </c>
      <c r="AW39" s="114">
        <v>3551</v>
      </c>
      <c r="AX39" s="115">
        <v>5241</v>
      </c>
      <c r="AY39" s="122">
        <v>41.41</v>
      </c>
      <c r="AZ39" s="123">
        <v>41.32</v>
      </c>
      <c r="BA39" s="153">
        <v>41.14</v>
      </c>
      <c r="BB39" s="122">
        <v>55.27</v>
      </c>
      <c r="BC39" s="123">
        <v>53.88</v>
      </c>
      <c r="BD39" s="123">
        <v>54.98</v>
      </c>
      <c r="BE39" s="125">
        <v>14.154918165613353</v>
      </c>
      <c r="BF39" s="124">
        <v>0.56721793217537453</v>
      </c>
      <c r="BG39" s="124">
        <v>-0.16825059850410362</v>
      </c>
      <c r="BH39" s="125">
        <v>10.591730326179217</v>
      </c>
      <c r="BI39" s="124">
        <v>0.41140344601517498</v>
      </c>
      <c r="BJ39" s="126">
        <v>-0.39255574162578277</v>
      </c>
      <c r="BK39" s="114">
        <v>115</v>
      </c>
      <c r="BL39" s="114">
        <v>115</v>
      </c>
      <c r="BM39" s="114">
        <v>115</v>
      </c>
      <c r="BN39" s="113">
        <v>20242</v>
      </c>
      <c r="BO39" s="114">
        <v>14198</v>
      </c>
      <c r="BP39" s="115">
        <v>20775</v>
      </c>
      <c r="BQ39" s="127">
        <v>331.65444043321298</v>
      </c>
      <c r="BR39" s="127">
        <v>25.264706217226433</v>
      </c>
      <c r="BS39" s="127">
        <v>8.006602709589913</v>
      </c>
      <c r="BT39" s="128">
        <v>1314.6576989124212</v>
      </c>
      <c r="BU39" s="127">
        <v>89.945811076718201</v>
      </c>
      <c r="BV39" s="129">
        <v>20.613204403832015</v>
      </c>
      <c r="BW39" s="124">
        <v>3.9639381797366915</v>
      </c>
      <c r="BX39" s="124">
        <v>-3.3297207309122001E-2</v>
      </c>
      <c r="BY39" s="124">
        <v>-3.4372155380177016E-2</v>
      </c>
      <c r="BZ39" s="119">
        <v>0.66416240409207161</v>
      </c>
      <c r="CA39" s="120">
        <v>2.1763165755035785E-2</v>
      </c>
      <c r="CB39" s="130">
        <v>-1.794184764946094E-2</v>
      </c>
    </row>
    <row r="40" spans="1:80">
      <c r="A40" s="90" t="s">
        <v>171</v>
      </c>
      <c r="B40" s="113">
        <v>11941.797</v>
      </c>
      <c r="C40" s="114">
        <v>8962.0499999999993</v>
      </c>
      <c r="D40" s="115">
        <v>13124.531999999999</v>
      </c>
      <c r="E40" s="113">
        <v>10688.168</v>
      </c>
      <c r="F40" s="114">
        <v>8195.241</v>
      </c>
      <c r="G40" s="115">
        <v>12741.241</v>
      </c>
      <c r="H40" s="116">
        <v>1.0300827054444697</v>
      </c>
      <c r="I40" s="117">
        <v>-8.7208583390062211E-2</v>
      </c>
      <c r="J40" s="118">
        <v>-6.3484890676254402E-2</v>
      </c>
      <c r="K40" s="113">
        <v>7714.3230000000003</v>
      </c>
      <c r="L40" s="114">
        <v>6076.0169999999998</v>
      </c>
      <c r="M40" s="114">
        <v>9318.8860000000004</v>
      </c>
      <c r="N40" s="119">
        <v>0.73139547395736415</v>
      </c>
      <c r="O40" s="120">
        <v>9.6325862482636859E-3</v>
      </c>
      <c r="P40" s="121">
        <v>-1.0012496839345797E-2</v>
      </c>
      <c r="Q40" s="113">
        <v>421.72700000000003</v>
      </c>
      <c r="R40" s="114">
        <v>323.04500000000002</v>
      </c>
      <c r="S40" s="115">
        <v>473.07399999999996</v>
      </c>
      <c r="T40" s="119">
        <v>3.7129350272865881E-2</v>
      </c>
      <c r="U40" s="120">
        <v>-2.3280197834431166E-3</v>
      </c>
      <c r="V40" s="121">
        <v>-2.2892586490682043E-3</v>
      </c>
      <c r="W40" s="113">
        <v>980.41799999999989</v>
      </c>
      <c r="X40" s="114">
        <v>552.048</v>
      </c>
      <c r="Y40" s="115">
        <v>987.60099999999989</v>
      </c>
      <c r="Z40" s="119">
        <v>7.7512151288873662E-2</v>
      </c>
      <c r="AA40" s="120">
        <v>-1.4217132906509486E-2</v>
      </c>
      <c r="AB40" s="121">
        <v>1.0150129842524488E-2</v>
      </c>
      <c r="AC40" s="113">
        <v>1890.0419999999999</v>
      </c>
      <c r="AD40" s="114">
        <v>2434.73</v>
      </c>
      <c r="AE40" s="114">
        <v>2483.0250000000001</v>
      </c>
      <c r="AF40" s="114">
        <v>592.98300000000017</v>
      </c>
      <c r="AG40" s="115">
        <v>48.295000000000073</v>
      </c>
      <c r="AH40" s="113">
        <v>0</v>
      </c>
      <c r="AI40" s="114">
        <v>0</v>
      </c>
      <c r="AJ40" s="114">
        <v>0</v>
      </c>
      <c r="AK40" s="114">
        <v>0</v>
      </c>
      <c r="AL40" s="115">
        <v>0</v>
      </c>
      <c r="AM40" s="119">
        <v>0.18918960310356212</v>
      </c>
      <c r="AN40" s="120">
        <v>3.0918448435634016E-2</v>
      </c>
      <c r="AO40" s="121">
        <v>-8.2481498932244462E-2</v>
      </c>
      <c r="AP40" s="119">
        <v>0</v>
      </c>
      <c r="AQ40" s="120">
        <v>0</v>
      </c>
      <c r="AR40" s="121">
        <v>0</v>
      </c>
      <c r="AS40" s="120">
        <v>0</v>
      </c>
      <c r="AT40" s="120">
        <v>0</v>
      </c>
      <c r="AU40" s="120">
        <v>0</v>
      </c>
      <c r="AV40" s="113">
        <v>8952</v>
      </c>
      <c r="AW40" s="114">
        <v>6463</v>
      </c>
      <c r="AX40" s="115">
        <v>9575</v>
      </c>
      <c r="AY40" s="122">
        <v>91</v>
      </c>
      <c r="AZ40" s="123">
        <v>88</v>
      </c>
      <c r="BA40" s="153">
        <v>86</v>
      </c>
      <c r="BB40" s="122">
        <v>104</v>
      </c>
      <c r="BC40" s="123">
        <v>108</v>
      </c>
      <c r="BD40" s="123">
        <v>108</v>
      </c>
      <c r="BE40" s="125">
        <v>12.37080103359173</v>
      </c>
      <c r="BF40" s="124">
        <v>1.4403981031887998</v>
      </c>
      <c r="BG40" s="124">
        <v>0.13027073056142768</v>
      </c>
      <c r="BH40" s="125">
        <v>9.8508230452674894</v>
      </c>
      <c r="BI40" s="124">
        <v>0.28672048116492554</v>
      </c>
      <c r="BJ40" s="126">
        <v>-0.12294238683127645</v>
      </c>
      <c r="BK40" s="114">
        <v>253</v>
      </c>
      <c r="BL40" s="114">
        <v>253</v>
      </c>
      <c r="BM40" s="114">
        <v>253</v>
      </c>
      <c r="BN40" s="113">
        <v>40498</v>
      </c>
      <c r="BO40" s="114">
        <v>27884</v>
      </c>
      <c r="BP40" s="115">
        <v>40939</v>
      </c>
      <c r="BQ40" s="127">
        <v>311.22501770927477</v>
      </c>
      <c r="BR40" s="127">
        <v>47.306601985041482</v>
      </c>
      <c r="BS40" s="127">
        <v>17.320233603694533</v>
      </c>
      <c r="BT40" s="128">
        <v>1330.677911227154</v>
      </c>
      <c r="BU40" s="127">
        <v>136.7359988053488</v>
      </c>
      <c r="BV40" s="129">
        <v>62.65361910275351</v>
      </c>
      <c r="BW40" s="124">
        <v>4.2756135770234991</v>
      </c>
      <c r="BX40" s="124">
        <v>-0.24829169554129127</v>
      </c>
      <c r="BY40" s="124">
        <v>-3.8791498019050685E-2</v>
      </c>
      <c r="BZ40" s="119">
        <v>0.59490525459195531</v>
      </c>
      <c r="CA40" s="120">
        <v>1.0703990923855766E-2</v>
      </c>
      <c r="CB40" s="130">
        <v>-1.4008771569248291E-2</v>
      </c>
    </row>
    <row r="41" spans="1:80">
      <c r="A41" s="90" t="s">
        <v>170</v>
      </c>
      <c r="B41" s="113">
        <v>6582.9589899999992</v>
      </c>
      <c r="C41" s="114">
        <v>4469.3613000000005</v>
      </c>
      <c r="D41" s="115">
        <v>6330.19542</v>
      </c>
      <c r="E41" s="113">
        <v>6416.4879600000004</v>
      </c>
      <c r="F41" s="114">
        <v>4217.6380500000005</v>
      </c>
      <c r="G41" s="115">
        <v>6097.2581</v>
      </c>
      <c r="H41" s="116">
        <v>1.0382036181148375</v>
      </c>
      <c r="I41" s="117">
        <v>1.2259358414239863E-2</v>
      </c>
      <c r="J41" s="118">
        <v>-2.1479846188126928E-2</v>
      </c>
      <c r="K41" s="113">
        <v>5089.5965500000002</v>
      </c>
      <c r="L41" s="114">
        <v>3299.2006000000001</v>
      </c>
      <c r="M41" s="114">
        <v>4821.4858099999992</v>
      </c>
      <c r="N41" s="119">
        <v>0.79076295130101171</v>
      </c>
      <c r="O41" s="120">
        <v>-2.4430177163445865E-3</v>
      </c>
      <c r="P41" s="121">
        <v>8.5240391686631778E-3</v>
      </c>
      <c r="Q41" s="113">
        <v>105.35661</v>
      </c>
      <c r="R41" s="114">
        <v>74.432609999999997</v>
      </c>
      <c r="S41" s="115">
        <v>101.89173</v>
      </c>
      <c r="T41" s="119">
        <v>1.6711073785772655E-2</v>
      </c>
      <c r="U41" s="120">
        <v>2.9140454353503847E-4</v>
      </c>
      <c r="V41" s="121">
        <v>-9.3686307310502509E-4</v>
      </c>
      <c r="W41" s="113">
        <v>438.29643999999996</v>
      </c>
      <c r="X41" s="114">
        <v>280.18876</v>
      </c>
      <c r="Y41" s="115">
        <v>403.76966000000004</v>
      </c>
      <c r="Z41" s="119">
        <v>6.6221513568533383E-2</v>
      </c>
      <c r="AA41" s="120">
        <v>-2.0863275327534236E-3</v>
      </c>
      <c r="AB41" s="121">
        <v>-2.1110978092638011E-4</v>
      </c>
      <c r="AC41" s="113">
        <v>1456.8368800000001</v>
      </c>
      <c r="AD41" s="114">
        <v>1756.5506399999999</v>
      </c>
      <c r="AE41" s="114">
        <v>1463.2496599999999</v>
      </c>
      <c r="AF41" s="114">
        <v>6.4127799999998842</v>
      </c>
      <c r="AG41" s="115">
        <v>-293.30097999999998</v>
      </c>
      <c r="AH41" s="113">
        <v>0</v>
      </c>
      <c r="AI41" s="114">
        <v>265.05243999999999</v>
      </c>
      <c r="AJ41" s="114">
        <v>108.78413</v>
      </c>
      <c r="AK41" s="114">
        <v>108.78413</v>
      </c>
      <c r="AL41" s="115">
        <v>-156.26830999999999</v>
      </c>
      <c r="AM41" s="119">
        <v>0.23115394753484561</v>
      </c>
      <c r="AN41" s="120">
        <v>9.8496856955962997E-3</v>
      </c>
      <c r="AO41" s="121">
        <v>-0.16186655854954721</v>
      </c>
      <c r="AP41" s="119">
        <v>1.7184956037265591E-2</v>
      </c>
      <c r="AQ41" s="120">
        <v>1.7184956037265591E-2</v>
      </c>
      <c r="AR41" s="121">
        <v>-4.2119365589182459E-2</v>
      </c>
      <c r="AS41" s="120">
        <v>1.7841483535033561E-2</v>
      </c>
      <c r="AT41" s="120">
        <v>1.7841483535033561E-2</v>
      </c>
      <c r="AU41" s="120">
        <v>-4.5002325454218117E-2</v>
      </c>
      <c r="AV41" s="113">
        <v>3508</v>
      </c>
      <c r="AW41" s="114">
        <v>2265</v>
      </c>
      <c r="AX41" s="115">
        <v>3136</v>
      </c>
      <c r="AY41" s="122">
        <v>39.4</v>
      </c>
      <c r="AZ41" s="123">
        <v>36.159999999999997</v>
      </c>
      <c r="BA41" s="153">
        <v>34.97</v>
      </c>
      <c r="BB41" s="122">
        <v>68.11</v>
      </c>
      <c r="BC41" s="123">
        <v>65.599999999999994</v>
      </c>
      <c r="BD41" s="123">
        <v>64.760000000000005</v>
      </c>
      <c r="BE41" s="125">
        <v>9.9640962094493695</v>
      </c>
      <c r="BF41" s="124">
        <v>7.1259210013385754E-2</v>
      </c>
      <c r="BG41" s="124">
        <v>-0.47561617993116201</v>
      </c>
      <c r="BH41" s="125">
        <v>5.3805504083453428</v>
      </c>
      <c r="BI41" s="124">
        <v>-0.34221831545113091</v>
      </c>
      <c r="BJ41" s="126">
        <v>-0.37402276238636478</v>
      </c>
      <c r="BK41" s="114">
        <v>130</v>
      </c>
      <c r="BL41" s="114">
        <v>130</v>
      </c>
      <c r="BM41" s="114">
        <v>130</v>
      </c>
      <c r="BN41" s="113">
        <v>15785</v>
      </c>
      <c r="BO41" s="114">
        <v>10379</v>
      </c>
      <c r="BP41" s="115">
        <v>14215</v>
      </c>
      <c r="BQ41" s="127">
        <v>428.93127682026028</v>
      </c>
      <c r="BR41" s="127">
        <v>22.438533076199462</v>
      </c>
      <c r="BS41" s="127">
        <v>22.568616641052188</v>
      </c>
      <c r="BT41" s="128">
        <v>1944.2787308673469</v>
      </c>
      <c r="BU41" s="127">
        <v>115.17725994374382</v>
      </c>
      <c r="BV41" s="129">
        <v>82.186876562710722</v>
      </c>
      <c r="BW41" s="124">
        <v>4.5328443877551017</v>
      </c>
      <c r="BX41" s="124">
        <v>3.3129450468898369E-2</v>
      </c>
      <c r="BY41" s="124">
        <v>-4.9495568094788389E-2</v>
      </c>
      <c r="BZ41" s="119">
        <v>0.40200791855203616</v>
      </c>
      <c r="CA41" s="120">
        <v>-4.1141997225616844E-2</v>
      </c>
      <c r="CB41" s="130">
        <v>-3.9088554036149192E-2</v>
      </c>
    </row>
    <row r="42" spans="1:80">
      <c r="A42" s="90" t="s">
        <v>169</v>
      </c>
      <c r="B42" s="113">
        <v>5881.5397699999994</v>
      </c>
      <c r="C42" s="114">
        <v>4514.7250100000001</v>
      </c>
      <c r="D42" s="115">
        <v>6234.8482600000007</v>
      </c>
      <c r="E42" s="113">
        <v>6059.749350000001</v>
      </c>
      <c r="F42" s="114">
        <v>4628.8035199999995</v>
      </c>
      <c r="G42" s="115">
        <v>6929.3796900000007</v>
      </c>
      <c r="H42" s="116">
        <v>0.899770042764102</v>
      </c>
      <c r="I42" s="117">
        <v>-7.0821219397591006E-2</v>
      </c>
      <c r="J42" s="118">
        <v>-7.5584601366483262E-2</v>
      </c>
      <c r="K42" s="113">
        <v>4553.82017</v>
      </c>
      <c r="L42" s="114">
        <v>3673.1652000000004</v>
      </c>
      <c r="M42" s="114">
        <v>5471.8519200000001</v>
      </c>
      <c r="N42" s="119">
        <v>0.78965970473469604</v>
      </c>
      <c r="O42" s="120">
        <v>3.8173148611710617E-2</v>
      </c>
      <c r="P42" s="121">
        <v>-3.8855784316979003E-3</v>
      </c>
      <c r="Q42" s="113">
        <v>172.17923999999999</v>
      </c>
      <c r="R42" s="114">
        <v>128.89832000000001</v>
      </c>
      <c r="S42" s="115">
        <v>210.76588000000001</v>
      </c>
      <c r="T42" s="119">
        <v>3.0416269482846016E-2</v>
      </c>
      <c r="U42" s="120">
        <v>2.0026784157501538E-3</v>
      </c>
      <c r="V42" s="121">
        <v>2.5692633519830595E-3</v>
      </c>
      <c r="W42" s="113">
        <v>112.80695</v>
      </c>
      <c r="X42" s="114">
        <v>70.61403</v>
      </c>
      <c r="Y42" s="115">
        <v>102.99978</v>
      </c>
      <c r="Z42" s="119">
        <v>1.4864213624870655E-2</v>
      </c>
      <c r="AA42" s="120">
        <v>-3.7515646003458674E-3</v>
      </c>
      <c r="AB42" s="121">
        <v>-3.9113901537275904E-4</v>
      </c>
      <c r="AC42" s="113">
        <v>1256.18712</v>
      </c>
      <c r="AD42" s="114">
        <v>1575.45344</v>
      </c>
      <c r="AE42" s="114">
        <v>1668.52072</v>
      </c>
      <c r="AF42" s="114">
        <v>412.33359999999993</v>
      </c>
      <c r="AG42" s="115">
        <v>93.067279999999982</v>
      </c>
      <c r="AH42" s="113">
        <v>0</v>
      </c>
      <c r="AI42" s="114">
        <v>0</v>
      </c>
      <c r="AJ42" s="114">
        <v>0</v>
      </c>
      <c r="AK42" s="114">
        <v>0</v>
      </c>
      <c r="AL42" s="115">
        <v>0</v>
      </c>
      <c r="AM42" s="119">
        <v>0.26761208138848913</v>
      </c>
      <c r="AN42" s="120">
        <v>5.4030745696866306E-2</v>
      </c>
      <c r="AO42" s="121">
        <v>-8.134681123739862E-2</v>
      </c>
      <c r="AP42" s="119">
        <v>0</v>
      </c>
      <c r="AQ42" s="120">
        <v>0</v>
      </c>
      <c r="AR42" s="121">
        <v>0</v>
      </c>
      <c r="AS42" s="120">
        <v>0</v>
      </c>
      <c r="AT42" s="120">
        <v>0</v>
      </c>
      <c r="AU42" s="120">
        <v>0</v>
      </c>
      <c r="AV42" s="113">
        <v>5377</v>
      </c>
      <c r="AW42" s="114">
        <v>3645</v>
      </c>
      <c r="AX42" s="115">
        <v>5158</v>
      </c>
      <c r="AY42" s="122">
        <v>76</v>
      </c>
      <c r="AZ42" s="123">
        <v>75</v>
      </c>
      <c r="BA42" s="153">
        <v>78</v>
      </c>
      <c r="BB42" s="122">
        <v>51</v>
      </c>
      <c r="BC42" s="123">
        <v>52</v>
      </c>
      <c r="BD42" s="123">
        <v>60</v>
      </c>
      <c r="BE42" s="125">
        <v>7.3475783475783469</v>
      </c>
      <c r="BF42" s="124">
        <v>-0.51353276353276378</v>
      </c>
      <c r="BG42" s="124">
        <v>-0.75242165242165271</v>
      </c>
      <c r="BH42" s="125">
        <v>9.5518518518518523</v>
      </c>
      <c r="BI42" s="124">
        <v>-2.1627450980392151</v>
      </c>
      <c r="BJ42" s="126">
        <v>-2.1308404558404543</v>
      </c>
      <c r="BK42" s="114">
        <v>192</v>
      </c>
      <c r="BL42" s="114">
        <v>192</v>
      </c>
      <c r="BM42" s="114">
        <v>192</v>
      </c>
      <c r="BN42" s="113">
        <v>17660</v>
      </c>
      <c r="BO42" s="114">
        <v>11668</v>
      </c>
      <c r="BP42" s="115">
        <v>16274</v>
      </c>
      <c r="BQ42" s="127">
        <v>425.79449981565688</v>
      </c>
      <c r="BR42" s="127">
        <v>82.660335036494871</v>
      </c>
      <c r="BS42" s="127">
        <v>29.085250586997347</v>
      </c>
      <c r="BT42" s="128">
        <v>1343.4237475765801</v>
      </c>
      <c r="BU42" s="127">
        <v>216.44785953492101</v>
      </c>
      <c r="BV42" s="129">
        <v>73.518803818006973</v>
      </c>
      <c r="BW42" s="124">
        <v>3.1550988755331524</v>
      </c>
      <c r="BX42" s="124">
        <v>-0.12926043263125164</v>
      </c>
      <c r="BY42" s="124">
        <v>-4.5998518156833867E-2</v>
      </c>
      <c r="BZ42" s="119">
        <v>0.31161917892156865</v>
      </c>
      <c r="CA42" s="120">
        <v>-2.4071210372835272E-2</v>
      </c>
      <c r="CB42" s="130">
        <v>-2.4131281483587896E-2</v>
      </c>
    </row>
    <row r="43" spans="1:80">
      <c r="A43" s="90" t="s">
        <v>168</v>
      </c>
      <c r="B43" s="113">
        <v>10861.155720000001</v>
      </c>
      <c r="C43" s="114">
        <v>8787.1200000000008</v>
      </c>
      <c r="D43" s="115">
        <v>12770.674999999999</v>
      </c>
      <c r="E43" s="113">
        <v>10857.06</v>
      </c>
      <c r="F43" s="114">
        <v>8015.268</v>
      </c>
      <c r="G43" s="115">
        <v>12287.743</v>
      </c>
      <c r="H43" s="116">
        <v>1.039301928759415</v>
      </c>
      <c r="I43" s="117">
        <v>3.8924688512055106E-2</v>
      </c>
      <c r="J43" s="118">
        <v>-5.6995787049962887E-2</v>
      </c>
      <c r="K43" s="113">
        <v>8935.8559999999998</v>
      </c>
      <c r="L43" s="114">
        <v>6496.3</v>
      </c>
      <c r="M43" s="114">
        <v>10047.200999999999</v>
      </c>
      <c r="N43" s="119">
        <v>0.81766041168015957</v>
      </c>
      <c r="O43" s="120">
        <v>-5.3852378787450084E-3</v>
      </c>
      <c r="P43" s="121">
        <v>7.1697331401531228E-3</v>
      </c>
      <c r="Q43" s="113">
        <v>90.455950000000001</v>
      </c>
      <c r="R43" s="114">
        <v>75.212999999999994</v>
      </c>
      <c r="S43" s="115">
        <v>106.858</v>
      </c>
      <c r="T43" s="119">
        <v>8.6963081828778481E-3</v>
      </c>
      <c r="U43" s="120">
        <v>3.6477552118121918E-4</v>
      </c>
      <c r="V43" s="121">
        <v>-6.8740799479705822E-4</v>
      </c>
      <c r="W43" s="113">
        <v>381.892</v>
      </c>
      <c r="X43" s="114">
        <v>105.429</v>
      </c>
      <c r="Y43" s="115">
        <v>467.86399999999998</v>
      </c>
      <c r="Z43" s="119">
        <v>3.8075666133316748E-2</v>
      </c>
      <c r="AA43" s="120">
        <v>2.9011345382072076E-3</v>
      </c>
      <c r="AB43" s="121">
        <v>2.492214462910753E-2</v>
      </c>
      <c r="AC43" s="113">
        <v>2200.223</v>
      </c>
      <c r="AD43" s="114">
        <v>2214.49566</v>
      </c>
      <c r="AE43" s="114">
        <v>2409.1509999999998</v>
      </c>
      <c r="AF43" s="114">
        <v>208.92799999999988</v>
      </c>
      <c r="AG43" s="115">
        <v>194.6553399999998</v>
      </c>
      <c r="AH43" s="113">
        <v>0</v>
      </c>
      <c r="AI43" s="114">
        <v>0</v>
      </c>
      <c r="AJ43" s="114">
        <v>0</v>
      </c>
      <c r="AK43" s="114">
        <v>0</v>
      </c>
      <c r="AL43" s="115">
        <v>0</v>
      </c>
      <c r="AM43" s="119">
        <v>0.18864711536390991</v>
      </c>
      <c r="AN43" s="120">
        <v>-1.3930129334686486E-2</v>
      </c>
      <c r="AO43" s="121">
        <v>-6.3368978646414303E-2</v>
      </c>
      <c r="AP43" s="119">
        <v>0</v>
      </c>
      <c r="AQ43" s="120">
        <v>0</v>
      </c>
      <c r="AR43" s="121">
        <v>0</v>
      </c>
      <c r="AS43" s="120">
        <v>0</v>
      </c>
      <c r="AT43" s="120">
        <v>0</v>
      </c>
      <c r="AU43" s="120">
        <v>0</v>
      </c>
      <c r="AV43" s="113">
        <v>7844</v>
      </c>
      <c r="AW43" s="114">
        <v>5332</v>
      </c>
      <c r="AX43" s="115">
        <v>7794</v>
      </c>
      <c r="AY43" s="122">
        <v>68</v>
      </c>
      <c r="AZ43" s="123">
        <v>66</v>
      </c>
      <c r="BA43" s="153">
        <v>66</v>
      </c>
      <c r="BB43" s="122">
        <v>86</v>
      </c>
      <c r="BC43" s="123">
        <v>90</v>
      </c>
      <c r="BD43" s="123">
        <v>90</v>
      </c>
      <c r="BE43" s="125">
        <v>13.121212121212121</v>
      </c>
      <c r="BF43" s="124">
        <v>0.30421865715983287</v>
      </c>
      <c r="BG43" s="124">
        <v>-0.34343434343434254</v>
      </c>
      <c r="BH43" s="125">
        <v>9.6222222222222218</v>
      </c>
      <c r="BI43" s="124">
        <v>-0.51214470284237734</v>
      </c>
      <c r="BJ43" s="126">
        <v>-0.25185185185185333</v>
      </c>
      <c r="BK43" s="114">
        <v>214</v>
      </c>
      <c r="BL43" s="114">
        <v>214</v>
      </c>
      <c r="BM43" s="114">
        <v>214</v>
      </c>
      <c r="BN43" s="113">
        <v>27939</v>
      </c>
      <c r="BO43" s="114">
        <v>18778</v>
      </c>
      <c r="BP43" s="115">
        <v>27348</v>
      </c>
      <c r="BQ43" s="127">
        <v>449.31047974257717</v>
      </c>
      <c r="BR43" s="127">
        <v>60.71174678864179</v>
      </c>
      <c r="BS43" s="127">
        <v>22.466939429444778</v>
      </c>
      <c r="BT43" s="128">
        <v>1576.564408519374</v>
      </c>
      <c r="BU43" s="127">
        <v>192.44151203798697</v>
      </c>
      <c r="BV43" s="129">
        <v>73.325848879464047</v>
      </c>
      <c r="BW43" s="124">
        <v>3.5088529638183217</v>
      </c>
      <c r="BX43" s="124">
        <v>-5.2977734804829701E-2</v>
      </c>
      <c r="BY43" s="124">
        <v>-1.2902475041393302E-2</v>
      </c>
      <c r="BZ43" s="119">
        <v>0.46983232545354586</v>
      </c>
      <c r="CA43" s="120">
        <v>-6.649699241180973E-3</v>
      </c>
      <c r="CB43" s="130">
        <v>-1.4961395824917512E-2</v>
      </c>
    </row>
    <row r="44" spans="1:80">
      <c r="A44" s="90" t="s">
        <v>167</v>
      </c>
      <c r="B44" s="113">
        <v>3797.538</v>
      </c>
      <c r="C44" s="114">
        <v>2751.1035000000002</v>
      </c>
      <c r="D44" s="115">
        <v>4017.6819999999998</v>
      </c>
      <c r="E44" s="113">
        <v>3138.7240000000002</v>
      </c>
      <c r="F44" s="114">
        <v>2357.14</v>
      </c>
      <c r="G44" s="115">
        <v>4011.194</v>
      </c>
      <c r="H44" s="116">
        <v>1.0016174735004091</v>
      </c>
      <c r="I44" s="117">
        <v>-0.20828119869886663</v>
      </c>
      <c r="J44" s="118">
        <v>-0.16551875939199445</v>
      </c>
      <c r="K44" s="113">
        <v>2499.21</v>
      </c>
      <c r="L44" s="114">
        <v>1900.5419999999999</v>
      </c>
      <c r="M44" s="114">
        <v>2873.027</v>
      </c>
      <c r="N44" s="119">
        <v>0.71625231788838939</v>
      </c>
      <c r="O44" s="120">
        <v>-7.999800549142988E-2</v>
      </c>
      <c r="P44" s="121">
        <v>-9.003920488921402E-2</v>
      </c>
      <c r="Q44" s="113">
        <v>74.786999999999992</v>
      </c>
      <c r="R44" s="114">
        <v>54.74</v>
      </c>
      <c r="S44" s="115">
        <v>127.517</v>
      </c>
      <c r="T44" s="119">
        <v>3.1790284887741653E-2</v>
      </c>
      <c r="U44" s="120">
        <v>7.9630863191513628E-3</v>
      </c>
      <c r="V44" s="121">
        <v>8.5672264355495867E-3</v>
      </c>
      <c r="W44" s="113">
        <v>148.756</v>
      </c>
      <c r="X44" s="114">
        <v>114.688</v>
      </c>
      <c r="Y44" s="115">
        <v>163.99099999999999</v>
      </c>
      <c r="Z44" s="119">
        <v>4.0883337978666695E-2</v>
      </c>
      <c r="AA44" s="120">
        <v>-6.5104436982185571E-3</v>
      </c>
      <c r="AB44" s="121">
        <v>-7.7722361493019476E-3</v>
      </c>
      <c r="AC44" s="113">
        <v>331.72899999999998</v>
      </c>
      <c r="AD44" s="114">
        <v>399.71</v>
      </c>
      <c r="AE44" s="114">
        <v>428.61</v>
      </c>
      <c r="AF44" s="114">
        <v>96.881000000000029</v>
      </c>
      <c r="AG44" s="115">
        <v>28.900000000000034</v>
      </c>
      <c r="AH44" s="113">
        <v>0</v>
      </c>
      <c r="AI44" s="114">
        <v>0</v>
      </c>
      <c r="AJ44" s="114">
        <v>0</v>
      </c>
      <c r="AK44" s="114">
        <v>0</v>
      </c>
      <c r="AL44" s="115">
        <v>0</v>
      </c>
      <c r="AM44" s="119">
        <v>0.10668091700637333</v>
      </c>
      <c r="AN44" s="120">
        <v>1.932721573992123E-2</v>
      </c>
      <c r="AO44" s="121">
        <v>-3.8609872671295981E-2</v>
      </c>
      <c r="AP44" s="119">
        <v>0</v>
      </c>
      <c r="AQ44" s="120">
        <v>0</v>
      </c>
      <c r="AR44" s="121">
        <v>0</v>
      </c>
      <c r="AS44" s="120">
        <v>0</v>
      </c>
      <c r="AT44" s="120">
        <v>0</v>
      </c>
      <c r="AU44" s="120">
        <v>0</v>
      </c>
      <c r="AV44" s="113">
        <v>2354</v>
      </c>
      <c r="AW44" s="114">
        <v>1646</v>
      </c>
      <c r="AX44" s="115">
        <v>2459</v>
      </c>
      <c r="AY44" s="122">
        <v>11</v>
      </c>
      <c r="AZ44" s="123">
        <v>11</v>
      </c>
      <c r="BA44" s="153">
        <v>11</v>
      </c>
      <c r="BB44" s="122">
        <v>30</v>
      </c>
      <c r="BC44" s="123">
        <v>30</v>
      </c>
      <c r="BD44" s="123">
        <v>30</v>
      </c>
      <c r="BE44" s="125">
        <v>24.838383838383837</v>
      </c>
      <c r="BF44" s="124">
        <v>1.0606060606060588</v>
      </c>
      <c r="BG44" s="124">
        <v>-0.10101010101010033</v>
      </c>
      <c r="BH44" s="125">
        <v>9.1074074074074076</v>
      </c>
      <c r="BI44" s="124">
        <v>0.38888888888888928</v>
      </c>
      <c r="BJ44" s="126">
        <v>-3.7037037037036313E-2</v>
      </c>
      <c r="BK44" s="114">
        <v>70</v>
      </c>
      <c r="BL44" s="114">
        <v>70</v>
      </c>
      <c r="BM44" s="114">
        <v>70</v>
      </c>
      <c r="BN44" s="113">
        <v>11516</v>
      </c>
      <c r="BO44" s="114">
        <v>8067</v>
      </c>
      <c r="BP44" s="115">
        <v>12038</v>
      </c>
      <c r="BQ44" s="127">
        <v>333.21099850473502</v>
      </c>
      <c r="BR44" s="127">
        <v>60.657681380733607</v>
      </c>
      <c r="BS44" s="127">
        <v>41.015634676794036</v>
      </c>
      <c r="BT44" s="128">
        <v>1631.2297681984546</v>
      </c>
      <c r="BU44" s="127">
        <v>297.87207915852264</v>
      </c>
      <c r="BV44" s="129">
        <v>199.18845592627963</v>
      </c>
      <c r="BW44" s="124">
        <v>4.8954859699064661</v>
      </c>
      <c r="BX44" s="124">
        <v>3.3874142565082366E-3</v>
      </c>
      <c r="BY44" s="124">
        <v>-5.486083556474064E-3</v>
      </c>
      <c r="BZ44" s="119">
        <v>0.63224789915966384</v>
      </c>
      <c r="CA44" s="120">
        <v>3.1830798012635664E-2</v>
      </c>
      <c r="CB44" s="130">
        <v>-4.4529690329170313E-3</v>
      </c>
    </row>
    <row r="45" spans="1:80">
      <c r="A45" s="90" t="s">
        <v>166</v>
      </c>
      <c r="B45" s="113">
        <v>3911.4254700000001</v>
      </c>
      <c r="C45" s="114">
        <v>2680.5007699999996</v>
      </c>
      <c r="D45" s="115">
        <v>3919.6795699999998</v>
      </c>
      <c r="E45" s="113">
        <v>3841.9302000000002</v>
      </c>
      <c r="F45" s="114">
        <v>2747.3950299999997</v>
      </c>
      <c r="G45" s="115">
        <v>4093.7510600000001</v>
      </c>
      <c r="H45" s="116">
        <v>0.95747873101008729</v>
      </c>
      <c r="I45" s="117">
        <v>-6.0609903187379355E-2</v>
      </c>
      <c r="J45" s="118">
        <v>-1.8173019368160959E-2</v>
      </c>
      <c r="K45" s="113">
        <v>3162.3370399999999</v>
      </c>
      <c r="L45" s="114">
        <v>2309.1478700000002</v>
      </c>
      <c r="M45" s="114">
        <v>3476.5280200000002</v>
      </c>
      <c r="N45" s="119">
        <v>0.84922799873424648</v>
      </c>
      <c r="O45" s="120">
        <v>2.6116470055250751E-2</v>
      </c>
      <c r="P45" s="121">
        <v>8.741703612717977E-3</v>
      </c>
      <c r="Q45" s="113">
        <v>29.904420000000002</v>
      </c>
      <c r="R45" s="114">
        <v>11.941380000000001</v>
      </c>
      <c r="S45" s="115">
        <v>25.053159999999998</v>
      </c>
      <c r="T45" s="119">
        <v>6.1198542932407807E-3</v>
      </c>
      <c r="U45" s="120">
        <v>-1.6638425578888935E-3</v>
      </c>
      <c r="V45" s="121">
        <v>1.773417079222816E-3</v>
      </c>
      <c r="W45" s="113">
        <v>183.58265999999998</v>
      </c>
      <c r="X45" s="114">
        <v>130.36238</v>
      </c>
      <c r="Y45" s="115">
        <v>219.0249</v>
      </c>
      <c r="Z45" s="119">
        <v>5.3502251795447472E-2</v>
      </c>
      <c r="AA45" s="120">
        <v>5.7182863293388023E-3</v>
      </c>
      <c r="AB45" s="121">
        <v>6.0528029260579069E-3</v>
      </c>
      <c r="AC45" s="113">
        <v>508.78631999999999</v>
      </c>
      <c r="AD45" s="114">
        <v>538.98527999999999</v>
      </c>
      <c r="AE45" s="114">
        <v>549.55133000000012</v>
      </c>
      <c r="AF45" s="114">
        <v>40.765010000000132</v>
      </c>
      <c r="AG45" s="115">
        <v>10.566050000000132</v>
      </c>
      <c r="AH45" s="113">
        <v>0</v>
      </c>
      <c r="AI45" s="114">
        <v>0</v>
      </c>
      <c r="AJ45" s="114">
        <v>0</v>
      </c>
      <c r="AK45" s="114">
        <v>0</v>
      </c>
      <c r="AL45" s="115">
        <v>0</v>
      </c>
      <c r="AM45" s="119">
        <v>0.14020312634892249</v>
      </c>
      <c r="AN45" s="120">
        <v>1.0126170031511172E-2</v>
      </c>
      <c r="AO45" s="121">
        <v>-6.0873212084660594E-2</v>
      </c>
      <c r="AP45" s="119">
        <v>0</v>
      </c>
      <c r="AQ45" s="120">
        <v>0</v>
      </c>
      <c r="AR45" s="121">
        <v>0</v>
      </c>
      <c r="AS45" s="120">
        <v>0</v>
      </c>
      <c r="AT45" s="120">
        <v>0</v>
      </c>
      <c r="AU45" s="120">
        <v>0</v>
      </c>
      <c r="AV45" s="113">
        <v>2585</v>
      </c>
      <c r="AW45" s="114">
        <v>1689</v>
      </c>
      <c r="AX45" s="115">
        <v>2500</v>
      </c>
      <c r="AY45" s="122">
        <v>39</v>
      </c>
      <c r="AZ45" s="123">
        <v>39</v>
      </c>
      <c r="BA45" s="153">
        <v>40</v>
      </c>
      <c r="BB45" s="122">
        <v>40</v>
      </c>
      <c r="BC45" s="123">
        <v>38</v>
      </c>
      <c r="BD45" s="123">
        <v>38</v>
      </c>
      <c r="BE45" s="125">
        <v>6.9444444444444446</v>
      </c>
      <c r="BF45" s="124">
        <v>-0.42022792022792022</v>
      </c>
      <c r="BG45" s="124">
        <v>-0.27350427350427342</v>
      </c>
      <c r="BH45" s="125">
        <v>7.3099415204678353</v>
      </c>
      <c r="BI45" s="124">
        <v>0.12938596491227994</v>
      </c>
      <c r="BJ45" s="126">
        <v>-9.7953216374270013E-2</v>
      </c>
      <c r="BK45" s="114">
        <v>110</v>
      </c>
      <c r="BL45" s="114">
        <v>110</v>
      </c>
      <c r="BM45" s="114">
        <v>110</v>
      </c>
      <c r="BN45" s="113">
        <v>11085</v>
      </c>
      <c r="BO45" s="114">
        <v>7721</v>
      </c>
      <c r="BP45" s="115">
        <v>11053</v>
      </c>
      <c r="BQ45" s="127">
        <v>370.37465484483852</v>
      </c>
      <c r="BR45" s="127">
        <v>23.78645457420248</v>
      </c>
      <c r="BS45" s="127">
        <v>14.540562110736744</v>
      </c>
      <c r="BT45" s="128">
        <v>1637.5004240000001</v>
      </c>
      <c r="BU45" s="127">
        <v>151.260501369439</v>
      </c>
      <c r="BV45" s="129">
        <v>10.860382555358456</v>
      </c>
      <c r="BW45" s="124">
        <v>4.4211999999999998</v>
      </c>
      <c r="BX45" s="124">
        <v>0.13299883945841362</v>
      </c>
      <c r="BY45" s="124">
        <v>-0.1501439905269395</v>
      </c>
      <c r="BZ45" s="119">
        <v>0.36941844919786099</v>
      </c>
      <c r="CA45" s="120">
        <v>1.6347730200242383E-3</v>
      </c>
      <c r="CB45" s="130">
        <v>-1.8376628652465476E-2</v>
      </c>
    </row>
    <row r="46" spans="1:80">
      <c r="A46" s="90" t="s">
        <v>165</v>
      </c>
      <c r="B46" s="113">
        <v>4648.5479999999998</v>
      </c>
      <c r="C46" s="114">
        <v>3176.7849999999999</v>
      </c>
      <c r="D46" s="115">
        <v>4617.6989999999996</v>
      </c>
      <c r="E46" s="113">
        <v>4587.5190000000002</v>
      </c>
      <c r="F46" s="114">
        <v>3339.2959999999998</v>
      </c>
      <c r="G46" s="115">
        <v>4922.848</v>
      </c>
      <c r="H46" s="116">
        <v>0.9380137270133061</v>
      </c>
      <c r="I46" s="117">
        <v>-7.5289542139366561E-2</v>
      </c>
      <c r="J46" s="118">
        <v>-1.3320027167215809E-2</v>
      </c>
      <c r="K46" s="113">
        <v>3387.4569999999999</v>
      </c>
      <c r="L46" s="114">
        <v>2407.576</v>
      </c>
      <c r="M46" s="114">
        <v>3622.0070000000001</v>
      </c>
      <c r="N46" s="119">
        <v>0.73575438445387709</v>
      </c>
      <c r="O46" s="120">
        <v>-2.6528025245310394E-3</v>
      </c>
      <c r="P46" s="121">
        <v>1.4771279032854134E-2</v>
      </c>
      <c r="Q46" s="113">
        <v>35.71</v>
      </c>
      <c r="R46" s="114">
        <v>23.277000000000001</v>
      </c>
      <c r="S46" s="115">
        <v>37.105000000000004</v>
      </c>
      <c r="T46" s="119">
        <v>7.5373036096178479E-3</v>
      </c>
      <c r="U46" s="120">
        <v>-2.4686033607916168E-4</v>
      </c>
      <c r="V46" s="121">
        <v>5.6667267423505998E-4</v>
      </c>
      <c r="W46" s="113">
        <v>438.02300000000002</v>
      </c>
      <c r="X46" s="114">
        <v>337.21299999999997</v>
      </c>
      <c r="Y46" s="115">
        <v>464.72699999999998</v>
      </c>
      <c r="Z46" s="119">
        <v>9.4402061570863047E-2</v>
      </c>
      <c r="AA46" s="120">
        <v>-1.0793958356348915E-3</v>
      </c>
      <c r="AB46" s="121">
        <v>-6.5811995716053007E-3</v>
      </c>
      <c r="AC46" s="113">
        <v>2061.998</v>
      </c>
      <c r="AD46" s="114">
        <v>1993.2460000000001</v>
      </c>
      <c r="AE46" s="114">
        <v>1951.875</v>
      </c>
      <c r="AF46" s="114">
        <v>-110.12300000000005</v>
      </c>
      <c r="AG46" s="115">
        <v>-41.371000000000095</v>
      </c>
      <c r="AH46" s="113">
        <v>0</v>
      </c>
      <c r="AI46" s="114">
        <v>0</v>
      </c>
      <c r="AJ46" s="114">
        <v>0</v>
      </c>
      <c r="AK46" s="114">
        <v>0</v>
      </c>
      <c r="AL46" s="115">
        <v>0</v>
      </c>
      <c r="AM46" s="119">
        <v>0.42269428994830544</v>
      </c>
      <c r="AN46" s="120">
        <v>-2.0884651260863585E-2</v>
      </c>
      <c r="AO46" s="121">
        <v>-0.20474697535608261</v>
      </c>
      <c r="AP46" s="119">
        <v>0</v>
      </c>
      <c r="AQ46" s="120">
        <v>0</v>
      </c>
      <c r="AR46" s="121">
        <v>0</v>
      </c>
      <c r="AS46" s="120">
        <v>0</v>
      </c>
      <c r="AT46" s="120">
        <v>0</v>
      </c>
      <c r="AU46" s="120">
        <v>0</v>
      </c>
      <c r="AV46" s="113">
        <v>2822</v>
      </c>
      <c r="AW46" s="114">
        <v>1904</v>
      </c>
      <c r="AX46" s="115">
        <v>2753</v>
      </c>
      <c r="AY46" s="122">
        <v>41</v>
      </c>
      <c r="AZ46" s="123">
        <v>38</v>
      </c>
      <c r="BA46" s="153">
        <v>39</v>
      </c>
      <c r="BB46" s="122">
        <v>47</v>
      </c>
      <c r="BC46" s="123">
        <v>48</v>
      </c>
      <c r="BD46" s="123">
        <v>49</v>
      </c>
      <c r="BE46" s="125">
        <v>7.8433048433048436</v>
      </c>
      <c r="BF46" s="124">
        <v>0.19560836634007384</v>
      </c>
      <c r="BG46" s="124">
        <v>-0.50757234967761367</v>
      </c>
      <c r="BH46" s="125">
        <v>6.2426303854875282</v>
      </c>
      <c r="BI46" s="124">
        <v>-0.42876441356684492</v>
      </c>
      <c r="BJ46" s="126">
        <v>-0.36848072562358247</v>
      </c>
      <c r="BK46" s="114">
        <v>90</v>
      </c>
      <c r="BL46" s="114">
        <v>90</v>
      </c>
      <c r="BM46" s="114">
        <v>90</v>
      </c>
      <c r="BN46" s="113">
        <v>15014</v>
      </c>
      <c r="BO46" s="114">
        <v>10140</v>
      </c>
      <c r="BP46" s="115">
        <v>14174</v>
      </c>
      <c r="BQ46" s="127">
        <v>347.31536616339775</v>
      </c>
      <c r="BR46" s="127">
        <v>41.765945622569177</v>
      </c>
      <c r="BS46" s="127">
        <v>17.996234013496348</v>
      </c>
      <c r="BT46" s="128">
        <v>1788.1758082092263</v>
      </c>
      <c r="BU46" s="127">
        <v>162.548947826519</v>
      </c>
      <c r="BV46" s="129">
        <v>34.34387543611706</v>
      </c>
      <c r="BW46" s="124">
        <v>5.1485652015982568</v>
      </c>
      <c r="BX46" s="124">
        <v>-0.17177498266822067</v>
      </c>
      <c r="BY46" s="124">
        <v>-0.17706505050258325</v>
      </c>
      <c r="BZ46" s="119">
        <v>0.57900326797385615</v>
      </c>
      <c r="CA46" s="120">
        <v>-2.9836959114546091E-2</v>
      </c>
      <c r="CB46" s="130">
        <v>-4.3464503665186283E-2</v>
      </c>
    </row>
    <row r="47" spans="1:80">
      <c r="A47" s="90" t="s">
        <v>164</v>
      </c>
      <c r="B47" s="113">
        <v>9371.1158200000009</v>
      </c>
      <c r="C47" s="114">
        <v>6345.95208</v>
      </c>
      <c r="D47" s="115">
        <v>9596.6736500000006</v>
      </c>
      <c r="E47" s="113">
        <v>8584.5724800000007</v>
      </c>
      <c r="F47" s="114">
        <v>6106.7293000000009</v>
      </c>
      <c r="G47" s="115">
        <v>9151.9811200000004</v>
      </c>
      <c r="H47" s="116">
        <v>1.0485897560505457</v>
      </c>
      <c r="I47" s="117">
        <v>-4.3033133945718838E-2</v>
      </c>
      <c r="J47" s="118">
        <v>9.4161218106918465E-3</v>
      </c>
      <c r="K47" s="113">
        <v>6229.6540599999998</v>
      </c>
      <c r="L47" s="114">
        <v>4556.7800800000005</v>
      </c>
      <c r="M47" s="114">
        <v>6794.3501200000001</v>
      </c>
      <c r="N47" s="119">
        <v>0.74239118622657296</v>
      </c>
      <c r="O47" s="120">
        <v>1.6711011178415003E-2</v>
      </c>
      <c r="P47" s="121">
        <v>-3.7987717923619879E-3</v>
      </c>
      <c r="Q47" s="113">
        <v>240.5641</v>
      </c>
      <c r="R47" s="114">
        <v>59.797899999999998</v>
      </c>
      <c r="S47" s="115">
        <v>261.31061</v>
      </c>
      <c r="T47" s="119">
        <v>2.8552354574787407E-2</v>
      </c>
      <c r="U47" s="120">
        <v>5.2951470006367893E-4</v>
      </c>
      <c r="V47" s="121">
        <v>1.8760222475530938E-2</v>
      </c>
      <c r="W47" s="113">
        <v>635.12342999999998</v>
      </c>
      <c r="X47" s="114">
        <v>0</v>
      </c>
      <c r="Y47" s="115">
        <v>657.23253999999997</v>
      </c>
      <c r="Z47" s="119">
        <v>7.181314421243036E-2</v>
      </c>
      <c r="AA47" s="120">
        <v>-2.1711376466471421E-3</v>
      </c>
      <c r="AB47" s="121">
        <v>7.181314421243036E-2</v>
      </c>
      <c r="AC47" s="113">
        <v>886.17426999999986</v>
      </c>
      <c r="AD47" s="114">
        <v>843.94560999999999</v>
      </c>
      <c r="AE47" s="114">
        <v>849.10271999999998</v>
      </c>
      <c r="AF47" s="114">
        <v>-37.071549999999888</v>
      </c>
      <c r="AG47" s="115">
        <v>5.1571099999999888</v>
      </c>
      <c r="AH47" s="113">
        <v>0</v>
      </c>
      <c r="AI47" s="114">
        <v>0</v>
      </c>
      <c r="AJ47" s="114">
        <v>0</v>
      </c>
      <c r="AK47" s="114">
        <v>0</v>
      </c>
      <c r="AL47" s="115">
        <v>0</v>
      </c>
      <c r="AM47" s="119">
        <v>8.8478857463283642E-2</v>
      </c>
      <c r="AN47" s="120">
        <v>-6.085577233885614E-3</v>
      </c>
      <c r="AO47" s="121">
        <v>-4.4510739583909956E-2</v>
      </c>
      <c r="AP47" s="119">
        <v>0</v>
      </c>
      <c r="AQ47" s="120">
        <v>0</v>
      </c>
      <c r="AR47" s="121">
        <v>0</v>
      </c>
      <c r="AS47" s="120">
        <v>0</v>
      </c>
      <c r="AT47" s="120">
        <v>0</v>
      </c>
      <c r="AU47" s="120">
        <v>0</v>
      </c>
      <c r="AV47" s="113">
        <v>6095</v>
      </c>
      <c r="AW47" s="114">
        <v>3957</v>
      </c>
      <c r="AX47" s="115">
        <v>5957</v>
      </c>
      <c r="AY47" s="122">
        <v>51.7</v>
      </c>
      <c r="AZ47" s="123">
        <v>52.9</v>
      </c>
      <c r="BA47" s="153">
        <v>53</v>
      </c>
      <c r="BB47" s="122">
        <v>78.400000000000006</v>
      </c>
      <c r="BC47" s="123">
        <v>83.9</v>
      </c>
      <c r="BD47" s="123">
        <v>84</v>
      </c>
      <c r="BE47" s="125">
        <v>12.488469601677147</v>
      </c>
      <c r="BF47" s="124">
        <v>-0.61060626335616419</v>
      </c>
      <c r="BG47" s="124">
        <v>2.155088712138209E-2</v>
      </c>
      <c r="BH47" s="125">
        <v>7.8796296296296298</v>
      </c>
      <c r="BI47" s="124">
        <v>-0.75840891912320352</v>
      </c>
      <c r="BJ47" s="126">
        <v>1.908135787754528E-2</v>
      </c>
      <c r="BK47" s="114">
        <v>155</v>
      </c>
      <c r="BL47" s="114">
        <v>155</v>
      </c>
      <c r="BM47" s="114">
        <v>155</v>
      </c>
      <c r="BN47" s="113">
        <v>24716</v>
      </c>
      <c r="BO47" s="114">
        <v>16468</v>
      </c>
      <c r="BP47" s="115">
        <v>24324</v>
      </c>
      <c r="BQ47" s="127">
        <v>376.25312941950341</v>
      </c>
      <c r="BR47" s="127">
        <v>28.92457787394585</v>
      </c>
      <c r="BS47" s="127">
        <v>5.4291495798142932</v>
      </c>
      <c r="BT47" s="128">
        <v>1536.3406278328018</v>
      </c>
      <c r="BU47" s="127">
        <v>127.87918730778119</v>
      </c>
      <c r="BV47" s="129">
        <v>-6.9318765897407957</v>
      </c>
      <c r="BW47" s="124">
        <v>4.0832633876112139</v>
      </c>
      <c r="BX47" s="124">
        <v>2.8136234206783683E-2</v>
      </c>
      <c r="BY47" s="124">
        <v>-7.8475303316256628E-2</v>
      </c>
      <c r="BZ47" s="119">
        <v>0.57694497153700197</v>
      </c>
      <c r="CA47" s="120">
        <v>-5.0187675729580494E-3</v>
      </c>
      <c r="CB47" s="130">
        <v>-1.004486984599573E-2</v>
      </c>
    </row>
    <row r="48" spans="1:80">
      <c r="A48" s="90" t="s">
        <v>163</v>
      </c>
      <c r="B48" s="113">
        <v>4464.9269999999997</v>
      </c>
      <c r="C48" s="114">
        <v>2765.4989999999998</v>
      </c>
      <c r="D48" s="115">
        <v>4265.6899999999996</v>
      </c>
      <c r="E48" s="113">
        <v>4071.9720000000002</v>
      </c>
      <c r="F48" s="114">
        <v>2595.9140000000002</v>
      </c>
      <c r="G48" s="115">
        <v>4079.6</v>
      </c>
      <c r="H48" s="116">
        <v>1.0456147661535444</v>
      </c>
      <c r="I48" s="117">
        <v>-5.0887616475805642E-2</v>
      </c>
      <c r="J48" s="118">
        <v>-1.9712898784508104E-2</v>
      </c>
      <c r="K48" s="113">
        <v>3176.5720000000001</v>
      </c>
      <c r="L48" s="114">
        <v>2022.278</v>
      </c>
      <c r="M48" s="114">
        <v>3131.962</v>
      </c>
      <c r="N48" s="119">
        <v>0.76771301107951762</v>
      </c>
      <c r="O48" s="120">
        <v>-1.2393531892781806E-2</v>
      </c>
      <c r="P48" s="121">
        <v>-1.131048507636423E-2</v>
      </c>
      <c r="Q48" s="113">
        <v>58.957999999999998</v>
      </c>
      <c r="R48" s="114">
        <v>44.393000000000001</v>
      </c>
      <c r="S48" s="115">
        <v>53.620999999999995</v>
      </c>
      <c r="T48" s="119">
        <v>1.3143690557897832E-2</v>
      </c>
      <c r="U48" s="120">
        <v>-1.33528916003736E-3</v>
      </c>
      <c r="V48" s="121">
        <v>-3.9574152568556606E-3</v>
      </c>
      <c r="W48" s="113">
        <v>239.50800000000001</v>
      </c>
      <c r="X48" s="114">
        <v>117.718</v>
      </c>
      <c r="Y48" s="115">
        <v>162.73400000000001</v>
      </c>
      <c r="Z48" s="119">
        <v>3.9889695068143938E-2</v>
      </c>
      <c r="AA48" s="120">
        <v>-1.8928980502316763E-2</v>
      </c>
      <c r="AB48" s="121">
        <v>-5.4577239911931599E-3</v>
      </c>
      <c r="AC48" s="113">
        <v>353.33699999999999</v>
      </c>
      <c r="AD48" s="114">
        <v>501.26900000000001</v>
      </c>
      <c r="AE48" s="114">
        <v>554.93111999999996</v>
      </c>
      <c r="AF48" s="114">
        <v>201.59411999999998</v>
      </c>
      <c r="AG48" s="115">
        <v>53.662119999999959</v>
      </c>
      <c r="AH48" s="113">
        <v>13.452</v>
      </c>
      <c r="AI48" s="114">
        <v>44.954999999999998</v>
      </c>
      <c r="AJ48" s="114">
        <v>72.039000000000001</v>
      </c>
      <c r="AK48" s="114">
        <v>58.587000000000003</v>
      </c>
      <c r="AL48" s="115">
        <v>27.084000000000003</v>
      </c>
      <c r="AM48" s="119">
        <v>0.13009176006695283</v>
      </c>
      <c r="AN48" s="120">
        <v>5.0955639812355166E-2</v>
      </c>
      <c r="AO48" s="121">
        <v>-5.1166305837247461E-2</v>
      </c>
      <c r="AP48" s="119">
        <v>1.6888006395213907E-2</v>
      </c>
      <c r="AQ48" s="120">
        <v>1.3875191180093928E-2</v>
      </c>
      <c r="AR48" s="121">
        <v>6.3235054431683493E-4</v>
      </c>
      <c r="AS48" s="120">
        <v>1.7658348857731151E-2</v>
      </c>
      <c r="AT48" s="120">
        <v>1.4354789795930138E-2</v>
      </c>
      <c r="AU48" s="120">
        <v>3.4074896805838181E-4</v>
      </c>
      <c r="AV48" s="113">
        <v>2970</v>
      </c>
      <c r="AW48" s="114">
        <v>1811</v>
      </c>
      <c r="AX48" s="115">
        <v>2653</v>
      </c>
      <c r="AY48" s="122">
        <v>27</v>
      </c>
      <c r="AZ48" s="123">
        <v>26</v>
      </c>
      <c r="BA48" s="153">
        <v>26</v>
      </c>
      <c r="BB48" s="122">
        <v>63</v>
      </c>
      <c r="BC48" s="123">
        <v>63</v>
      </c>
      <c r="BD48" s="123">
        <v>63</v>
      </c>
      <c r="BE48" s="125">
        <v>11.337606837606836</v>
      </c>
      <c r="BF48" s="124">
        <v>-0.88461538461538503</v>
      </c>
      <c r="BG48" s="124">
        <v>-0.27136752136752307</v>
      </c>
      <c r="BH48" s="125">
        <v>4.6790123456790127</v>
      </c>
      <c r="BI48" s="124">
        <v>-0.55908289241622544</v>
      </c>
      <c r="BJ48" s="126">
        <v>-0.11199294532627846</v>
      </c>
      <c r="BK48" s="114">
        <v>79</v>
      </c>
      <c r="BL48" s="114">
        <v>79</v>
      </c>
      <c r="BM48" s="114">
        <v>79</v>
      </c>
      <c r="BN48" s="113">
        <v>12759</v>
      </c>
      <c r="BO48" s="114">
        <v>7909</v>
      </c>
      <c r="BP48" s="115">
        <v>11319</v>
      </c>
      <c r="BQ48" s="127">
        <v>360.42053184910327</v>
      </c>
      <c r="BR48" s="127">
        <v>41.275457783737636</v>
      </c>
      <c r="BS48" s="127">
        <v>32.197747679170277</v>
      </c>
      <c r="BT48" s="128">
        <v>1537.7308707124012</v>
      </c>
      <c r="BU48" s="127">
        <v>166.69652727805783</v>
      </c>
      <c r="BV48" s="129">
        <v>104.31618269473142</v>
      </c>
      <c r="BW48" s="124">
        <v>4.2664907651715041</v>
      </c>
      <c r="BX48" s="124">
        <v>-2.9468830788092149E-2</v>
      </c>
      <c r="BY48" s="124">
        <v>-0.10070967657338858</v>
      </c>
      <c r="BZ48" s="119">
        <v>0.52675912137006708</v>
      </c>
      <c r="CA48" s="120">
        <v>-6.2680035980020699E-2</v>
      </c>
      <c r="CB48" s="130">
        <v>-2.6356481119617525E-2</v>
      </c>
    </row>
    <row r="49" spans="1:80">
      <c r="A49" s="90" t="s">
        <v>162</v>
      </c>
      <c r="B49" s="113">
        <v>5626.4697500000002</v>
      </c>
      <c r="C49" s="114">
        <v>3546.7507599999999</v>
      </c>
      <c r="D49" s="115">
        <v>5282.6020899999994</v>
      </c>
      <c r="E49" s="113">
        <v>5017.2634899999994</v>
      </c>
      <c r="F49" s="114">
        <v>3296.02682</v>
      </c>
      <c r="G49" s="115">
        <v>4886.1527000000006</v>
      </c>
      <c r="H49" s="116">
        <v>1.0811373312176671</v>
      </c>
      <c r="I49" s="117">
        <v>-4.0284687222110094E-2</v>
      </c>
      <c r="J49" s="118">
        <v>5.0687936442987969E-3</v>
      </c>
      <c r="K49" s="113">
        <v>3371.299</v>
      </c>
      <c r="L49" s="114">
        <v>2289.6853099999998</v>
      </c>
      <c r="M49" s="114">
        <v>3432.1913599999998</v>
      </c>
      <c r="N49" s="119">
        <v>0.70243227560202925</v>
      </c>
      <c r="O49" s="120">
        <v>3.0492480787705056E-2</v>
      </c>
      <c r="P49" s="121">
        <v>7.7518512479580748E-3</v>
      </c>
      <c r="Q49" s="113">
        <v>52.734960000000001</v>
      </c>
      <c r="R49" s="114">
        <v>82.307000000000002</v>
      </c>
      <c r="S49" s="115">
        <v>11.048959999999999</v>
      </c>
      <c r="T49" s="119">
        <v>2.2612801274098531E-3</v>
      </c>
      <c r="U49" s="120">
        <v>-8.2494215937788037E-3</v>
      </c>
      <c r="V49" s="121">
        <v>-2.2710300656025639E-2</v>
      </c>
      <c r="W49" s="113">
        <v>339.60446999999999</v>
      </c>
      <c r="X49" s="114">
        <v>253.9879</v>
      </c>
      <c r="Y49" s="115">
        <v>420.12561000000005</v>
      </c>
      <c r="Z49" s="119">
        <v>8.5982906346745977E-2</v>
      </c>
      <c r="AA49" s="120">
        <v>1.8295715774261201E-2</v>
      </c>
      <c r="AB49" s="121">
        <v>8.9240977051342624E-3</v>
      </c>
      <c r="AC49" s="113">
        <v>2266.6393700000003</v>
      </c>
      <c r="AD49" s="114">
        <v>1766.51197</v>
      </c>
      <c r="AE49" s="114">
        <v>1467.6047900000001</v>
      </c>
      <c r="AF49" s="114">
        <v>-799.03458000000023</v>
      </c>
      <c r="AG49" s="115">
        <v>-298.90717999999993</v>
      </c>
      <c r="AH49" s="113">
        <v>1737.73794</v>
      </c>
      <c r="AI49" s="114">
        <v>1106.7234699999999</v>
      </c>
      <c r="AJ49" s="114">
        <v>930.10229000000004</v>
      </c>
      <c r="AK49" s="114">
        <v>-807.63564999999994</v>
      </c>
      <c r="AL49" s="115">
        <v>-176.62117999999987</v>
      </c>
      <c r="AM49" s="119">
        <v>0.27781853809852264</v>
      </c>
      <c r="AN49" s="120">
        <v>-0.12503431115033364</v>
      </c>
      <c r="AO49" s="121">
        <v>-0.22024633579185471</v>
      </c>
      <c r="AP49" s="119">
        <v>0.17606896642105407</v>
      </c>
      <c r="AQ49" s="120">
        <v>-0.13278152371087987</v>
      </c>
      <c r="AR49" s="121">
        <v>-0.13596972614272784</v>
      </c>
      <c r="AS49" s="120">
        <v>0.19035473246671147</v>
      </c>
      <c r="AT49" s="120">
        <v>-0.15599700757315638</v>
      </c>
      <c r="AU49" s="120">
        <v>-0.14542028710670324</v>
      </c>
      <c r="AV49" s="113">
        <v>4167</v>
      </c>
      <c r="AW49" s="114">
        <v>2635</v>
      </c>
      <c r="AX49" s="115">
        <v>3961</v>
      </c>
      <c r="AY49" s="122">
        <v>35.25</v>
      </c>
      <c r="AZ49" s="123">
        <v>33</v>
      </c>
      <c r="BA49" s="153">
        <v>33.75</v>
      </c>
      <c r="BB49" s="122">
        <v>51.25</v>
      </c>
      <c r="BC49" s="123">
        <v>50</v>
      </c>
      <c r="BD49" s="123">
        <v>51.5</v>
      </c>
      <c r="BE49" s="125">
        <v>13.040329218106997</v>
      </c>
      <c r="BF49" s="124">
        <v>-9.4422554942648063E-2</v>
      </c>
      <c r="BG49" s="124">
        <v>-0.26775158997381077</v>
      </c>
      <c r="BH49" s="125">
        <v>8.5458468176914764</v>
      </c>
      <c r="BI49" s="124">
        <v>-0.48829952377193919</v>
      </c>
      <c r="BJ49" s="126">
        <v>-0.23748651564185685</v>
      </c>
      <c r="BK49" s="114">
        <v>93</v>
      </c>
      <c r="BL49" s="114">
        <v>93</v>
      </c>
      <c r="BM49" s="114">
        <v>93</v>
      </c>
      <c r="BN49" s="113">
        <v>13812</v>
      </c>
      <c r="BO49" s="114">
        <v>8595</v>
      </c>
      <c r="BP49" s="115">
        <v>12790</v>
      </c>
      <c r="BQ49" s="127">
        <v>382.02913995308836</v>
      </c>
      <c r="BR49" s="127">
        <v>18.775194832903082</v>
      </c>
      <c r="BS49" s="127">
        <v>-1.4527471905998368</v>
      </c>
      <c r="BT49" s="128">
        <v>1233.5654380207018</v>
      </c>
      <c r="BU49" s="127">
        <v>29.518524173809737</v>
      </c>
      <c r="BV49" s="129">
        <v>-17.29863029049352</v>
      </c>
      <c r="BW49" s="124">
        <v>3.2289825801565262</v>
      </c>
      <c r="BX49" s="124">
        <v>-8.5632250657008857E-2</v>
      </c>
      <c r="BY49" s="124">
        <v>-3.2877002386168197E-2</v>
      </c>
      <c r="BZ49" s="119">
        <v>0.5056135357368754</v>
      </c>
      <c r="CA49" s="120">
        <v>-3.6416132264066481E-2</v>
      </c>
      <c r="CB49" s="130">
        <v>-4.9906346427360804E-3</v>
      </c>
    </row>
    <row r="50" spans="1:80">
      <c r="A50" s="90" t="s">
        <v>161</v>
      </c>
      <c r="B50" s="113">
        <v>4432.4830000000002</v>
      </c>
      <c r="C50" s="114">
        <v>2654.1390000000001</v>
      </c>
      <c r="D50" s="115">
        <v>4148.7299999999996</v>
      </c>
      <c r="E50" s="113">
        <v>3847.223</v>
      </c>
      <c r="F50" s="114">
        <v>2488.5169999999998</v>
      </c>
      <c r="G50" s="115">
        <v>4148.7299999999996</v>
      </c>
      <c r="H50" s="116">
        <v>1</v>
      </c>
      <c r="I50" s="117">
        <v>-0.15212531220571313</v>
      </c>
      <c r="J50" s="118">
        <v>-6.6554498120768413E-2</v>
      </c>
      <c r="K50" s="113">
        <v>2962.1179999999999</v>
      </c>
      <c r="L50" s="114">
        <v>1775.7059999999999</v>
      </c>
      <c r="M50" s="114">
        <v>3190.752</v>
      </c>
      <c r="N50" s="119">
        <v>0.76909126407358408</v>
      </c>
      <c r="O50" s="120">
        <v>-8.4538893561236783E-4</v>
      </c>
      <c r="P50" s="121">
        <v>5.5531340633237836E-2</v>
      </c>
      <c r="Q50" s="113">
        <v>71.316000000000003</v>
      </c>
      <c r="R50" s="114">
        <v>57.048999999999999</v>
      </c>
      <c r="S50" s="115">
        <v>29.207999999999998</v>
      </c>
      <c r="T50" s="119">
        <v>7.0402267681917118E-3</v>
      </c>
      <c r="U50" s="120">
        <v>-1.149678031457942E-2</v>
      </c>
      <c r="V50" s="121">
        <v>-1.5884671876261993E-2</v>
      </c>
      <c r="W50" s="113">
        <v>252.68299999999999</v>
      </c>
      <c r="X50" s="114">
        <v>81.927999999999997</v>
      </c>
      <c r="Y50" s="115">
        <v>0</v>
      </c>
      <c r="Z50" s="119">
        <v>0</v>
      </c>
      <c r="AA50" s="120">
        <v>-6.5679322461942025E-2</v>
      </c>
      <c r="AB50" s="121">
        <v>-3.2922419256127246E-2</v>
      </c>
      <c r="AC50" s="113">
        <v>390.01499999999999</v>
      </c>
      <c r="AD50" s="114">
        <v>409.42099999999999</v>
      </c>
      <c r="AE50" s="114">
        <v>408.17200000000003</v>
      </c>
      <c r="AF50" s="114">
        <v>18.157000000000039</v>
      </c>
      <c r="AG50" s="115">
        <v>-1.2489999999999668</v>
      </c>
      <c r="AH50" s="113">
        <v>0</v>
      </c>
      <c r="AI50" s="114">
        <v>0</v>
      </c>
      <c r="AJ50" s="114">
        <v>0</v>
      </c>
      <c r="AK50" s="114">
        <v>0</v>
      </c>
      <c r="AL50" s="115">
        <v>0</v>
      </c>
      <c r="AM50" s="119">
        <v>9.8384806916815518E-2</v>
      </c>
      <c r="AN50" s="120">
        <v>1.0394621731672118E-2</v>
      </c>
      <c r="AO50" s="121">
        <v>-5.5872750807177088E-2</v>
      </c>
      <c r="AP50" s="119">
        <v>0</v>
      </c>
      <c r="AQ50" s="120">
        <v>0</v>
      </c>
      <c r="AR50" s="121">
        <v>0</v>
      </c>
      <c r="AS50" s="120">
        <v>0</v>
      </c>
      <c r="AT50" s="120">
        <v>0</v>
      </c>
      <c r="AU50" s="120">
        <v>0</v>
      </c>
      <c r="AV50" s="113">
        <v>2213</v>
      </c>
      <c r="AW50" s="114">
        <v>771</v>
      </c>
      <c r="AX50" s="115">
        <v>2110</v>
      </c>
      <c r="AY50" s="122">
        <v>27</v>
      </c>
      <c r="AZ50" s="123">
        <v>23</v>
      </c>
      <c r="BA50" s="153">
        <v>24</v>
      </c>
      <c r="BB50" s="122">
        <v>55</v>
      </c>
      <c r="BC50" s="123">
        <v>52</v>
      </c>
      <c r="BD50" s="123">
        <v>48</v>
      </c>
      <c r="BE50" s="125">
        <v>9.768518518518519</v>
      </c>
      <c r="BF50" s="124">
        <v>0.6615226337448572</v>
      </c>
      <c r="BG50" s="124">
        <v>4.1815619967793891</v>
      </c>
      <c r="BH50" s="125">
        <v>4.8842592592592595</v>
      </c>
      <c r="BI50" s="124">
        <v>0.41355218855218912</v>
      </c>
      <c r="BJ50" s="126">
        <v>2.4131054131054133</v>
      </c>
      <c r="BK50" s="114">
        <v>75</v>
      </c>
      <c r="BL50" s="114">
        <v>78</v>
      </c>
      <c r="BM50" s="114">
        <v>83</v>
      </c>
      <c r="BN50" s="113">
        <v>11019</v>
      </c>
      <c r="BO50" s="114">
        <v>3937</v>
      </c>
      <c r="BP50" s="115">
        <v>10449</v>
      </c>
      <c r="BQ50" s="127">
        <v>397.04565030146421</v>
      </c>
      <c r="BR50" s="127">
        <v>47.901172581162882</v>
      </c>
      <c r="BS50" s="127">
        <v>-235.03893186770017</v>
      </c>
      <c r="BT50" s="128">
        <v>1966.2227488151657</v>
      </c>
      <c r="BU50" s="127">
        <v>227.7577691495535</v>
      </c>
      <c r="BV50" s="129">
        <v>-1261.4257596154439</v>
      </c>
      <c r="BW50" s="124">
        <v>4.9521327014218013</v>
      </c>
      <c r="BX50" s="124">
        <v>-2.7081035586784097E-2</v>
      </c>
      <c r="BY50" s="124">
        <v>-0.1542226811981724</v>
      </c>
      <c r="BZ50" s="119">
        <v>0.46283664068036851</v>
      </c>
      <c r="CA50" s="120">
        <v>-7.3367738881675193E-2</v>
      </c>
      <c r="CB50" s="130">
        <v>0.18397277894357861</v>
      </c>
    </row>
    <row r="51" spans="1:80">
      <c r="A51" s="90" t="s">
        <v>160</v>
      </c>
      <c r="B51" s="113">
        <v>2793.0569999999998</v>
      </c>
      <c r="C51" s="114">
        <v>2020.067</v>
      </c>
      <c r="D51" s="115">
        <v>3149.8409999999999</v>
      </c>
      <c r="E51" s="113">
        <v>2778.1030000000001</v>
      </c>
      <c r="F51" s="114">
        <v>2018.6479999999999</v>
      </c>
      <c r="G51" s="115">
        <v>3148.2365</v>
      </c>
      <c r="H51" s="116">
        <v>1.0005096504026936</v>
      </c>
      <c r="I51" s="117">
        <v>-4.8731593779371973E-3</v>
      </c>
      <c r="J51" s="118">
        <v>-1.9329533128287224E-4</v>
      </c>
      <c r="K51" s="113">
        <v>2266.2950000000001</v>
      </c>
      <c r="L51" s="114">
        <v>1691.7950000000001</v>
      </c>
      <c r="M51" s="114">
        <v>2560.1010000000001</v>
      </c>
      <c r="N51" s="119">
        <v>0.81318573112280479</v>
      </c>
      <c r="O51" s="120">
        <v>-2.5849584448606189E-3</v>
      </c>
      <c r="P51" s="121">
        <v>-2.4897481007294275E-2</v>
      </c>
      <c r="Q51" s="113">
        <v>21.351000000000003</v>
      </c>
      <c r="R51" s="114">
        <v>18.641999999999999</v>
      </c>
      <c r="S51" s="115">
        <v>38.597000000000001</v>
      </c>
      <c r="T51" s="119">
        <v>1.2259879459500581E-2</v>
      </c>
      <c r="U51" s="120">
        <v>4.5744192731791951E-3</v>
      </c>
      <c r="V51" s="121">
        <v>3.0249856097556028E-3</v>
      </c>
      <c r="W51" s="113">
        <v>159.94499999999999</v>
      </c>
      <c r="X51" s="114">
        <v>112.54600000000001</v>
      </c>
      <c r="Y51" s="115">
        <v>135.93299999999999</v>
      </c>
      <c r="Z51" s="119">
        <v>4.3177505883055481E-2</v>
      </c>
      <c r="AA51" s="120">
        <v>-1.4395953416329745E-2</v>
      </c>
      <c r="AB51" s="121">
        <v>-1.2575651675865149E-2</v>
      </c>
      <c r="AC51" s="113">
        <v>389.23700000000002</v>
      </c>
      <c r="AD51" s="114">
        <v>403.173</v>
      </c>
      <c r="AE51" s="114">
        <v>427.97899999999998</v>
      </c>
      <c r="AF51" s="114">
        <v>38.741999999999962</v>
      </c>
      <c r="AG51" s="115">
        <v>24.805999999999983</v>
      </c>
      <c r="AH51" s="113">
        <v>0</v>
      </c>
      <c r="AI51" s="114">
        <v>0</v>
      </c>
      <c r="AJ51" s="114">
        <v>0</v>
      </c>
      <c r="AK51" s="114">
        <v>0</v>
      </c>
      <c r="AL51" s="115">
        <v>0</v>
      </c>
      <c r="AM51" s="119">
        <v>0.13587320756825502</v>
      </c>
      <c r="AN51" s="120">
        <v>-3.4855667066702734E-3</v>
      </c>
      <c r="AO51" s="121">
        <v>-6.3710766626660309E-2</v>
      </c>
      <c r="AP51" s="119">
        <v>0</v>
      </c>
      <c r="AQ51" s="120">
        <v>0</v>
      </c>
      <c r="AR51" s="121">
        <v>0</v>
      </c>
      <c r="AS51" s="120">
        <v>0</v>
      </c>
      <c r="AT51" s="120">
        <v>0</v>
      </c>
      <c r="AU51" s="120">
        <v>0</v>
      </c>
      <c r="AV51" s="113">
        <v>1736</v>
      </c>
      <c r="AW51" s="114">
        <v>1127</v>
      </c>
      <c r="AX51" s="115">
        <v>1668</v>
      </c>
      <c r="AY51" s="122">
        <v>20</v>
      </c>
      <c r="AZ51" s="123">
        <v>22</v>
      </c>
      <c r="BA51" s="153">
        <v>20</v>
      </c>
      <c r="BB51" s="122">
        <v>38</v>
      </c>
      <c r="BC51" s="123">
        <v>38</v>
      </c>
      <c r="BD51" s="123">
        <v>40</v>
      </c>
      <c r="BE51" s="125">
        <v>9.2666666666666675</v>
      </c>
      <c r="BF51" s="124">
        <v>-0.37777777777777644</v>
      </c>
      <c r="BG51" s="124">
        <v>0.72878787878788032</v>
      </c>
      <c r="BH51" s="125">
        <v>4.6333333333333337</v>
      </c>
      <c r="BI51" s="124">
        <v>-0.44269005847953125</v>
      </c>
      <c r="BJ51" s="126">
        <v>-0.30964912280701729</v>
      </c>
      <c r="BK51" s="114">
        <v>75</v>
      </c>
      <c r="BL51" s="114">
        <v>75</v>
      </c>
      <c r="BM51" s="114">
        <v>75</v>
      </c>
      <c r="BN51" s="113">
        <v>10097</v>
      </c>
      <c r="BO51" s="114">
        <v>6732</v>
      </c>
      <c r="BP51" s="115">
        <v>9759</v>
      </c>
      <c r="BQ51" s="127">
        <v>322.59826826519111</v>
      </c>
      <c r="BR51" s="127">
        <v>47.456840118216746</v>
      </c>
      <c r="BS51" s="127">
        <v>22.739682406605255</v>
      </c>
      <c r="BT51" s="128">
        <v>1887.431954436451</v>
      </c>
      <c r="BU51" s="127">
        <v>287.1422078926721</v>
      </c>
      <c r="BV51" s="129">
        <v>96.262477950204357</v>
      </c>
      <c r="BW51" s="124">
        <v>5.8507194244604319</v>
      </c>
      <c r="BX51" s="124">
        <v>3.4475184829095618E-2</v>
      </c>
      <c r="BY51" s="124">
        <v>-0.12266123215003866</v>
      </c>
      <c r="BZ51" s="119">
        <v>0.47838235294117648</v>
      </c>
      <c r="CA51" s="120">
        <v>-1.2955846572205498E-2</v>
      </c>
      <c r="CB51" s="130">
        <v>-1.752924926876831E-2</v>
      </c>
    </row>
    <row r="52" spans="1:80">
      <c r="A52" s="90" t="s">
        <v>159</v>
      </c>
      <c r="B52" s="113">
        <v>4385.8270000000002</v>
      </c>
      <c r="C52" s="114">
        <v>3158.1959999999999</v>
      </c>
      <c r="D52" s="115">
        <v>4667.201</v>
      </c>
      <c r="E52" s="113">
        <v>3862.808</v>
      </c>
      <c r="F52" s="114">
        <v>2764.2379999999998</v>
      </c>
      <c r="G52" s="115">
        <v>4289.9679999999998</v>
      </c>
      <c r="H52" s="116">
        <v>1.0879337561492302</v>
      </c>
      <c r="I52" s="117">
        <v>-4.7464896851385108E-2</v>
      </c>
      <c r="J52" s="118">
        <v>-5.4585809821572795E-2</v>
      </c>
      <c r="K52" s="113">
        <v>3017.7550000000001</v>
      </c>
      <c r="L52" s="114">
        <v>2142.7020000000002</v>
      </c>
      <c r="M52" s="114">
        <v>3424.2890000000002</v>
      </c>
      <c r="N52" s="119">
        <v>0.79820851810549642</v>
      </c>
      <c r="O52" s="120">
        <v>1.6975021643855004E-2</v>
      </c>
      <c r="P52" s="121">
        <v>2.3057463818564439E-2</v>
      </c>
      <c r="Q52" s="113">
        <v>152.87199999999999</v>
      </c>
      <c r="R52" s="114">
        <v>114.88000000000001</v>
      </c>
      <c r="S52" s="115">
        <v>165.268</v>
      </c>
      <c r="T52" s="119">
        <v>3.8524296684730515E-2</v>
      </c>
      <c r="U52" s="120">
        <v>-1.0510588597335072E-3</v>
      </c>
      <c r="V52" s="121">
        <v>-3.0350770016163223E-3</v>
      </c>
      <c r="W52" s="113">
        <v>265.35500000000002</v>
      </c>
      <c r="X52" s="114">
        <v>171.19200000000001</v>
      </c>
      <c r="Y52" s="115">
        <v>252.41800000000001</v>
      </c>
      <c r="Z52" s="119">
        <v>5.8839133531998378E-2</v>
      </c>
      <c r="AA52" s="120">
        <v>-9.8557122900046895E-3</v>
      </c>
      <c r="AB52" s="121">
        <v>-3.0918579383453562E-3</v>
      </c>
      <c r="AC52" s="113">
        <v>454.15699999999998</v>
      </c>
      <c r="AD52" s="114">
        <v>456.85399999999998</v>
      </c>
      <c r="AE52" s="114">
        <v>555.13400000000001</v>
      </c>
      <c r="AF52" s="114">
        <v>100.97700000000003</v>
      </c>
      <c r="AG52" s="115">
        <v>98.28000000000003</v>
      </c>
      <c r="AH52" s="113">
        <v>0</v>
      </c>
      <c r="AI52" s="114">
        <v>0</v>
      </c>
      <c r="AJ52" s="114">
        <v>0</v>
      </c>
      <c r="AK52" s="114">
        <v>0</v>
      </c>
      <c r="AL52" s="115">
        <v>0</v>
      </c>
      <c r="AM52" s="119">
        <v>0.11894366666445264</v>
      </c>
      <c r="AN52" s="120">
        <v>1.5392614605171689E-2</v>
      </c>
      <c r="AO52" s="121">
        <v>-2.5712966426083866E-2</v>
      </c>
      <c r="AP52" s="119">
        <v>0</v>
      </c>
      <c r="AQ52" s="120">
        <v>0</v>
      </c>
      <c r="AR52" s="121">
        <v>0</v>
      </c>
      <c r="AS52" s="120">
        <v>0</v>
      </c>
      <c r="AT52" s="120">
        <v>0</v>
      </c>
      <c r="AU52" s="120">
        <v>0</v>
      </c>
      <c r="AV52" s="113">
        <v>3204</v>
      </c>
      <c r="AW52" s="114">
        <v>2306</v>
      </c>
      <c r="AX52" s="115">
        <v>3402</v>
      </c>
      <c r="AY52" s="122">
        <v>21</v>
      </c>
      <c r="AZ52" s="123">
        <v>23</v>
      </c>
      <c r="BA52" s="153">
        <v>23</v>
      </c>
      <c r="BB52" s="122">
        <v>43</v>
      </c>
      <c r="BC52" s="123">
        <v>40</v>
      </c>
      <c r="BD52" s="123">
        <v>42</v>
      </c>
      <c r="BE52" s="125">
        <v>16.434782608695652</v>
      </c>
      <c r="BF52" s="124">
        <v>-0.51759834368530022</v>
      </c>
      <c r="BG52" s="124">
        <v>-0.27536231884057827</v>
      </c>
      <c r="BH52" s="125">
        <v>9</v>
      </c>
      <c r="BI52" s="124">
        <v>0.72093023255813904</v>
      </c>
      <c r="BJ52" s="126">
        <v>-0.6083333333333325</v>
      </c>
      <c r="BK52" s="114">
        <v>90</v>
      </c>
      <c r="BL52" s="114">
        <v>90</v>
      </c>
      <c r="BM52" s="114">
        <v>90</v>
      </c>
      <c r="BN52" s="113">
        <v>12506</v>
      </c>
      <c r="BO52" s="114">
        <v>8885</v>
      </c>
      <c r="BP52" s="115">
        <v>13141</v>
      </c>
      <c r="BQ52" s="127">
        <v>326.4567384521726</v>
      </c>
      <c r="BR52" s="127">
        <v>17.580359114254804</v>
      </c>
      <c r="BS52" s="127">
        <v>15.343851564159081</v>
      </c>
      <c r="BT52" s="128">
        <v>1261.0135214579659</v>
      </c>
      <c r="BU52" s="127">
        <v>55.393047050974701</v>
      </c>
      <c r="BV52" s="129">
        <v>62.297996739839391</v>
      </c>
      <c r="BW52" s="124">
        <v>3.8627278071722517</v>
      </c>
      <c r="BX52" s="124">
        <v>-4.0518135399533417E-2</v>
      </c>
      <c r="BY52" s="124">
        <v>9.7356128964496413E-3</v>
      </c>
      <c r="BZ52" s="119">
        <v>0.53680555555555554</v>
      </c>
      <c r="CA52" s="120">
        <v>2.9668491484184933E-2</v>
      </c>
      <c r="CB52" s="130">
        <v>-8.6210865561694439E-3</v>
      </c>
    </row>
    <row r="53" spans="1:80">
      <c r="A53" s="90" t="s">
        <v>158</v>
      </c>
      <c r="B53" s="113">
        <v>2569.5430000000001</v>
      </c>
      <c r="C53" s="114">
        <v>1984.0820000000001</v>
      </c>
      <c r="D53" s="115">
        <v>2891.3649999999998</v>
      </c>
      <c r="E53" s="113">
        <v>2507.1729999999998</v>
      </c>
      <c r="F53" s="114">
        <v>1940.5150000000001</v>
      </c>
      <c r="G53" s="115">
        <v>2822.5459999999998</v>
      </c>
      <c r="H53" s="116">
        <v>1.0243818878416862</v>
      </c>
      <c r="I53" s="117">
        <v>-4.9473614876061056E-4</v>
      </c>
      <c r="J53" s="118">
        <v>1.9306313453437696E-3</v>
      </c>
      <c r="K53" s="113">
        <v>1830.069</v>
      </c>
      <c r="L53" s="114">
        <v>1414.45</v>
      </c>
      <c r="M53" s="114">
        <v>2158.6010000000001</v>
      </c>
      <c r="N53" s="119">
        <v>0.76477088415919536</v>
      </c>
      <c r="O53" s="120">
        <v>3.4837608713105261E-2</v>
      </c>
      <c r="P53" s="121">
        <v>3.5866443843093676E-2</v>
      </c>
      <c r="Q53" s="113">
        <v>51.793999999999997</v>
      </c>
      <c r="R53" s="114">
        <v>59.545999999999999</v>
      </c>
      <c r="S53" s="115">
        <v>71.576999999999998</v>
      </c>
      <c r="T53" s="119">
        <v>2.5359019835283464E-2</v>
      </c>
      <c r="U53" s="120">
        <v>4.7006927074785612E-3</v>
      </c>
      <c r="V53" s="121">
        <v>-5.3266486599355851E-3</v>
      </c>
      <c r="W53" s="113">
        <v>118.864</v>
      </c>
      <c r="X53" s="114">
        <v>79.447000000000003</v>
      </c>
      <c r="Y53" s="115">
        <v>116.747</v>
      </c>
      <c r="Z53" s="119">
        <v>4.1362301978426573E-2</v>
      </c>
      <c r="AA53" s="120">
        <v>-6.0472704762863719E-3</v>
      </c>
      <c r="AB53" s="121">
        <v>4.2110853235684254E-4</v>
      </c>
      <c r="AC53" s="113">
        <v>323.72699999999998</v>
      </c>
      <c r="AD53" s="114">
        <v>286.45600000000002</v>
      </c>
      <c r="AE53" s="114">
        <v>319.733</v>
      </c>
      <c r="AF53" s="114">
        <v>-3.9939999999999714</v>
      </c>
      <c r="AG53" s="115">
        <v>33.276999999999987</v>
      </c>
      <c r="AH53" s="113">
        <v>0</v>
      </c>
      <c r="AI53" s="114">
        <v>0</v>
      </c>
      <c r="AJ53" s="114">
        <v>0</v>
      </c>
      <c r="AK53" s="114">
        <v>0</v>
      </c>
      <c r="AL53" s="115">
        <v>0</v>
      </c>
      <c r="AM53" s="119">
        <v>0.11058202613644422</v>
      </c>
      <c r="AN53" s="120">
        <v>-1.5404190089553932E-2</v>
      </c>
      <c r="AO53" s="121">
        <v>-3.3795071181106168E-2</v>
      </c>
      <c r="AP53" s="119">
        <v>0</v>
      </c>
      <c r="AQ53" s="120">
        <v>0</v>
      </c>
      <c r="AR53" s="121">
        <v>0</v>
      </c>
      <c r="AS53" s="120">
        <v>0</v>
      </c>
      <c r="AT53" s="120">
        <v>0</v>
      </c>
      <c r="AU53" s="120">
        <v>0</v>
      </c>
      <c r="AV53" s="113">
        <v>1330</v>
      </c>
      <c r="AW53" s="114">
        <v>946</v>
      </c>
      <c r="AX53" s="115">
        <v>1303</v>
      </c>
      <c r="AY53" s="122">
        <v>17</v>
      </c>
      <c r="AZ53" s="123">
        <v>18</v>
      </c>
      <c r="BA53" s="153">
        <v>19</v>
      </c>
      <c r="BB53" s="122">
        <v>32</v>
      </c>
      <c r="BC53" s="123">
        <v>28</v>
      </c>
      <c r="BD53" s="123">
        <v>31</v>
      </c>
      <c r="BE53" s="125">
        <v>7.6198830409356724</v>
      </c>
      <c r="BF53" s="124">
        <v>-1.0729274165806668</v>
      </c>
      <c r="BG53" s="124">
        <v>-1.1393762183235872</v>
      </c>
      <c r="BH53" s="125">
        <v>4.6702508960573477</v>
      </c>
      <c r="BI53" s="124">
        <v>5.2195340501792309E-2</v>
      </c>
      <c r="BJ53" s="126">
        <v>-0.96070148489503282</v>
      </c>
      <c r="BK53" s="114">
        <v>85</v>
      </c>
      <c r="BL53" s="114">
        <v>85</v>
      </c>
      <c r="BM53" s="114">
        <v>85</v>
      </c>
      <c r="BN53" s="113">
        <v>6969</v>
      </c>
      <c r="BO53" s="114">
        <v>5015</v>
      </c>
      <c r="BP53" s="115">
        <v>6844</v>
      </c>
      <c r="BQ53" s="127">
        <v>412.41174751607247</v>
      </c>
      <c r="BR53" s="127">
        <v>52.650949697160115</v>
      </c>
      <c r="BS53" s="127">
        <v>25.469574036511176</v>
      </c>
      <c r="BT53" s="128">
        <v>2166.1903300076747</v>
      </c>
      <c r="BU53" s="127">
        <v>281.09784880466714</v>
      </c>
      <c r="BV53" s="129">
        <v>114.90597482797057</v>
      </c>
      <c r="BW53" s="124">
        <v>5.2524942440521869</v>
      </c>
      <c r="BX53" s="124">
        <v>1.2644619992036255E-2</v>
      </c>
      <c r="BY53" s="124">
        <v>-4.8774254890730617E-2</v>
      </c>
      <c r="BZ53" s="119">
        <v>0.29602076124567472</v>
      </c>
      <c r="CA53" s="120">
        <v>-3.2063748642436884E-3</v>
      </c>
      <c r="CB53" s="130">
        <v>-2.9946089583054558E-2</v>
      </c>
    </row>
    <row r="54" spans="1:80">
      <c r="A54" s="90" t="s">
        <v>1012</v>
      </c>
      <c r="B54" s="113">
        <v>14551.18273</v>
      </c>
      <c r="C54" s="114">
        <v>10487.670279999997</v>
      </c>
      <c r="D54" s="115">
        <v>15809.714379999999</v>
      </c>
      <c r="E54" s="113">
        <v>13877.536</v>
      </c>
      <c r="F54" s="114">
        <v>10216.744000000001</v>
      </c>
      <c r="G54" s="115">
        <v>15279.4879</v>
      </c>
      <c r="H54" s="116">
        <v>1.0347018488754456</v>
      </c>
      <c r="I54" s="117">
        <v>-1.3840394502629527E-2</v>
      </c>
      <c r="J54" s="118">
        <v>8.183979777424133E-3</v>
      </c>
      <c r="K54" s="113">
        <v>9685.4449999999997</v>
      </c>
      <c r="L54" s="114">
        <v>7459.4049999999997</v>
      </c>
      <c r="M54" s="114">
        <v>11284.391449999999</v>
      </c>
      <c r="N54" s="119">
        <v>0.73853204530499994</v>
      </c>
      <c r="O54" s="120">
        <v>4.060951784767608E-2</v>
      </c>
      <c r="P54" s="121">
        <v>8.4163646145569704E-3</v>
      </c>
      <c r="Q54" s="113">
        <v>302.37400000000002</v>
      </c>
      <c r="R54" s="114">
        <v>220.14257000000001</v>
      </c>
      <c r="S54" s="115">
        <v>334.26369</v>
      </c>
      <c r="T54" s="119">
        <v>2.1876629124461689E-2</v>
      </c>
      <c r="U54" s="120">
        <v>8.7890835474363493E-5</v>
      </c>
      <c r="V54" s="121">
        <v>3.2939548525139084E-4</v>
      </c>
      <c r="W54" s="113">
        <v>1125.2750000000001</v>
      </c>
      <c r="X54" s="114">
        <v>862.97149000000002</v>
      </c>
      <c r="Y54" s="115">
        <v>1223.4138899999998</v>
      </c>
      <c r="Z54" s="119">
        <v>8.0069037523175096E-2</v>
      </c>
      <c r="AA54" s="120">
        <v>-1.017042887641359E-3</v>
      </c>
      <c r="AB54" s="121">
        <v>-4.3973531390554543E-3</v>
      </c>
      <c r="AC54" s="113">
        <v>3331.47</v>
      </c>
      <c r="AD54" s="114">
        <v>2631.7961900000005</v>
      </c>
      <c r="AE54" s="114">
        <v>2964.7343600000004</v>
      </c>
      <c r="AF54" s="114">
        <v>-366.73563999999942</v>
      </c>
      <c r="AG54" s="115">
        <v>332.9381699999999</v>
      </c>
      <c r="AH54" s="113">
        <v>21.954000000000001</v>
      </c>
      <c r="AI54" s="114">
        <v>4.9048400000000001</v>
      </c>
      <c r="AJ54" s="114">
        <v>1.1937800000000001</v>
      </c>
      <c r="AK54" s="114">
        <v>-20.76022</v>
      </c>
      <c r="AL54" s="115">
        <v>-3.7110599999999998</v>
      </c>
      <c r="AM54" s="119">
        <v>0.18752611772357652</v>
      </c>
      <c r="AN54" s="120">
        <v>-4.1422281991832705E-2</v>
      </c>
      <c r="AO54" s="121">
        <v>-6.3415809295128467E-2</v>
      </c>
      <c r="AP54" s="119">
        <v>7.5509270522317937E-5</v>
      </c>
      <c r="AQ54" s="120">
        <v>-1.4332340672091022E-3</v>
      </c>
      <c r="AR54" s="121">
        <v>-3.9216752223055276E-4</v>
      </c>
      <c r="AS54" s="120">
        <v>7.8129581816678559E-5</v>
      </c>
      <c r="AT54" s="120">
        <v>-1.50385154220995E-3</v>
      </c>
      <c r="AU54" s="120">
        <v>-4.0194900290659529E-4</v>
      </c>
      <c r="AV54" s="113">
        <v>11172</v>
      </c>
      <c r="AW54" s="114">
        <v>7609</v>
      </c>
      <c r="AX54" s="115">
        <v>11211</v>
      </c>
      <c r="AY54" s="122">
        <v>135</v>
      </c>
      <c r="AZ54" s="123">
        <v>135</v>
      </c>
      <c r="BA54" s="153">
        <v>134</v>
      </c>
      <c r="BB54" s="122">
        <v>124</v>
      </c>
      <c r="BC54" s="123">
        <v>128</v>
      </c>
      <c r="BD54" s="153">
        <v>130</v>
      </c>
      <c r="BE54" s="124">
        <v>9.2960199004975124</v>
      </c>
      <c r="BF54" s="124">
        <v>0.10095817210244995</v>
      </c>
      <c r="BG54" s="124">
        <v>-9.7807259996313789E-2</v>
      </c>
      <c r="BH54" s="125">
        <v>9.5820512820512818</v>
      </c>
      <c r="BI54" s="124">
        <v>-0.42870140612076035</v>
      </c>
      <c r="BJ54" s="126">
        <v>-0.32550080128205217</v>
      </c>
      <c r="BK54" s="114">
        <v>223</v>
      </c>
      <c r="BL54" s="114">
        <v>232</v>
      </c>
      <c r="BM54" s="114">
        <v>231</v>
      </c>
      <c r="BN54" s="113">
        <v>42140</v>
      </c>
      <c r="BO54" s="114">
        <v>31384</v>
      </c>
      <c r="BP54" s="115">
        <v>45516</v>
      </c>
      <c r="BQ54" s="127">
        <v>335.69487432990599</v>
      </c>
      <c r="BR54" s="127">
        <v>6.3750831576231235</v>
      </c>
      <c r="BS54" s="127">
        <v>10.154981390828766</v>
      </c>
      <c r="BT54" s="128">
        <v>1362.901427169744</v>
      </c>
      <c r="BU54" s="127">
        <v>120.73028502867714</v>
      </c>
      <c r="BV54" s="129">
        <v>20.183067332709015</v>
      </c>
      <c r="BW54" s="124">
        <v>4.0599411292480596</v>
      </c>
      <c r="BX54" s="124">
        <v>0.28801130468665592</v>
      </c>
      <c r="BY54" s="124">
        <v>-6.4648172894140821E-2</v>
      </c>
      <c r="BZ54" s="119">
        <v>0.72440794499618033</v>
      </c>
      <c r="CA54" s="120">
        <v>3.474148563314805E-2</v>
      </c>
      <c r="CB54" s="130">
        <v>-2.2972508423518723E-2</v>
      </c>
    </row>
    <row r="55" spans="1:80">
      <c r="A55" s="90" t="s">
        <v>157</v>
      </c>
      <c r="B55" s="113">
        <v>8383.08</v>
      </c>
      <c r="C55" s="114">
        <v>5036.0360000000001</v>
      </c>
      <c r="D55" s="115">
        <v>7578.0780000000004</v>
      </c>
      <c r="E55" s="113">
        <v>8367.1209999999992</v>
      </c>
      <c r="F55" s="114">
        <v>5642.5810000000001</v>
      </c>
      <c r="G55" s="115">
        <v>8407.8709999999992</v>
      </c>
      <c r="H55" s="116">
        <v>0.90130759617981782</v>
      </c>
      <c r="I55" s="117">
        <v>-0.10059975044514435</v>
      </c>
      <c r="J55" s="118">
        <v>8.8018439362966827E-3</v>
      </c>
      <c r="K55" s="113">
        <v>6134.2070000000003</v>
      </c>
      <c r="L55" s="114">
        <v>4147.0200000000004</v>
      </c>
      <c r="M55" s="114">
        <v>6282.2370000000001</v>
      </c>
      <c r="N55" s="119">
        <v>0.7471852267952257</v>
      </c>
      <c r="O55" s="120">
        <v>1.4052886531471742E-2</v>
      </c>
      <c r="P55" s="121">
        <v>1.2234324008008279E-2</v>
      </c>
      <c r="Q55" s="113">
        <v>401.24800000000005</v>
      </c>
      <c r="R55" s="114">
        <v>253.65800000000002</v>
      </c>
      <c r="S55" s="115">
        <v>541.93399999999997</v>
      </c>
      <c r="T55" s="119">
        <v>6.4455555990333341E-2</v>
      </c>
      <c r="U55" s="120">
        <v>1.650023181132361E-2</v>
      </c>
      <c r="V55" s="121">
        <v>1.9501305444350928E-2</v>
      </c>
      <c r="W55" s="113">
        <v>2605.7660000000001</v>
      </c>
      <c r="X55" s="114">
        <v>401.488</v>
      </c>
      <c r="Y55" s="115">
        <v>327.89299999999997</v>
      </c>
      <c r="Z55" s="119">
        <v>3.8998338580599062E-2</v>
      </c>
      <c r="AA55" s="120">
        <v>-0.2724308854021783</v>
      </c>
      <c r="AB55" s="121">
        <v>-3.2154915577382898E-2</v>
      </c>
      <c r="AC55" s="113">
        <v>2017.0340000000001</v>
      </c>
      <c r="AD55" s="114">
        <v>2033.752</v>
      </c>
      <c r="AE55" s="114">
        <v>2133.2170000000001</v>
      </c>
      <c r="AF55" s="114">
        <v>116.18299999999999</v>
      </c>
      <c r="AG55" s="115">
        <v>99.465000000000146</v>
      </c>
      <c r="AH55" s="113">
        <v>75.891000000000005</v>
      </c>
      <c r="AI55" s="114">
        <v>69.725999999999999</v>
      </c>
      <c r="AJ55" s="114">
        <v>69.757999999999996</v>
      </c>
      <c r="AK55" s="114">
        <v>-6.1330000000000098</v>
      </c>
      <c r="AL55" s="115">
        <v>3.1999999999996476E-2</v>
      </c>
      <c r="AM55" s="119">
        <v>0.28149842215928628</v>
      </c>
      <c r="AN55" s="120">
        <v>4.0890674171673108E-2</v>
      </c>
      <c r="AO55" s="121">
        <v>-0.12234142330647291</v>
      </c>
      <c r="AP55" s="119">
        <v>9.2052364728892992E-3</v>
      </c>
      <c r="AQ55" s="120">
        <v>1.5235853303902785E-4</v>
      </c>
      <c r="AR55" s="121">
        <v>-4.6401768641082912E-3</v>
      </c>
      <c r="AS55" s="120">
        <v>8.296749557646638E-3</v>
      </c>
      <c r="AT55" s="120">
        <v>-7.7339535838840193E-4</v>
      </c>
      <c r="AU55" s="120">
        <v>-4.0603614878128771E-3</v>
      </c>
      <c r="AV55" s="113">
        <v>6999</v>
      </c>
      <c r="AW55" s="114">
        <v>4248</v>
      </c>
      <c r="AX55" s="115">
        <v>6320</v>
      </c>
      <c r="AY55" s="122">
        <v>71</v>
      </c>
      <c r="AZ55" s="123">
        <v>62</v>
      </c>
      <c r="BA55" s="153">
        <v>61</v>
      </c>
      <c r="BB55" s="122">
        <v>73</v>
      </c>
      <c r="BC55" s="123">
        <v>68</v>
      </c>
      <c r="BD55" s="153">
        <v>69</v>
      </c>
      <c r="BE55" s="124">
        <v>11.51183970856102</v>
      </c>
      <c r="BF55" s="124">
        <v>0.55878806536853176</v>
      </c>
      <c r="BG55" s="124">
        <v>9.2484869851341855E-2</v>
      </c>
      <c r="BH55" s="125">
        <v>10.177133655394524</v>
      </c>
      <c r="BI55" s="124">
        <v>-0.47583438113515619</v>
      </c>
      <c r="BJ55" s="126">
        <v>-0.23463105048782928</v>
      </c>
      <c r="BK55" s="114">
        <v>188</v>
      </c>
      <c r="BL55" s="114">
        <v>190</v>
      </c>
      <c r="BM55" s="114">
        <v>190</v>
      </c>
      <c r="BN55" s="113">
        <v>25940</v>
      </c>
      <c r="BO55" s="114">
        <v>15541</v>
      </c>
      <c r="BP55" s="115">
        <v>22864</v>
      </c>
      <c r="BQ55" s="127">
        <v>367.73403603918825</v>
      </c>
      <c r="BR55" s="127">
        <v>45.177328251987035</v>
      </c>
      <c r="BS55" s="127">
        <v>4.6569496226127285</v>
      </c>
      <c r="BT55" s="128">
        <v>1330.3593354430379</v>
      </c>
      <c r="BU55" s="127">
        <v>134.88555347418537</v>
      </c>
      <c r="BV55" s="129">
        <v>2.0681395861640794</v>
      </c>
      <c r="BW55" s="124">
        <v>3.617721518987342</v>
      </c>
      <c r="BX55" s="124">
        <v>-8.8522230119673306E-2</v>
      </c>
      <c r="BY55" s="124">
        <v>-4.0705976304560298E-2</v>
      </c>
      <c r="BZ55" s="119">
        <v>0.44241486068111457</v>
      </c>
      <c r="CA55" s="120">
        <v>-6.1157122546094622E-2</v>
      </c>
      <c r="CB55" s="130">
        <v>-9.4897627559311082E-3</v>
      </c>
    </row>
    <row r="56" spans="1:80">
      <c r="A56" s="90" t="s">
        <v>156</v>
      </c>
      <c r="B56" s="113">
        <v>2652.3919999999998</v>
      </c>
      <c r="C56" s="114">
        <v>2112.3980000000001</v>
      </c>
      <c r="D56" s="115">
        <v>3114.9609999999998</v>
      </c>
      <c r="E56" s="113">
        <v>2443.3739999999998</v>
      </c>
      <c r="F56" s="114">
        <v>2265.9879999999998</v>
      </c>
      <c r="G56" s="115">
        <v>3497.1689999999999</v>
      </c>
      <c r="H56" s="116">
        <v>0.89070931373347983</v>
      </c>
      <c r="I56" s="117">
        <v>-0.19483551075920946</v>
      </c>
      <c r="J56" s="118">
        <v>-4.1510097843280636E-2</v>
      </c>
      <c r="K56" s="113">
        <v>1774.9829999999999</v>
      </c>
      <c r="L56" s="114">
        <v>1686.0640000000001</v>
      </c>
      <c r="M56" s="114">
        <v>2621.8969999999999</v>
      </c>
      <c r="N56" s="119">
        <v>0.74971984482305543</v>
      </c>
      <c r="O56" s="120">
        <v>2.3272317755975158E-2</v>
      </c>
      <c r="P56" s="121">
        <v>5.645295443270415E-3</v>
      </c>
      <c r="Q56" s="113">
        <v>155.19800000000001</v>
      </c>
      <c r="R56" s="114">
        <v>107.995</v>
      </c>
      <c r="S56" s="115">
        <v>140.71</v>
      </c>
      <c r="T56" s="119">
        <v>4.0235401835027135E-2</v>
      </c>
      <c r="U56" s="120">
        <v>-2.3282504142526861E-2</v>
      </c>
      <c r="V56" s="121">
        <v>-7.4237208081642733E-3</v>
      </c>
      <c r="W56" s="113">
        <v>44.493000000000002</v>
      </c>
      <c r="X56" s="114">
        <v>27.831</v>
      </c>
      <c r="Y56" s="115">
        <v>31.228000000000002</v>
      </c>
      <c r="Z56" s="119">
        <v>8.9295084109461114E-3</v>
      </c>
      <c r="AA56" s="120">
        <v>-9.2801475811369692E-3</v>
      </c>
      <c r="AB56" s="121">
        <v>-3.3525513351778755E-3</v>
      </c>
      <c r="AC56" s="113">
        <v>1554.086</v>
      </c>
      <c r="AD56" s="114">
        <v>1976.0509999999999</v>
      </c>
      <c r="AE56" s="114">
        <v>2075.0149999999999</v>
      </c>
      <c r="AF56" s="114">
        <v>520.92899999999986</v>
      </c>
      <c r="AG56" s="115">
        <v>98.963999999999942</v>
      </c>
      <c r="AH56" s="113">
        <v>465.017</v>
      </c>
      <c r="AI56" s="114">
        <v>751.12699999999995</v>
      </c>
      <c r="AJ56" s="114">
        <v>816.47699999999998</v>
      </c>
      <c r="AK56" s="114">
        <v>351.46</v>
      </c>
      <c r="AL56" s="115">
        <v>65.350000000000023</v>
      </c>
      <c r="AM56" s="119">
        <v>0.66614477677248607</v>
      </c>
      <c r="AN56" s="120">
        <v>8.0226104117765318E-2</v>
      </c>
      <c r="AO56" s="121">
        <v>-0.26930914810341322</v>
      </c>
      <c r="AP56" s="119">
        <v>0.26211467816129963</v>
      </c>
      <c r="AQ56" s="120">
        <v>8.6794815938822711E-2</v>
      </c>
      <c r="AR56" s="121">
        <v>-9.3465567606779987E-2</v>
      </c>
      <c r="AS56" s="120">
        <v>0.23346798510452313</v>
      </c>
      <c r="AT56" s="120">
        <v>4.3150416038141959E-2</v>
      </c>
      <c r="AU56" s="120">
        <v>-9.8010822373715972E-2</v>
      </c>
      <c r="AV56" s="113">
        <v>2622</v>
      </c>
      <c r="AW56" s="114">
        <v>2074</v>
      </c>
      <c r="AX56" s="115">
        <v>3083</v>
      </c>
      <c r="AY56" s="122">
        <v>32</v>
      </c>
      <c r="AZ56" s="123">
        <v>36</v>
      </c>
      <c r="BA56" s="153">
        <v>37</v>
      </c>
      <c r="BB56" s="122">
        <v>35</v>
      </c>
      <c r="BC56" s="123">
        <v>23</v>
      </c>
      <c r="BD56" s="153">
        <v>24</v>
      </c>
      <c r="BE56" s="124">
        <v>9.2582582582582589</v>
      </c>
      <c r="BF56" s="124">
        <v>0.1540915915915928</v>
      </c>
      <c r="BG56" s="124">
        <v>-0.34359359359359409</v>
      </c>
      <c r="BH56" s="125">
        <v>14.273148148148149</v>
      </c>
      <c r="BI56" s="124">
        <v>5.9493386243386261</v>
      </c>
      <c r="BJ56" s="126">
        <v>-0.75583735909822813</v>
      </c>
      <c r="BK56" s="114">
        <v>75</v>
      </c>
      <c r="BL56" s="114">
        <v>75</v>
      </c>
      <c r="BM56" s="114">
        <v>75</v>
      </c>
      <c r="BN56" s="113">
        <v>8967</v>
      </c>
      <c r="BO56" s="114">
        <v>6664</v>
      </c>
      <c r="BP56" s="115">
        <v>9858</v>
      </c>
      <c r="BQ56" s="127">
        <v>354.75441265976872</v>
      </c>
      <c r="BR56" s="127">
        <v>82.269300582150777</v>
      </c>
      <c r="BS56" s="127">
        <v>14.720198974294533</v>
      </c>
      <c r="BT56" s="128">
        <v>1134.3396042815439</v>
      </c>
      <c r="BU56" s="127">
        <v>202.46546240511361</v>
      </c>
      <c r="BV56" s="129">
        <v>41.770655390512047</v>
      </c>
      <c r="BW56" s="124">
        <v>3.1975348686344471</v>
      </c>
      <c r="BX56" s="124">
        <v>-0.22237359818477476</v>
      </c>
      <c r="BY56" s="124">
        <v>-1.5579885463913534E-2</v>
      </c>
      <c r="BZ56" s="119">
        <v>0.48323529411764704</v>
      </c>
      <c r="CA56" s="120">
        <v>4.6884929154143384E-2</v>
      </c>
      <c r="CB56" s="130">
        <v>-7.6670999891669811E-3</v>
      </c>
    </row>
    <row r="57" spans="1:80">
      <c r="A57" s="90" t="s">
        <v>1013</v>
      </c>
      <c r="B57" s="113">
        <v>17897.888999999999</v>
      </c>
      <c r="C57" s="114">
        <v>13280.983</v>
      </c>
      <c r="D57" s="115">
        <v>19536.879000000001</v>
      </c>
      <c r="E57" s="113">
        <v>16611.246999999999</v>
      </c>
      <c r="F57" s="114">
        <v>13072.746999999999</v>
      </c>
      <c r="G57" s="115">
        <v>19680.659</v>
      </c>
      <c r="H57" s="116">
        <v>0.99269435032637887</v>
      </c>
      <c r="I57" s="117">
        <v>-8.4761725066395566E-2</v>
      </c>
      <c r="J57" s="118">
        <v>-2.3234665969889989E-2</v>
      </c>
      <c r="K57" s="113">
        <v>9517.5400000000009</v>
      </c>
      <c r="L57" s="114">
        <v>7226.8119999999999</v>
      </c>
      <c r="M57" s="114">
        <v>11148.605</v>
      </c>
      <c r="N57" s="119">
        <v>0.56647518764488525</v>
      </c>
      <c r="O57" s="120">
        <v>-6.4823994646195926E-3</v>
      </c>
      <c r="P57" s="121">
        <v>1.3660083061280859E-2</v>
      </c>
      <c r="Q57" s="113">
        <v>212.99100000000001</v>
      </c>
      <c r="R57" s="114">
        <v>467.36900000000003</v>
      </c>
      <c r="S57" s="115">
        <v>627.34100000000001</v>
      </c>
      <c r="T57" s="119">
        <v>3.1876015940319885E-2</v>
      </c>
      <c r="U57" s="120">
        <v>1.9053920163886E-2</v>
      </c>
      <c r="V57" s="121">
        <v>-3.8753835168867795E-3</v>
      </c>
      <c r="W57" s="113">
        <v>2526.752</v>
      </c>
      <c r="X57" s="114">
        <v>1996.9740000000002</v>
      </c>
      <c r="Y57" s="115">
        <v>2886.4070000000002</v>
      </c>
      <c r="Z57" s="119">
        <v>0.14666211126365231</v>
      </c>
      <c r="AA57" s="120">
        <v>-5.4488049125986371E-3</v>
      </c>
      <c r="AB57" s="121">
        <v>-6.0964482036119372E-3</v>
      </c>
      <c r="AC57" s="113">
        <v>2453.4659999999999</v>
      </c>
      <c r="AD57" s="114">
        <v>2747.3310000000001</v>
      </c>
      <c r="AE57" s="114">
        <v>2751.2420000000002</v>
      </c>
      <c r="AF57" s="114">
        <v>297.77600000000029</v>
      </c>
      <c r="AG57" s="115">
        <v>3.9110000000000582</v>
      </c>
      <c r="AH57" s="113">
        <v>0</v>
      </c>
      <c r="AI57" s="114">
        <v>0</v>
      </c>
      <c r="AJ57" s="114">
        <v>0</v>
      </c>
      <c r="AK57" s="114">
        <v>0</v>
      </c>
      <c r="AL57" s="115">
        <v>0</v>
      </c>
      <c r="AM57" s="119">
        <v>0.14082300453414284</v>
      </c>
      <c r="AN57" s="120">
        <v>3.7416984650304463E-3</v>
      </c>
      <c r="AO57" s="121">
        <v>-6.6039017652016113E-2</v>
      </c>
      <c r="AP57" s="119">
        <v>0</v>
      </c>
      <c r="AQ57" s="120">
        <v>0</v>
      </c>
      <c r="AR57" s="121">
        <v>0</v>
      </c>
      <c r="AS57" s="120">
        <v>0</v>
      </c>
      <c r="AT57" s="120">
        <v>0</v>
      </c>
      <c r="AU57" s="120">
        <v>0</v>
      </c>
      <c r="AV57" s="113">
        <v>9303</v>
      </c>
      <c r="AW57" s="114">
        <v>6880</v>
      </c>
      <c r="AX57" s="115">
        <v>9655</v>
      </c>
      <c r="AY57" s="122">
        <v>128</v>
      </c>
      <c r="AZ57" s="123">
        <v>136</v>
      </c>
      <c r="BA57" s="153">
        <v>133</v>
      </c>
      <c r="BB57" s="122">
        <v>132</v>
      </c>
      <c r="BC57" s="123">
        <v>138</v>
      </c>
      <c r="BD57" s="153">
        <v>134</v>
      </c>
      <c r="BE57" s="124">
        <v>8.0659983291562227</v>
      </c>
      <c r="BF57" s="124">
        <v>-9.5225041771112018E-3</v>
      </c>
      <c r="BG57" s="124">
        <v>-0.36537421986338536</v>
      </c>
      <c r="BH57" s="125">
        <v>8.0058043117744617</v>
      </c>
      <c r="BI57" s="124">
        <v>0.17499623096638039</v>
      </c>
      <c r="BJ57" s="126">
        <v>-0.30337443218689053</v>
      </c>
      <c r="BK57" s="114">
        <v>291</v>
      </c>
      <c r="BL57" s="114">
        <v>289</v>
      </c>
      <c r="BM57" s="114">
        <v>288</v>
      </c>
      <c r="BN57" s="113">
        <v>40479</v>
      </c>
      <c r="BO57" s="114">
        <v>29885</v>
      </c>
      <c r="BP57" s="115">
        <v>42540</v>
      </c>
      <c r="BQ57" s="127">
        <v>462.63890456041372</v>
      </c>
      <c r="BR57" s="127">
        <v>52.271874742483419</v>
      </c>
      <c r="BS57" s="127">
        <v>25.203836800668057</v>
      </c>
      <c r="BT57" s="128">
        <v>2038.3903676851373</v>
      </c>
      <c r="BU57" s="127">
        <v>252.81076970599088</v>
      </c>
      <c r="BV57" s="129">
        <v>138.28179210374196</v>
      </c>
      <c r="BW57" s="124">
        <v>4.4060072501294663</v>
      </c>
      <c r="BX57" s="124">
        <v>5.4830210464841933E-2</v>
      </c>
      <c r="BY57" s="124">
        <v>6.2257250129466257E-2</v>
      </c>
      <c r="BZ57" s="119">
        <v>0.54304534313725494</v>
      </c>
      <c r="CA57" s="120">
        <v>3.536982202957184E-2</v>
      </c>
      <c r="CB57" s="130">
        <v>-2.8271256300700265E-2</v>
      </c>
    </row>
    <row r="58" spans="1:80">
      <c r="A58" s="90" t="s">
        <v>155</v>
      </c>
      <c r="B58" s="113">
        <v>6768.1687699999993</v>
      </c>
      <c r="C58" s="114">
        <v>4497.0720799999999</v>
      </c>
      <c r="D58" s="115">
        <v>6841.3747999999996</v>
      </c>
      <c r="E58" s="113">
        <v>6098.3779999999997</v>
      </c>
      <c r="F58" s="114">
        <v>4215.3860000000004</v>
      </c>
      <c r="G58" s="115">
        <v>6316.5410000000002</v>
      </c>
      <c r="H58" s="116">
        <v>1.0830887981254296</v>
      </c>
      <c r="I58" s="117">
        <v>-2.6742171683263871E-2</v>
      </c>
      <c r="J58" s="118">
        <v>1.6265479928709414E-2</v>
      </c>
      <c r="K58" s="113">
        <v>4474.6819999999998</v>
      </c>
      <c r="L58" s="114">
        <v>3109.4009999999998</v>
      </c>
      <c r="M58" s="114">
        <v>4664.7650000000003</v>
      </c>
      <c r="N58" s="119">
        <v>0.73849991633078926</v>
      </c>
      <c r="O58" s="120">
        <v>4.7503848980050556E-3</v>
      </c>
      <c r="P58" s="121">
        <v>8.6853453087831767E-4</v>
      </c>
      <c r="Q58" s="113">
        <v>268.93495000000001</v>
      </c>
      <c r="R58" s="114">
        <v>102.27155</v>
      </c>
      <c r="S58" s="115">
        <v>235.15690000000001</v>
      </c>
      <c r="T58" s="119">
        <v>3.7228745922808067E-2</v>
      </c>
      <c r="U58" s="120">
        <v>-6.8706769073280799E-3</v>
      </c>
      <c r="V58" s="121">
        <v>1.2967254804319751E-2</v>
      </c>
      <c r="W58" s="113">
        <v>456.26697999999999</v>
      </c>
      <c r="X58" s="114">
        <v>348.42674999999997</v>
      </c>
      <c r="Y58" s="115">
        <v>491.35750999999999</v>
      </c>
      <c r="Z58" s="119">
        <v>7.7789016171983999E-2</v>
      </c>
      <c r="AA58" s="120">
        <v>2.971256433246916E-3</v>
      </c>
      <c r="AB58" s="121">
        <v>-4.8669375176662311E-3</v>
      </c>
      <c r="AC58" s="113">
        <v>1577.9720300000001</v>
      </c>
      <c r="AD58" s="114">
        <v>1730.5740800000001</v>
      </c>
      <c r="AE58" s="114">
        <v>1683.4395</v>
      </c>
      <c r="AF58" s="114">
        <v>105.46746999999982</v>
      </c>
      <c r="AG58" s="115">
        <v>-47.134580000000142</v>
      </c>
      <c r="AH58" s="113">
        <v>0</v>
      </c>
      <c r="AI58" s="114">
        <v>0</v>
      </c>
      <c r="AJ58" s="114">
        <v>0</v>
      </c>
      <c r="AK58" s="114">
        <v>0</v>
      </c>
      <c r="AL58" s="115">
        <v>0</v>
      </c>
      <c r="AM58" s="119">
        <v>0.24606742785090507</v>
      </c>
      <c r="AN58" s="120">
        <v>1.292134600460379E-2</v>
      </c>
      <c r="AO58" s="121">
        <v>-0.13875497419518357</v>
      </c>
      <c r="AP58" s="119">
        <v>0</v>
      </c>
      <c r="AQ58" s="120">
        <v>0</v>
      </c>
      <c r="AR58" s="121">
        <v>0</v>
      </c>
      <c r="AS58" s="120">
        <v>0</v>
      </c>
      <c r="AT58" s="120">
        <v>0</v>
      </c>
      <c r="AU58" s="120">
        <v>0</v>
      </c>
      <c r="AV58" s="113">
        <v>1389</v>
      </c>
      <c r="AW58" s="114">
        <v>2849</v>
      </c>
      <c r="AX58" s="115">
        <v>4341</v>
      </c>
      <c r="AY58" s="122">
        <v>40</v>
      </c>
      <c r="AZ58" s="123">
        <v>42</v>
      </c>
      <c r="BA58" s="153">
        <v>41</v>
      </c>
      <c r="BB58" s="122">
        <v>72</v>
      </c>
      <c r="BC58" s="123">
        <v>70</v>
      </c>
      <c r="BD58" s="153">
        <v>70</v>
      </c>
      <c r="BE58" s="124">
        <v>11.764227642276422</v>
      </c>
      <c r="BF58" s="124">
        <v>7.9058943089430889</v>
      </c>
      <c r="BG58" s="124">
        <v>0.4586720867208669</v>
      </c>
      <c r="BH58" s="125">
        <v>6.89047619047619</v>
      </c>
      <c r="BI58" s="124">
        <v>4.7469576719576718</v>
      </c>
      <c r="BJ58" s="126">
        <v>0.10714285714285587</v>
      </c>
      <c r="BK58" s="114">
        <v>115</v>
      </c>
      <c r="BL58" s="114">
        <v>115</v>
      </c>
      <c r="BM58" s="114">
        <v>115</v>
      </c>
      <c r="BN58" s="113">
        <v>5872</v>
      </c>
      <c r="BO58" s="114">
        <v>12394</v>
      </c>
      <c r="BP58" s="115">
        <v>18581</v>
      </c>
      <c r="BQ58" s="127">
        <v>339.94623540175451</v>
      </c>
      <c r="BR58" s="127">
        <v>-698.6058763148668</v>
      </c>
      <c r="BS58" s="127">
        <v>-0.16882027034489511</v>
      </c>
      <c r="BT58" s="128">
        <v>1455.0889196037779</v>
      </c>
      <c r="BU58" s="127">
        <v>-2935.3920019224997</v>
      </c>
      <c r="BV58" s="129">
        <v>-24.513045998187636</v>
      </c>
      <c r="BW58" s="124">
        <v>4.2803501497350842</v>
      </c>
      <c r="BX58" s="124">
        <v>5.2848349879072387E-2</v>
      </c>
      <c r="BY58" s="124">
        <v>-6.9948200563265672E-2</v>
      </c>
      <c r="BZ58" s="119">
        <v>0.59402173913043477</v>
      </c>
      <c r="CA58" s="120">
        <v>0.4076682005712472</v>
      </c>
      <c r="CB58" s="130">
        <v>-1.4142445351910116E-3</v>
      </c>
    </row>
    <row r="59" spans="1:80">
      <c r="A59" s="90" t="s">
        <v>154</v>
      </c>
      <c r="B59" s="113">
        <v>2701.1329999999998</v>
      </c>
      <c r="C59" s="114">
        <v>2236.9270000000001</v>
      </c>
      <c r="D59" s="115">
        <v>3337</v>
      </c>
      <c r="E59" s="113">
        <v>2699.6439999999998</v>
      </c>
      <c r="F59" s="114">
        <v>2232.654</v>
      </c>
      <c r="G59" s="115">
        <v>3330</v>
      </c>
      <c r="H59" s="116">
        <v>1.0021021021021022</v>
      </c>
      <c r="I59" s="117">
        <v>1.5505478971773456E-3</v>
      </c>
      <c r="J59" s="118">
        <v>1.8823636204556848E-4</v>
      </c>
      <c r="K59" s="113">
        <v>2024.865</v>
      </c>
      <c r="L59" s="114">
        <v>1512.2729999999999</v>
      </c>
      <c r="M59" s="114">
        <v>2261.0529999999999</v>
      </c>
      <c r="N59" s="119">
        <v>0.67899489489489484</v>
      </c>
      <c r="O59" s="120">
        <v>-7.1054000440934684E-2</v>
      </c>
      <c r="P59" s="121">
        <v>1.6516970684515853E-3</v>
      </c>
      <c r="Q59" s="113">
        <v>63.44</v>
      </c>
      <c r="R59" s="114">
        <v>116.59399999999999</v>
      </c>
      <c r="S59" s="115">
        <v>163.36700000000002</v>
      </c>
      <c r="T59" s="119">
        <v>4.9059159159159163E-2</v>
      </c>
      <c r="U59" s="120">
        <v>2.5559764424149659E-2</v>
      </c>
      <c r="V59" s="121">
        <v>-3.1629943854563428E-3</v>
      </c>
      <c r="W59" s="113">
        <v>142.42699999999999</v>
      </c>
      <c r="X59" s="114">
        <v>102.02500000000001</v>
      </c>
      <c r="Y59" s="115">
        <v>140.34800000000001</v>
      </c>
      <c r="Z59" s="119">
        <v>4.2146546546546551E-2</v>
      </c>
      <c r="AA59" s="120">
        <v>-1.0611150394235269E-2</v>
      </c>
      <c r="AB59" s="121">
        <v>-3.5501892665261436E-3</v>
      </c>
      <c r="AC59" s="113">
        <v>358.51844</v>
      </c>
      <c r="AD59" s="114">
        <v>410.96699999999998</v>
      </c>
      <c r="AE59" s="114">
        <v>489.976</v>
      </c>
      <c r="AF59" s="114">
        <v>131.45756</v>
      </c>
      <c r="AG59" s="115">
        <v>79.009000000000015</v>
      </c>
      <c r="AH59" s="113">
        <v>0</v>
      </c>
      <c r="AI59" s="114">
        <v>0</v>
      </c>
      <c r="AJ59" s="114">
        <v>0</v>
      </c>
      <c r="AK59" s="114">
        <v>0</v>
      </c>
      <c r="AL59" s="115">
        <v>0</v>
      </c>
      <c r="AM59" s="119">
        <v>0.14683128558585556</v>
      </c>
      <c r="AN59" s="120">
        <v>1.4102375161970465E-2</v>
      </c>
      <c r="AO59" s="121">
        <v>-3.6888165250045624E-2</v>
      </c>
      <c r="AP59" s="119">
        <v>0</v>
      </c>
      <c r="AQ59" s="120">
        <v>0</v>
      </c>
      <c r="AR59" s="121">
        <v>0</v>
      </c>
      <c r="AS59" s="120">
        <v>0</v>
      </c>
      <c r="AT59" s="120">
        <v>0</v>
      </c>
      <c r="AU59" s="120">
        <v>0</v>
      </c>
      <c r="AV59" s="113">
        <v>1595</v>
      </c>
      <c r="AW59" s="114">
        <v>1117</v>
      </c>
      <c r="AX59" s="115">
        <v>1606</v>
      </c>
      <c r="AY59" s="122">
        <v>18</v>
      </c>
      <c r="AZ59" s="123">
        <v>16</v>
      </c>
      <c r="BA59" s="153">
        <v>16</v>
      </c>
      <c r="BB59" s="122">
        <v>29</v>
      </c>
      <c r="BC59" s="123">
        <v>27</v>
      </c>
      <c r="BD59" s="153">
        <v>27</v>
      </c>
      <c r="BE59" s="124">
        <v>11.152777777777779</v>
      </c>
      <c r="BF59" s="124">
        <v>1.3070987654320998</v>
      </c>
      <c r="BG59" s="124">
        <v>-0.48263888888888751</v>
      </c>
      <c r="BH59" s="125">
        <v>6.6090534979423872</v>
      </c>
      <c r="BI59" s="124">
        <v>0.49794238683127645</v>
      </c>
      <c r="BJ59" s="126">
        <v>-0.28600823045267543</v>
      </c>
      <c r="BK59" s="114">
        <v>75</v>
      </c>
      <c r="BL59" s="114">
        <v>75</v>
      </c>
      <c r="BM59" s="114">
        <v>75</v>
      </c>
      <c r="BN59" s="113">
        <v>8280</v>
      </c>
      <c r="BO59" s="114">
        <v>6340</v>
      </c>
      <c r="BP59" s="115">
        <v>8959</v>
      </c>
      <c r="BQ59" s="127">
        <v>371.69326933809577</v>
      </c>
      <c r="BR59" s="127">
        <v>45.649307985438782</v>
      </c>
      <c r="BS59" s="127">
        <v>19.539641577843383</v>
      </c>
      <c r="BT59" s="128">
        <v>2073.4744707347445</v>
      </c>
      <c r="BU59" s="127">
        <v>380.90769957486987</v>
      </c>
      <c r="BV59" s="129">
        <v>74.679484163571715</v>
      </c>
      <c r="BW59" s="124">
        <v>5.5784557907845578</v>
      </c>
      <c r="BX59" s="124">
        <v>0.38723322025164197</v>
      </c>
      <c r="BY59" s="124">
        <v>-9.7461845741852571E-2</v>
      </c>
      <c r="BZ59" s="119">
        <v>0.43916666666666665</v>
      </c>
      <c r="CA59" s="120">
        <v>3.6246958637469573E-2</v>
      </c>
      <c r="CB59" s="130">
        <v>-2.7868324125230215E-2</v>
      </c>
    </row>
    <row r="60" spans="1:80">
      <c r="A60" s="90" t="s">
        <v>153</v>
      </c>
      <c r="B60" s="113">
        <v>3212.7963399999999</v>
      </c>
      <c r="C60" s="114">
        <v>2039.5096699999999</v>
      </c>
      <c r="D60" s="115">
        <v>2984.95127</v>
      </c>
      <c r="E60" s="113">
        <v>3228.3093900000003</v>
      </c>
      <c r="F60" s="114">
        <v>2498.3815800000002</v>
      </c>
      <c r="G60" s="115">
        <v>3586.4971399999999</v>
      </c>
      <c r="H60" s="116">
        <v>0.83227482233542227</v>
      </c>
      <c r="I60" s="117">
        <v>-0.16291986066241748</v>
      </c>
      <c r="J60" s="118">
        <v>1.5942486904098829E-2</v>
      </c>
      <c r="K60" s="113">
        <v>2116.1112699999999</v>
      </c>
      <c r="L60" s="114">
        <v>1988.4876499999998</v>
      </c>
      <c r="M60" s="114">
        <v>2875.1244900000002</v>
      </c>
      <c r="N60" s="119">
        <v>0.80165252550570842</v>
      </c>
      <c r="O60" s="120">
        <v>0.14616663045647349</v>
      </c>
      <c r="P60" s="121">
        <v>5.7422186421749455E-3</v>
      </c>
      <c r="Q60" s="113">
        <v>455.11659999999995</v>
      </c>
      <c r="R60" s="114">
        <v>51.263310000000004</v>
      </c>
      <c r="S60" s="115">
        <v>67.938770000000005</v>
      </c>
      <c r="T60" s="119">
        <v>1.894293159815541E-2</v>
      </c>
      <c r="U60" s="120">
        <v>-0.12203382899665235</v>
      </c>
      <c r="V60" s="121">
        <v>-1.5756754914789915E-3</v>
      </c>
      <c r="W60" s="113">
        <v>90.79316</v>
      </c>
      <c r="X60" s="114">
        <v>70.223529999999997</v>
      </c>
      <c r="Y60" s="115">
        <v>96.562629999999999</v>
      </c>
      <c r="Z60" s="119">
        <v>2.6923938938370379E-2</v>
      </c>
      <c r="AA60" s="120">
        <v>-1.2001188986016792E-3</v>
      </c>
      <c r="AB60" s="121">
        <v>-1.1836690275833193E-3</v>
      </c>
      <c r="AC60" s="113">
        <v>354.35131999999993</v>
      </c>
      <c r="AD60" s="114">
        <v>524.08707000000004</v>
      </c>
      <c r="AE60" s="114">
        <v>513.71112000000005</v>
      </c>
      <c r="AF60" s="114">
        <v>159.35980000000012</v>
      </c>
      <c r="AG60" s="115">
        <v>-10.375949999999989</v>
      </c>
      <c r="AH60" s="113">
        <v>0</v>
      </c>
      <c r="AI60" s="114">
        <v>0</v>
      </c>
      <c r="AJ60" s="114">
        <v>0</v>
      </c>
      <c r="AK60" s="114">
        <v>0</v>
      </c>
      <c r="AL60" s="115">
        <v>0</v>
      </c>
      <c r="AM60" s="119">
        <v>0.17210033716898837</v>
      </c>
      <c r="AN60" s="120">
        <v>6.1806598475299512E-2</v>
      </c>
      <c r="AO60" s="121">
        <v>-8.4866853381277585E-2</v>
      </c>
      <c r="AP60" s="119">
        <v>0</v>
      </c>
      <c r="AQ60" s="120">
        <v>0</v>
      </c>
      <c r="AR60" s="121">
        <v>0</v>
      </c>
      <c r="AS60" s="120">
        <v>0</v>
      </c>
      <c r="AT60" s="120">
        <v>0</v>
      </c>
      <c r="AU60" s="120">
        <v>0</v>
      </c>
      <c r="AV60" s="113">
        <v>1848</v>
      </c>
      <c r="AW60" s="114">
        <v>1333</v>
      </c>
      <c r="AX60" s="115">
        <v>1899</v>
      </c>
      <c r="AY60" s="122">
        <v>30</v>
      </c>
      <c r="AZ60" s="123">
        <v>28</v>
      </c>
      <c r="BA60" s="153">
        <v>26</v>
      </c>
      <c r="BB60" s="122">
        <v>47</v>
      </c>
      <c r="BC60" s="123">
        <v>47</v>
      </c>
      <c r="BD60" s="153">
        <v>46</v>
      </c>
      <c r="BE60" s="124">
        <v>8.115384615384615</v>
      </c>
      <c r="BF60" s="124">
        <v>1.27094017094017</v>
      </c>
      <c r="BG60" s="124">
        <v>0.18086080586080566</v>
      </c>
      <c r="BH60" s="125">
        <v>4.5869565217391299</v>
      </c>
      <c r="BI60" s="124">
        <v>0.21816219549799509</v>
      </c>
      <c r="BJ60" s="126">
        <v>-0.13999383287079858</v>
      </c>
      <c r="BK60" s="114">
        <v>82</v>
      </c>
      <c r="BL60" s="114">
        <v>78</v>
      </c>
      <c r="BM60" s="114">
        <v>77</v>
      </c>
      <c r="BN60" s="113">
        <v>8462</v>
      </c>
      <c r="BO60" s="114">
        <v>6371</v>
      </c>
      <c r="BP60" s="115">
        <v>8942</v>
      </c>
      <c r="BQ60" s="127">
        <v>401.08444866920155</v>
      </c>
      <c r="BR60" s="127">
        <v>19.577784759960196</v>
      </c>
      <c r="BS60" s="127">
        <v>8.9354014238711557</v>
      </c>
      <c r="BT60" s="128">
        <v>1888.6240863612429</v>
      </c>
      <c r="BU60" s="127">
        <v>141.70342077682722</v>
      </c>
      <c r="BV60" s="129">
        <v>14.369337674071176</v>
      </c>
      <c r="BW60" s="124">
        <v>4.7087941021590307</v>
      </c>
      <c r="BX60" s="124">
        <v>0.12978977315470175</v>
      </c>
      <c r="BY60" s="124">
        <v>-7.0650759056273493E-2</v>
      </c>
      <c r="BZ60" s="119">
        <v>0.42694805194805197</v>
      </c>
      <c r="CA60" s="120">
        <v>5.0323519279367623E-2</v>
      </c>
      <c r="CB60" s="130">
        <v>-2.4319833021490489E-2</v>
      </c>
    </row>
    <row r="61" spans="1:80">
      <c r="A61" s="90" t="s">
        <v>152</v>
      </c>
      <c r="B61" s="113">
        <v>3644.9623499999998</v>
      </c>
      <c r="C61" s="114">
        <v>2478.6509999999998</v>
      </c>
      <c r="D61" s="115">
        <v>3686.799</v>
      </c>
      <c r="E61" s="113">
        <v>3447.2825400000002</v>
      </c>
      <c r="F61" s="114">
        <v>2363.4119999999998</v>
      </c>
      <c r="G61" s="115">
        <v>3553.0740000000001</v>
      </c>
      <c r="H61" s="116">
        <v>1.0376364241217604</v>
      </c>
      <c r="I61" s="117">
        <v>-1.9707239388918829E-2</v>
      </c>
      <c r="J61" s="118">
        <v>-1.1123165827008563E-2</v>
      </c>
      <c r="K61" s="113">
        <v>2594.39444</v>
      </c>
      <c r="L61" s="114">
        <v>1869.674</v>
      </c>
      <c r="M61" s="114">
        <v>2799.1129999999998</v>
      </c>
      <c r="N61" s="119">
        <v>0.78780036666841158</v>
      </c>
      <c r="O61" s="120">
        <v>3.5209185093837192E-2</v>
      </c>
      <c r="P61" s="121">
        <v>-3.2906492018641709E-3</v>
      </c>
      <c r="Q61" s="113">
        <v>156.35343</v>
      </c>
      <c r="R61" s="114">
        <v>62.911000000000001</v>
      </c>
      <c r="S61" s="115">
        <v>90.856000000000009</v>
      </c>
      <c r="T61" s="119">
        <v>2.5571097027531655E-2</v>
      </c>
      <c r="U61" s="120">
        <v>-1.9784462949284171E-2</v>
      </c>
      <c r="V61" s="121">
        <v>-1.0476220108755312E-3</v>
      </c>
      <c r="W61" s="113">
        <v>138.78091000000001</v>
      </c>
      <c r="X61" s="114">
        <v>76.021999999999991</v>
      </c>
      <c r="Y61" s="115">
        <v>97.683999999999997</v>
      </c>
      <c r="Z61" s="119">
        <v>2.7492813265358389E-2</v>
      </c>
      <c r="AA61" s="120">
        <v>-1.2765247508505533E-2</v>
      </c>
      <c r="AB61" s="121">
        <v>-4.6733938961521747E-3</v>
      </c>
      <c r="AC61" s="113">
        <v>326.82817999999997</v>
      </c>
      <c r="AD61" s="114">
        <v>350.03933000000001</v>
      </c>
      <c r="AE61" s="114">
        <v>337.27</v>
      </c>
      <c r="AF61" s="114">
        <v>10.441820000000007</v>
      </c>
      <c r="AG61" s="115">
        <v>-12.769330000000025</v>
      </c>
      <c r="AH61" s="113">
        <v>0</v>
      </c>
      <c r="AI61" s="114">
        <v>0</v>
      </c>
      <c r="AJ61" s="114">
        <v>0</v>
      </c>
      <c r="AK61" s="114">
        <v>0</v>
      </c>
      <c r="AL61" s="115">
        <v>0</v>
      </c>
      <c r="AM61" s="119">
        <v>9.1480441434425908E-2</v>
      </c>
      <c r="AN61" s="120">
        <v>1.8147196472036026E-3</v>
      </c>
      <c r="AO61" s="121">
        <v>-4.9741267470942374E-2</v>
      </c>
      <c r="AP61" s="119">
        <v>0</v>
      </c>
      <c r="AQ61" s="120">
        <v>0</v>
      </c>
      <c r="AR61" s="121">
        <v>0</v>
      </c>
      <c r="AS61" s="120">
        <v>0</v>
      </c>
      <c r="AT61" s="120">
        <v>0</v>
      </c>
      <c r="AU61" s="120">
        <v>0</v>
      </c>
      <c r="AV61" s="113">
        <v>2288</v>
      </c>
      <c r="AW61" s="114">
        <v>1397</v>
      </c>
      <c r="AX61" s="115">
        <v>2073</v>
      </c>
      <c r="AY61" s="122">
        <v>24</v>
      </c>
      <c r="AZ61" s="123">
        <v>26</v>
      </c>
      <c r="BA61" s="153">
        <v>24</v>
      </c>
      <c r="BB61" s="122">
        <v>34</v>
      </c>
      <c r="BC61" s="123">
        <v>30</v>
      </c>
      <c r="BD61" s="153">
        <v>32</v>
      </c>
      <c r="BE61" s="124">
        <v>9.5972222222222214</v>
      </c>
      <c r="BF61" s="124">
        <v>-0.99537037037037024</v>
      </c>
      <c r="BG61" s="124">
        <v>0.64209401709401526</v>
      </c>
      <c r="BH61" s="125">
        <v>7.197916666666667</v>
      </c>
      <c r="BI61" s="124">
        <v>-0.27920751633986907</v>
      </c>
      <c r="BJ61" s="126">
        <v>-0.563194444444445</v>
      </c>
      <c r="BK61" s="114">
        <v>84</v>
      </c>
      <c r="BL61" s="114">
        <v>84</v>
      </c>
      <c r="BM61" s="114">
        <v>84</v>
      </c>
      <c r="BN61" s="113">
        <v>10982</v>
      </c>
      <c r="BO61" s="114">
        <v>6397</v>
      </c>
      <c r="BP61" s="115">
        <v>9436</v>
      </c>
      <c r="BQ61" s="127">
        <v>376.54451038575667</v>
      </c>
      <c r="BR61" s="127">
        <v>62.641529143724256</v>
      </c>
      <c r="BS61" s="127">
        <v>7.0882027415484572</v>
      </c>
      <c r="BT61" s="128">
        <v>1713.9768451519537</v>
      </c>
      <c r="BU61" s="127">
        <v>207.29741333377183</v>
      </c>
      <c r="BV61" s="129">
        <v>22.200180871352359</v>
      </c>
      <c r="BW61" s="124">
        <v>4.5518572117703808</v>
      </c>
      <c r="BX61" s="124">
        <v>-0.24796796305479418</v>
      </c>
      <c r="BY61" s="124">
        <v>-2.7240855516662776E-2</v>
      </c>
      <c r="BZ61" s="119">
        <v>0.41299019607843135</v>
      </c>
      <c r="CA61" s="120">
        <v>-6.4156136907317696E-2</v>
      </c>
      <c r="CB61" s="130">
        <v>-7.7543448318553865E-3</v>
      </c>
    </row>
    <row r="62" spans="1:80">
      <c r="A62" s="90" t="s">
        <v>151</v>
      </c>
      <c r="B62" s="95">
        <v>10692.55803</v>
      </c>
      <c r="C62" s="96">
        <v>8612.6433900000011</v>
      </c>
      <c r="D62" s="97">
        <v>11921.58675</v>
      </c>
      <c r="E62" s="95">
        <v>8185.43703</v>
      </c>
      <c r="F62" s="96">
        <v>5783.2606299999989</v>
      </c>
      <c r="G62" s="97">
        <v>8682.7411300000003</v>
      </c>
      <c r="H62" s="98">
        <v>1.3730210968526249</v>
      </c>
      <c r="I62" s="99">
        <v>6.6730670231384348E-2</v>
      </c>
      <c r="J62" s="100">
        <v>-0.11621550184446727</v>
      </c>
      <c r="K62" s="95">
        <v>5943.9139100000002</v>
      </c>
      <c r="L62" s="96">
        <v>4253.3625499999998</v>
      </c>
      <c r="M62" s="96">
        <v>6351.1080400000001</v>
      </c>
      <c r="N62" s="101">
        <v>0.73146347966727876</v>
      </c>
      <c r="O62" s="102">
        <v>5.3062948749109662E-3</v>
      </c>
      <c r="P62" s="103">
        <v>-3.9975036984321033E-3</v>
      </c>
      <c r="Q62" s="95">
        <v>184.6765</v>
      </c>
      <c r="R62" s="96">
        <v>206.06794000000002</v>
      </c>
      <c r="S62" s="97">
        <v>251.04858999999999</v>
      </c>
      <c r="T62" s="101">
        <v>2.8913517775232805E-2</v>
      </c>
      <c r="U62" s="102">
        <v>6.3519246283852727E-3</v>
      </c>
      <c r="V62" s="103">
        <v>-6.7182742507129571E-3</v>
      </c>
      <c r="W62" s="95">
        <v>696.92229999999995</v>
      </c>
      <c r="X62" s="96">
        <v>459.42348000000004</v>
      </c>
      <c r="Y62" s="97">
        <v>762.62709999999993</v>
      </c>
      <c r="Z62" s="101">
        <v>8.783252760640578E-2</v>
      </c>
      <c r="AA62" s="102">
        <v>2.6907938851948171E-3</v>
      </c>
      <c r="AB62" s="103">
        <v>8.3923105052096797E-3</v>
      </c>
      <c r="AC62" s="95">
        <v>831.31266000000005</v>
      </c>
      <c r="AD62" s="96">
        <v>871.02647000000002</v>
      </c>
      <c r="AE62" s="96">
        <v>1009.72484</v>
      </c>
      <c r="AF62" s="96">
        <v>178.41217999999992</v>
      </c>
      <c r="AG62" s="97">
        <v>138.69836999999995</v>
      </c>
      <c r="AH62" s="95">
        <v>0</v>
      </c>
      <c r="AI62" s="96">
        <v>0</v>
      </c>
      <c r="AJ62" s="96">
        <v>0</v>
      </c>
      <c r="AK62" s="96">
        <v>0</v>
      </c>
      <c r="AL62" s="97">
        <v>0</v>
      </c>
      <c r="AM62" s="101">
        <v>8.4697185129320132E-2</v>
      </c>
      <c r="AN62" s="102">
        <v>6.9503393635459709E-3</v>
      </c>
      <c r="AO62" s="103">
        <v>-1.6436280005360182E-2</v>
      </c>
      <c r="AP62" s="101">
        <v>0</v>
      </c>
      <c r="AQ62" s="102">
        <v>0</v>
      </c>
      <c r="AR62" s="103">
        <v>0</v>
      </c>
      <c r="AS62" s="102">
        <v>0</v>
      </c>
      <c r="AT62" s="102">
        <v>0</v>
      </c>
      <c r="AU62" s="102">
        <v>0</v>
      </c>
      <c r="AV62" s="95">
        <v>6728</v>
      </c>
      <c r="AW62" s="96">
        <v>4512</v>
      </c>
      <c r="AX62" s="97">
        <v>6636</v>
      </c>
      <c r="AY62" s="104">
        <v>48.66</v>
      </c>
      <c r="AZ62" s="105">
        <v>49.85</v>
      </c>
      <c r="BA62" s="154">
        <v>49.73</v>
      </c>
      <c r="BB62" s="104">
        <v>49.86</v>
      </c>
      <c r="BC62" s="105">
        <v>51</v>
      </c>
      <c r="BD62" s="154">
        <v>51</v>
      </c>
      <c r="BE62" s="106">
        <v>14.826731014143039</v>
      </c>
      <c r="BF62" s="106">
        <v>-0.53610407742201538</v>
      </c>
      <c r="BG62" s="106">
        <v>-0.25852475315886458</v>
      </c>
      <c r="BH62" s="107">
        <v>14.457516339869281</v>
      </c>
      <c r="BI62" s="106">
        <v>-0.53557542819240211</v>
      </c>
      <c r="BJ62" s="108">
        <v>-0.28758169934640421</v>
      </c>
      <c r="BK62" s="96">
        <v>216</v>
      </c>
      <c r="BL62" s="96">
        <v>216</v>
      </c>
      <c r="BM62" s="96">
        <v>216</v>
      </c>
      <c r="BN62" s="95">
        <v>34619</v>
      </c>
      <c r="BO62" s="96">
        <v>22799</v>
      </c>
      <c r="BP62" s="97">
        <v>33203</v>
      </c>
      <c r="BQ62" s="109">
        <v>261.50471734481829</v>
      </c>
      <c r="BR62" s="109">
        <v>25.061231686653684</v>
      </c>
      <c r="BS62" s="109">
        <v>7.8418097611523763</v>
      </c>
      <c r="BT62" s="110">
        <v>1308.4299472573841</v>
      </c>
      <c r="BU62" s="109">
        <v>91.807320919690937</v>
      </c>
      <c r="BV62" s="111">
        <v>26.678921104902201</v>
      </c>
      <c r="BW62" s="106">
        <v>5.0034659433393607</v>
      </c>
      <c r="BX62" s="106">
        <v>-0.14204535273673891</v>
      </c>
      <c r="BY62" s="106">
        <v>-4.9503914816667383E-2</v>
      </c>
      <c r="BZ62" s="101">
        <v>0.56513820806100212</v>
      </c>
      <c r="CA62" s="102">
        <v>-1.9800288830049473E-2</v>
      </c>
      <c r="CB62" s="112">
        <v>-1.8016078822566506E-2</v>
      </c>
    </row>
    <row r="63" spans="1:80">
      <c r="A63" s="90" t="s">
        <v>150</v>
      </c>
      <c r="B63" s="113">
        <v>3195.8789999999999</v>
      </c>
      <c r="C63" s="114">
        <v>2062.1819999999998</v>
      </c>
      <c r="D63" s="115">
        <v>3076.538</v>
      </c>
      <c r="E63" s="113">
        <v>2965.5889999999999</v>
      </c>
      <c r="F63" s="114">
        <v>2070.703</v>
      </c>
      <c r="G63" s="115">
        <v>3011.6759999999999</v>
      </c>
      <c r="H63" s="116">
        <v>1.0215368452648956</v>
      </c>
      <c r="I63" s="117">
        <v>-5.611720592021463E-2</v>
      </c>
      <c r="J63" s="118">
        <v>2.5651872866632952E-2</v>
      </c>
      <c r="K63" s="113">
        <v>2031.5350000000001</v>
      </c>
      <c r="L63" s="114">
        <v>1420.508</v>
      </c>
      <c r="M63" s="114">
        <v>2113.19</v>
      </c>
      <c r="N63" s="119">
        <v>0.70166578343752783</v>
      </c>
      <c r="O63" s="120">
        <v>1.6629859713775064E-2</v>
      </c>
      <c r="P63" s="121">
        <v>1.5663010466222871E-2</v>
      </c>
      <c r="Q63" s="113">
        <v>15.228999999999999</v>
      </c>
      <c r="R63" s="114">
        <v>9.2080000000000002</v>
      </c>
      <c r="S63" s="115">
        <v>12.49</v>
      </c>
      <c r="T63" s="119">
        <v>4.1471924602779322E-3</v>
      </c>
      <c r="U63" s="120">
        <v>-9.8804374406461122E-4</v>
      </c>
      <c r="V63" s="121">
        <v>-2.9960652538056198E-4</v>
      </c>
      <c r="W63" s="113">
        <v>138.00700000000001</v>
      </c>
      <c r="X63" s="114">
        <v>93.709000000000003</v>
      </c>
      <c r="Y63" s="115">
        <v>123.85899999999999</v>
      </c>
      <c r="Z63" s="119">
        <v>4.1126269890917881E-2</v>
      </c>
      <c r="AA63" s="120">
        <v>-5.4098482292936553E-3</v>
      </c>
      <c r="AB63" s="121">
        <v>-4.1284093170612449E-3</v>
      </c>
      <c r="AC63" s="113">
        <v>519.029</v>
      </c>
      <c r="AD63" s="114">
        <v>495.31700000000001</v>
      </c>
      <c r="AE63" s="114">
        <v>375.471</v>
      </c>
      <c r="AF63" s="114">
        <v>-143.55799999999999</v>
      </c>
      <c r="AG63" s="115">
        <v>-119.846</v>
      </c>
      <c r="AH63" s="113">
        <v>0</v>
      </c>
      <c r="AI63" s="114">
        <v>0</v>
      </c>
      <c r="AJ63" s="114">
        <v>0</v>
      </c>
      <c r="AK63" s="114">
        <v>0</v>
      </c>
      <c r="AL63" s="115">
        <v>0</v>
      </c>
      <c r="AM63" s="119">
        <v>0.12204334872509294</v>
      </c>
      <c r="AN63" s="120">
        <v>-4.0362361879094519E-2</v>
      </c>
      <c r="AO63" s="121">
        <v>-0.11814738128806791</v>
      </c>
      <c r="AP63" s="119">
        <v>0</v>
      </c>
      <c r="AQ63" s="120">
        <v>0</v>
      </c>
      <c r="AR63" s="121">
        <v>0</v>
      </c>
      <c r="AS63" s="120">
        <v>0</v>
      </c>
      <c r="AT63" s="120">
        <v>0</v>
      </c>
      <c r="AU63" s="120">
        <v>0</v>
      </c>
      <c r="AV63" s="113">
        <v>1885</v>
      </c>
      <c r="AW63" s="114">
        <v>1164</v>
      </c>
      <c r="AX63" s="115">
        <v>1691</v>
      </c>
      <c r="AY63" s="122">
        <v>27</v>
      </c>
      <c r="AZ63" s="123">
        <v>26</v>
      </c>
      <c r="BA63" s="153">
        <v>26</v>
      </c>
      <c r="BB63" s="122">
        <v>24</v>
      </c>
      <c r="BC63" s="123">
        <v>24</v>
      </c>
      <c r="BD63" s="153">
        <v>24</v>
      </c>
      <c r="BE63" s="106">
        <v>7.2264957264957257</v>
      </c>
      <c r="BF63" s="106">
        <v>-0.53070591959480851</v>
      </c>
      <c r="BG63" s="106">
        <v>-0.2350427350427351</v>
      </c>
      <c r="BH63" s="107">
        <v>7.8287037037037033</v>
      </c>
      <c r="BI63" s="106">
        <v>-0.89814814814814969</v>
      </c>
      <c r="BJ63" s="108">
        <v>-0.25462962962963065</v>
      </c>
      <c r="BK63" s="114">
        <v>85</v>
      </c>
      <c r="BL63" s="114">
        <v>85</v>
      </c>
      <c r="BM63" s="114">
        <v>85</v>
      </c>
      <c r="BN63" s="113">
        <v>9664</v>
      </c>
      <c r="BO63" s="114">
        <v>6297</v>
      </c>
      <c r="BP63" s="115">
        <v>8953</v>
      </c>
      <c r="BQ63" s="127">
        <v>336.38735619345471</v>
      </c>
      <c r="BR63" s="127">
        <v>29.517633511335475</v>
      </c>
      <c r="BS63" s="127">
        <v>7.5477500317904287</v>
      </c>
      <c r="BT63" s="128">
        <v>1781.002956830278</v>
      </c>
      <c r="BU63" s="127">
        <v>207.74619290454848</v>
      </c>
      <c r="BV63" s="129">
        <v>2.0484894763260399</v>
      </c>
      <c r="BW63" s="124">
        <v>5.2945002956830276</v>
      </c>
      <c r="BX63" s="124">
        <v>0.16770984475464523</v>
      </c>
      <c r="BY63" s="124">
        <v>-0.11529351874996241</v>
      </c>
      <c r="BZ63" s="101">
        <v>0.38724048442906572</v>
      </c>
      <c r="CA63" s="102">
        <v>-2.770155077917813E-2</v>
      </c>
      <c r="CB63" s="112">
        <v>-2.2054283201743463E-2</v>
      </c>
    </row>
    <row r="64" spans="1:80">
      <c r="A64" s="90" t="s">
        <v>149</v>
      </c>
      <c r="B64" s="113">
        <v>3379.0552600000001</v>
      </c>
      <c r="C64" s="114">
        <v>2751.6418599999997</v>
      </c>
      <c r="D64" s="115">
        <v>4425.4435600000006</v>
      </c>
      <c r="E64" s="113">
        <v>2961.933</v>
      </c>
      <c r="F64" s="114">
        <v>2724.4800099999998</v>
      </c>
      <c r="G64" s="115">
        <v>4062.2569299999996</v>
      </c>
      <c r="H64" s="116">
        <v>1.0894051351892213</v>
      </c>
      <c r="I64" s="117">
        <v>-5.1422581035284853E-2</v>
      </c>
      <c r="J64" s="118">
        <v>7.9435581402699018E-2</v>
      </c>
      <c r="K64" s="113">
        <v>2256.2719999999999</v>
      </c>
      <c r="L64" s="114">
        <v>2145.1666099999998</v>
      </c>
      <c r="M64" s="114">
        <v>3189.5680000000002</v>
      </c>
      <c r="N64" s="119">
        <v>0.78517140962819421</v>
      </c>
      <c r="O64" s="120">
        <v>2.3414813513427335E-2</v>
      </c>
      <c r="P64" s="121">
        <v>-2.1959419861785623E-3</v>
      </c>
      <c r="Q64" s="113">
        <v>34.521999999999998</v>
      </c>
      <c r="R64" s="114">
        <v>24.975169999999999</v>
      </c>
      <c r="S64" s="115">
        <v>98.444400000000002</v>
      </c>
      <c r="T64" s="119">
        <v>2.4233917670982964E-2</v>
      </c>
      <c r="U64" s="120">
        <v>1.2578691168560391E-2</v>
      </c>
      <c r="V64" s="121">
        <v>1.5066968415223881E-2</v>
      </c>
      <c r="W64" s="113">
        <v>134.80882</v>
      </c>
      <c r="X64" s="114">
        <v>98.313760000000002</v>
      </c>
      <c r="Y64" s="115">
        <v>144.66773000000001</v>
      </c>
      <c r="Z64" s="119">
        <v>3.5612648951773719E-2</v>
      </c>
      <c r="AA64" s="120">
        <v>-9.9011489633040323E-3</v>
      </c>
      <c r="AB64" s="121">
        <v>-4.7268096041015034E-4</v>
      </c>
      <c r="AC64" s="113">
        <v>2730.1371800000002</v>
      </c>
      <c r="AD64" s="114">
        <v>2903.7320300000001</v>
      </c>
      <c r="AE64" s="114">
        <v>2892.6583799999999</v>
      </c>
      <c r="AF64" s="114">
        <v>162.52119999999968</v>
      </c>
      <c r="AG64" s="115">
        <v>-11.073650000000271</v>
      </c>
      <c r="AH64" s="113">
        <v>1</v>
      </c>
      <c r="AI64" s="114">
        <v>0</v>
      </c>
      <c r="AJ64" s="114">
        <v>63.906500000000001</v>
      </c>
      <c r="AK64" s="114">
        <v>62.906500000000001</v>
      </c>
      <c r="AL64" s="115">
        <v>63.906500000000001</v>
      </c>
      <c r="AM64" s="119">
        <v>0.6536425876370231</v>
      </c>
      <c r="AN64" s="120">
        <v>-0.15431613748900519</v>
      </c>
      <c r="AO64" s="121">
        <v>-0.401629928823386</v>
      </c>
      <c r="AP64" s="119">
        <v>1.4440699363478041E-2</v>
      </c>
      <c r="AQ64" s="120">
        <v>1.4144758657258279E-2</v>
      </c>
      <c r="AR64" s="121">
        <v>1.4440699363478041E-2</v>
      </c>
      <c r="AS64" s="120">
        <v>1.5731772042296695E-2</v>
      </c>
      <c r="AT64" s="120">
        <v>1.5394154682282137E-2</v>
      </c>
      <c r="AU64" s="120">
        <v>1.5731772042296695E-2</v>
      </c>
      <c r="AV64" s="113">
        <v>1685</v>
      </c>
      <c r="AW64" s="114">
        <v>1102</v>
      </c>
      <c r="AX64" s="115">
        <v>1646</v>
      </c>
      <c r="AY64" s="122">
        <v>21</v>
      </c>
      <c r="AZ64" s="123">
        <v>20</v>
      </c>
      <c r="BA64" s="153">
        <v>21</v>
      </c>
      <c r="BB64" s="122">
        <v>32</v>
      </c>
      <c r="BC64" s="123">
        <v>40</v>
      </c>
      <c r="BD64" s="153">
        <v>40</v>
      </c>
      <c r="BE64" s="106">
        <v>8.7089947089947088</v>
      </c>
      <c r="BF64" s="106">
        <v>-0.20634920634920739</v>
      </c>
      <c r="BG64" s="106">
        <v>-0.47433862433862473</v>
      </c>
      <c r="BH64" s="107">
        <v>4.572222222222222</v>
      </c>
      <c r="BI64" s="106">
        <v>-1.2784722222222227</v>
      </c>
      <c r="BJ64" s="108">
        <v>-1.9444444444444819E-2</v>
      </c>
      <c r="BK64" s="114">
        <v>66</v>
      </c>
      <c r="BL64" s="114">
        <v>61</v>
      </c>
      <c r="BM64" s="114">
        <v>61</v>
      </c>
      <c r="BN64" s="113">
        <v>9617</v>
      </c>
      <c r="BO64" s="114">
        <v>6229</v>
      </c>
      <c r="BP64" s="115">
        <v>9214</v>
      </c>
      <c r="BQ64" s="127">
        <v>440.87876383763836</v>
      </c>
      <c r="BR64" s="127">
        <v>132.88947403832464</v>
      </c>
      <c r="BS64" s="127">
        <v>3.4923438665354638</v>
      </c>
      <c r="BT64" s="128">
        <v>2467.956822600243</v>
      </c>
      <c r="BU64" s="127">
        <v>710.13308372783945</v>
      </c>
      <c r="BV64" s="129">
        <v>-4.3480866556551518</v>
      </c>
      <c r="BW64" s="124">
        <v>5.5978128797083837</v>
      </c>
      <c r="BX64" s="124">
        <v>-0.10960551791772932</v>
      </c>
      <c r="BY64" s="124">
        <v>-5.4637211035718281E-2</v>
      </c>
      <c r="BZ64" s="101">
        <v>0.55532786885245899</v>
      </c>
      <c r="CA64" s="102">
        <v>2.3531806034498337E-2</v>
      </c>
      <c r="CB64" s="112">
        <v>-8.8420432931799464E-3</v>
      </c>
    </row>
    <row r="65" spans="1:80">
      <c r="A65" s="90" t="s">
        <v>148</v>
      </c>
      <c r="B65" s="113">
        <v>4238.8540000000003</v>
      </c>
      <c r="C65" s="114">
        <v>3009.70379</v>
      </c>
      <c r="D65" s="115">
        <v>4360.6880000000001</v>
      </c>
      <c r="E65" s="113">
        <v>4147.1660000000002</v>
      </c>
      <c r="F65" s="114">
        <v>2698.5770000000002</v>
      </c>
      <c r="G65" s="115">
        <v>4034.6579999999999</v>
      </c>
      <c r="H65" s="116">
        <v>1.0808073447613156</v>
      </c>
      <c r="I65" s="117">
        <v>5.8698753014566174E-2</v>
      </c>
      <c r="J65" s="118">
        <v>-3.4485563315793222E-2</v>
      </c>
      <c r="K65" s="113">
        <v>3558.587</v>
      </c>
      <c r="L65" s="114">
        <v>2270.0819999999999</v>
      </c>
      <c r="M65" s="114">
        <v>3431.0549999999998</v>
      </c>
      <c r="N65" s="119">
        <v>0.85039549820579585</v>
      </c>
      <c r="O65" s="120">
        <v>-7.681318589094932E-3</v>
      </c>
      <c r="P65" s="121">
        <v>9.181035916967395E-3</v>
      </c>
      <c r="Q65" s="113">
        <v>33.835999999999999</v>
      </c>
      <c r="R65" s="114">
        <v>30.110999999999997</v>
      </c>
      <c r="S65" s="115">
        <v>43.962000000000003</v>
      </c>
      <c r="T65" s="119">
        <v>1.0896090821080747E-2</v>
      </c>
      <c r="U65" s="120">
        <v>2.7372662165194642E-3</v>
      </c>
      <c r="V65" s="121">
        <v>-2.6201213466222131E-4</v>
      </c>
      <c r="W65" s="113">
        <v>226.63600000000002</v>
      </c>
      <c r="X65" s="114">
        <v>119.295</v>
      </c>
      <c r="Y65" s="115">
        <v>175.46600000000001</v>
      </c>
      <c r="Z65" s="119">
        <v>4.3489683636134716E-2</v>
      </c>
      <c r="AA65" s="120">
        <v>-1.1158719634918338E-2</v>
      </c>
      <c r="AB65" s="121">
        <v>-7.169482294744553E-4</v>
      </c>
      <c r="AC65" s="113">
        <v>850.91099999999994</v>
      </c>
      <c r="AD65" s="114">
        <v>584.50400000000002</v>
      </c>
      <c r="AE65" s="114">
        <v>529.48500000000001</v>
      </c>
      <c r="AF65" s="114">
        <v>-321.42599999999993</v>
      </c>
      <c r="AG65" s="115">
        <v>-55.019000000000005</v>
      </c>
      <c r="AH65" s="113">
        <v>0</v>
      </c>
      <c r="AI65" s="114">
        <v>0</v>
      </c>
      <c r="AJ65" s="114">
        <v>0</v>
      </c>
      <c r="AK65" s="114">
        <v>0</v>
      </c>
      <c r="AL65" s="115">
        <v>0</v>
      </c>
      <c r="AM65" s="119">
        <v>0.12142235353687308</v>
      </c>
      <c r="AN65" s="120">
        <v>-7.9318459899966193E-2</v>
      </c>
      <c r="AO65" s="121">
        <v>-7.2784133474262325E-2</v>
      </c>
      <c r="AP65" s="119">
        <v>0</v>
      </c>
      <c r="AQ65" s="120">
        <v>0</v>
      </c>
      <c r="AR65" s="121">
        <v>0</v>
      </c>
      <c r="AS65" s="120">
        <v>0</v>
      </c>
      <c r="AT65" s="120">
        <v>0</v>
      </c>
      <c r="AU65" s="120">
        <v>0</v>
      </c>
      <c r="AV65" s="113">
        <v>2698</v>
      </c>
      <c r="AW65" s="114">
        <v>1731</v>
      </c>
      <c r="AX65" s="115">
        <v>2488</v>
      </c>
      <c r="AY65" s="122">
        <v>27</v>
      </c>
      <c r="AZ65" s="123">
        <v>27</v>
      </c>
      <c r="BA65" s="153">
        <v>27</v>
      </c>
      <c r="BB65" s="122">
        <v>52</v>
      </c>
      <c r="BC65" s="123">
        <v>51</v>
      </c>
      <c r="BD65" s="153">
        <v>50</v>
      </c>
      <c r="BE65" s="106">
        <v>10.238683127572017</v>
      </c>
      <c r="BF65" s="106">
        <v>-0.86419753086419604</v>
      </c>
      <c r="BG65" s="106">
        <v>-0.44650205761316819</v>
      </c>
      <c r="BH65" s="107">
        <v>5.528888888888889</v>
      </c>
      <c r="BI65" s="106">
        <v>-0.23606837606837594</v>
      </c>
      <c r="BJ65" s="108">
        <v>-0.12797385620914969</v>
      </c>
      <c r="BK65" s="114">
        <v>104</v>
      </c>
      <c r="BL65" s="114">
        <v>103</v>
      </c>
      <c r="BM65" s="114">
        <v>104</v>
      </c>
      <c r="BN65" s="113">
        <v>12979</v>
      </c>
      <c r="BO65" s="114">
        <v>8504</v>
      </c>
      <c r="BP65" s="115">
        <v>11944</v>
      </c>
      <c r="BQ65" s="127">
        <v>337.79789015405225</v>
      </c>
      <c r="BR65" s="127">
        <v>18.268958803408907</v>
      </c>
      <c r="BS65" s="127">
        <v>20.467575008238498</v>
      </c>
      <c r="BT65" s="128">
        <v>1621.6471061093248</v>
      </c>
      <c r="BU65" s="127">
        <v>84.521086835788765</v>
      </c>
      <c r="BV65" s="129">
        <v>62.677146548377323</v>
      </c>
      <c r="BW65" s="124">
        <v>4.80064308681672</v>
      </c>
      <c r="BX65" s="124">
        <v>-9.9573579571865523E-3</v>
      </c>
      <c r="BY65" s="124">
        <v>-0.11212409978062254</v>
      </c>
      <c r="BZ65" s="101">
        <v>0.42222850678733032</v>
      </c>
      <c r="CA65" s="102">
        <v>-3.3238927238497862E-2</v>
      </c>
      <c r="CB65" s="112">
        <v>-3.3921254517180754E-2</v>
      </c>
    </row>
    <row r="66" spans="1:80">
      <c r="A66" s="90" t="s">
        <v>147</v>
      </c>
      <c r="B66" s="113">
        <v>10050.862309999999</v>
      </c>
      <c r="C66" s="114">
        <v>7109.9204600000012</v>
      </c>
      <c r="D66" s="115">
        <v>10563.37264</v>
      </c>
      <c r="E66" s="113">
        <v>9350.0314099999978</v>
      </c>
      <c r="F66" s="114">
        <v>6769.4195999999993</v>
      </c>
      <c r="G66" s="115">
        <v>10072.397370000001</v>
      </c>
      <c r="H66" s="116">
        <v>1.0487446287079913</v>
      </c>
      <c r="I66" s="117">
        <v>-2.6210295962149521E-2</v>
      </c>
      <c r="J66" s="118">
        <v>-1.5552315636340186E-3</v>
      </c>
      <c r="K66" s="113">
        <v>6975.7308400000002</v>
      </c>
      <c r="L66" s="114">
        <v>5059.6575999999995</v>
      </c>
      <c r="M66" s="114">
        <v>7578.0745299999999</v>
      </c>
      <c r="N66" s="119">
        <v>0.75236056041343402</v>
      </c>
      <c r="O66" s="120">
        <v>6.2955971942354472E-3</v>
      </c>
      <c r="P66" s="121">
        <v>4.9319920912693771E-3</v>
      </c>
      <c r="Q66" s="113">
        <v>253.74495000000002</v>
      </c>
      <c r="R66" s="114">
        <v>170.06800000000001</v>
      </c>
      <c r="S66" s="115">
        <v>245.26074</v>
      </c>
      <c r="T66" s="119">
        <v>2.4349787939313597E-2</v>
      </c>
      <c r="U66" s="120">
        <v>-2.7886182192599467E-3</v>
      </c>
      <c r="V66" s="121">
        <v>-7.7319306189365875E-4</v>
      </c>
      <c r="W66" s="113">
        <v>773.93235000000004</v>
      </c>
      <c r="X66" s="114">
        <v>531.43600000000004</v>
      </c>
      <c r="Y66" s="115">
        <v>794.31610999999998</v>
      </c>
      <c r="Z66" s="119">
        <v>7.8860680414160417E-2</v>
      </c>
      <c r="AA66" s="120">
        <v>-3.9125548898694545E-3</v>
      </c>
      <c r="AB66" s="121">
        <v>3.5527944891369789E-4</v>
      </c>
      <c r="AC66" s="113">
        <v>3257.2849500000002</v>
      </c>
      <c r="AD66" s="114">
        <v>3126.7424500000002</v>
      </c>
      <c r="AE66" s="114">
        <v>3162.9312800000002</v>
      </c>
      <c r="AF66" s="114">
        <v>-94.353669999999966</v>
      </c>
      <c r="AG66" s="115">
        <v>36.188830000000053</v>
      </c>
      <c r="AH66" s="113">
        <v>0.40600000000000003</v>
      </c>
      <c r="AI66" s="114">
        <v>11.555</v>
      </c>
      <c r="AJ66" s="114">
        <v>2.2109999999999999</v>
      </c>
      <c r="AK66" s="114">
        <v>1.8049999999999997</v>
      </c>
      <c r="AL66" s="115">
        <v>-9.3439999999999994</v>
      </c>
      <c r="AM66" s="119">
        <v>0.29942437778092057</v>
      </c>
      <c r="AN66" s="120">
        <v>-2.4655770721282999E-2</v>
      </c>
      <c r="AO66" s="121">
        <v>-0.14034741257747674</v>
      </c>
      <c r="AP66" s="119">
        <v>2.0930815141630751E-4</v>
      </c>
      <c r="AQ66" s="120">
        <v>1.6891360739832264E-4</v>
      </c>
      <c r="AR66" s="121">
        <v>-1.4158858384472582E-3</v>
      </c>
      <c r="AS66" s="120">
        <v>2.1951079954265145E-4</v>
      </c>
      <c r="AT66" s="120">
        <v>1.7608848552071383E-4</v>
      </c>
      <c r="AU66" s="120">
        <v>-1.4874302209253367E-3</v>
      </c>
      <c r="AV66" s="113">
        <v>6462</v>
      </c>
      <c r="AW66" s="114">
        <v>4411</v>
      </c>
      <c r="AX66" s="115">
        <v>6496</v>
      </c>
      <c r="AY66" s="122">
        <v>65</v>
      </c>
      <c r="AZ66" s="123">
        <v>74</v>
      </c>
      <c r="BA66" s="153">
        <v>72</v>
      </c>
      <c r="BB66" s="122">
        <v>111</v>
      </c>
      <c r="BC66" s="123">
        <v>105</v>
      </c>
      <c r="BD66" s="153">
        <v>96</v>
      </c>
      <c r="BE66" s="106">
        <v>10.024691358024691</v>
      </c>
      <c r="BF66" s="106">
        <v>-1.0214624881291545</v>
      </c>
      <c r="BG66" s="106">
        <v>9.0006673340006671E-2</v>
      </c>
      <c r="BH66" s="107">
        <v>7.518518518518519</v>
      </c>
      <c r="BI66" s="106">
        <v>1.05005005005005</v>
      </c>
      <c r="BJ66" s="108">
        <v>0.51693121693121658</v>
      </c>
      <c r="BK66" s="114">
        <v>227</v>
      </c>
      <c r="BL66" s="114">
        <v>227</v>
      </c>
      <c r="BM66" s="114">
        <v>227</v>
      </c>
      <c r="BN66" s="113">
        <v>30389</v>
      </c>
      <c r="BO66" s="114">
        <v>20895</v>
      </c>
      <c r="BP66" s="115">
        <v>30194</v>
      </c>
      <c r="BQ66" s="127">
        <v>333.58936775518316</v>
      </c>
      <c r="BR66" s="127">
        <v>25.911214146969712</v>
      </c>
      <c r="BS66" s="127">
        <v>9.616187568535679</v>
      </c>
      <c r="BT66" s="128">
        <v>1550.5537823275863</v>
      </c>
      <c r="BU66" s="127">
        <v>103.62846354083331</v>
      </c>
      <c r="BV66" s="129">
        <v>15.885997244838791</v>
      </c>
      <c r="BW66" s="124">
        <v>4.6480911330049262</v>
      </c>
      <c r="BX66" s="124">
        <v>-5.4632481974956626E-2</v>
      </c>
      <c r="BY66" s="124">
        <v>-8.8929950649573541E-2</v>
      </c>
      <c r="BZ66" s="101">
        <v>0.48901917595231931</v>
      </c>
      <c r="CA66" s="102">
        <v>4.3433399598635791E-4</v>
      </c>
      <c r="CB66" s="112">
        <v>-1.9535841449778657E-2</v>
      </c>
    </row>
    <row r="67" spans="1:80">
      <c r="A67" s="90" t="s">
        <v>146</v>
      </c>
      <c r="B67" s="113">
        <v>3167.4209999999998</v>
      </c>
      <c r="C67" s="114">
        <v>2293.0369999999998</v>
      </c>
      <c r="D67" s="115">
        <v>3660.7375000000002</v>
      </c>
      <c r="E67" s="113">
        <v>3110.5549999999998</v>
      </c>
      <c r="F67" s="114">
        <v>2269.9850000000001</v>
      </c>
      <c r="G67" s="115">
        <v>3561.1619999999998</v>
      </c>
      <c r="H67" s="116">
        <v>1.0279615193018459</v>
      </c>
      <c r="I67" s="117">
        <v>9.679894318523008E-3</v>
      </c>
      <c r="J67" s="118">
        <v>1.7806386118146555E-2</v>
      </c>
      <c r="K67" s="113">
        <v>2432.1799999999998</v>
      </c>
      <c r="L67" s="114">
        <v>1852.4860000000001</v>
      </c>
      <c r="M67" s="114">
        <v>2766.4690000000001</v>
      </c>
      <c r="N67" s="119">
        <v>0.7768444681820148</v>
      </c>
      <c r="O67" s="120">
        <v>-5.0674414289709757E-3</v>
      </c>
      <c r="P67" s="121">
        <v>-3.9234052160630584E-2</v>
      </c>
      <c r="Q67" s="113">
        <v>0</v>
      </c>
      <c r="R67" s="114">
        <v>0</v>
      </c>
      <c r="S67" s="115">
        <v>142.02000000000001</v>
      </c>
      <c r="T67" s="119">
        <v>3.9880241336956876E-2</v>
      </c>
      <c r="U67" s="120">
        <v>3.9880241336956876E-2</v>
      </c>
      <c r="V67" s="121">
        <v>3.9880241336956876E-2</v>
      </c>
      <c r="W67" s="113">
        <v>241.61099999999999</v>
      </c>
      <c r="X67" s="114">
        <v>145.60499999999999</v>
      </c>
      <c r="Y67" s="115">
        <v>219.17000000000002</v>
      </c>
      <c r="Z67" s="119">
        <v>6.1544518334184187E-2</v>
      </c>
      <c r="AA67" s="120">
        <v>-1.6130044565362683E-2</v>
      </c>
      <c r="AB67" s="121">
        <v>-2.5990773283422058E-3</v>
      </c>
      <c r="AC67" s="113">
        <v>865.28200000000004</v>
      </c>
      <c r="AD67" s="114">
        <v>840.38699999999994</v>
      </c>
      <c r="AE67" s="114">
        <v>822.74699999999996</v>
      </c>
      <c r="AF67" s="114">
        <v>-42.535000000000082</v>
      </c>
      <c r="AG67" s="115">
        <v>-17.639999999999986</v>
      </c>
      <c r="AH67" s="113">
        <v>546.05600000000004</v>
      </c>
      <c r="AI67" s="114">
        <v>456.95299999999997</v>
      </c>
      <c r="AJ67" s="114">
        <v>463.94799999999998</v>
      </c>
      <c r="AK67" s="114">
        <v>-82.108000000000061</v>
      </c>
      <c r="AL67" s="115">
        <v>6.9950000000000045</v>
      </c>
      <c r="AM67" s="119">
        <v>0.22474897476259903</v>
      </c>
      <c r="AN67" s="120">
        <v>-4.8432897808177056E-2</v>
      </c>
      <c r="AO67" s="121">
        <v>-0.14174620172168795</v>
      </c>
      <c r="AP67" s="119">
        <v>0.12673621094110132</v>
      </c>
      <c r="AQ67" s="120">
        <v>-4.56614589613209E-2</v>
      </c>
      <c r="AR67" s="121">
        <v>-7.2542300482831223E-2</v>
      </c>
      <c r="AS67" s="120">
        <v>0.13027994794957376</v>
      </c>
      <c r="AT67" s="120">
        <v>-4.5269431502003243E-2</v>
      </c>
      <c r="AU67" s="120">
        <v>-7.1022263298518157E-2</v>
      </c>
      <c r="AV67" s="113">
        <v>2040</v>
      </c>
      <c r="AW67" s="114">
        <v>1413</v>
      </c>
      <c r="AX67" s="115">
        <v>2071</v>
      </c>
      <c r="AY67" s="122">
        <v>28</v>
      </c>
      <c r="AZ67" s="123">
        <v>28</v>
      </c>
      <c r="BA67" s="153">
        <v>28</v>
      </c>
      <c r="BB67" s="122">
        <v>38</v>
      </c>
      <c r="BC67" s="123">
        <v>39</v>
      </c>
      <c r="BD67" s="153">
        <v>39</v>
      </c>
      <c r="BE67" s="106">
        <v>8.2182539682539684</v>
      </c>
      <c r="BF67" s="106">
        <v>0.12301587301587347</v>
      </c>
      <c r="BG67" s="106">
        <v>-0.19246031746031811</v>
      </c>
      <c r="BH67" s="107">
        <v>5.9002849002849</v>
      </c>
      <c r="BI67" s="106">
        <v>-6.462738041685423E-2</v>
      </c>
      <c r="BJ67" s="108">
        <v>-0.13817663817663917</v>
      </c>
      <c r="BK67" s="114">
        <v>100</v>
      </c>
      <c r="BL67" s="114">
        <v>100</v>
      </c>
      <c r="BM67" s="114">
        <v>100</v>
      </c>
      <c r="BN67" s="113">
        <v>9701</v>
      </c>
      <c r="BO67" s="114">
        <v>6919</v>
      </c>
      <c r="BP67" s="115">
        <v>9724</v>
      </c>
      <c r="BQ67" s="127">
        <v>366.22398190045249</v>
      </c>
      <c r="BR67" s="127">
        <v>45.581264654807683</v>
      </c>
      <c r="BS67" s="127">
        <v>38.144057055821747</v>
      </c>
      <c r="BT67" s="128">
        <v>1719.53742153549</v>
      </c>
      <c r="BU67" s="127">
        <v>194.75555879039189</v>
      </c>
      <c r="BV67" s="129">
        <v>113.03706767844824</v>
      </c>
      <c r="BW67" s="124">
        <v>4.6953162723322066</v>
      </c>
      <c r="BX67" s="124">
        <v>-6.0075884530538914E-2</v>
      </c>
      <c r="BY67" s="124">
        <v>-0.20135747147529504</v>
      </c>
      <c r="BZ67" s="101">
        <v>0.35749999999999998</v>
      </c>
      <c r="CA67" s="102">
        <v>3.4489051094890311E-3</v>
      </c>
      <c r="CB67" s="112">
        <v>-2.476519337016575E-2</v>
      </c>
    </row>
    <row r="68" spans="1:80">
      <c r="A68" s="90" t="s">
        <v>145</v>
      </c>
      <c r="B68" s="113">
        <v>4875.4639999999999</v>
      </c>
      <c r="C68" s="114">
        <v>3534.893</v>
      </c>
      <c r="D68" s="115">
        <v>5150.893</v>
      </c>
      <c r="E68" s="113">
        <v>4764.2999300000001</v>
      </c>
      <c r="F68" s="114">
        <v>3552.2669999999998</v>
      </c>
      <c r="G68" s="115">
        <v>5393.8109999999997</v>
      </c>
      <c r="H68" s="116">
        <v>0.95496356843055874</v>
      </c>
      <c r="I68" s="117">
        <v>-6.8369150254933397E-2</v>
      </c>
      <c r="J68" s="118">
        <v>-4.0145470388876947E-2</v>
      </c>
      <c r="K68" s="113">
        <v>3111.9149300000004</v>
      </c>
      <c r="L68" s="114">
        <v>2427.3919999999998</v>
      </c>
      <c r="M68" s="114">
        <v>3678.3110000000001</v>
      </c>
      <c r="N68" s="119">
        <v>0.68195029451347111</v>
      </c>
      <c r="O68" s="120">
        <v>2.8776695931905683E-2</v>
      </c>
      <c r="P68" s="121">
        <v>-1.3857272439024015E-3</v>
      </c>
      <c r="Q68" s="113">
        <v>74.073999999999998</v>
      </c>
      <c r="R68" s="114">
        <v>59.206000000000003</v>
      </c>
      <c r="S68" s="115">
        <v>80.846000000000004</v>
      </c>
      <c r="T68" s="119">
        <v>1.4988660151421695E-2</v>
      </c>
      <c r="U68" s="120">
        <v>-5.5905957410784177E-4</v>
      </c>
      <c r="V68" s="121">
        <v>-1.6784428563195591E-3</v>
      </c>
      <c r="W68" s="113">
        <v>495.786</v>
      </c>
      <c r="X68" s="114">
        <v>331.697</v>
      </c>
      <c r="Y68" s="115">
        <v>485.12399999999997</v>
      </c>
      <c r="Z68" s="119">
        <v>8.9940859996762962E-2</v>
      </c>
      <c r="AA68" s="120">
        <v>-1.4121857985813752E-2</v>
      </c>
      <c r="AB68" s="121">
        <v>-3.4352854337466321E-3</v>
      </c>
      <c r="AC68" s="113">
        <v>1525.0319999999999</v>
      </c>
      <c r="AD68" s="114">
        <v>1668.6510000000001</v>
      </c>
      <c r="AE68" s="114">
        <v>1665.461</v>
      </c>
      <c r="AF68" s="114">
        <v>140.42900000000009</v>
      </c>
      <c r="AG68" s="115">
        <v>-3.1900000000000546</v>
      </c>
      <c r="AH68" s="113">
        <v>0</v>
      </c>
      <c r="AI68" s="114">
        <v>0</v>
      </c>
      <c r="AJ68" s="114">
        <v>0</v>
      </c>
      <c r="AK68" s="114">
        <v>0</v>
      </c>
      <c r="AL68" s="115">
        <v>0</v>
      </c>
      <c r="AM68" s="119">
        <v>0.3233344198763205</v>
      </c>
      <c r="AN68" s="120">
        <v>1.0537114840328043E-2</v>
      </c>
      <c r="AO68" s="121">
        <v>-0.14871692651521101</v>
      </c>
      <c r="AP68" s="119">
        <v>0</v>
      </c>
      <c r="AQ68" s="120">
        <v>0</v>
      </c>
      <c r="AR68" s="121">
        <v>0</v>
      </c>
      <c r="AS68" s="120">
        <v>0</v>
      </c>
      <c r="AT68" s="120">
        <v>0</v>
      </c>
      <c r="AU68" s="120">
        <v>0</v>
      </c>
      <c r="AV68" s="113">
        <v>2437</v>
      </c>
      <c r="AW68" s="114">
        <v>1700</v>
      </c>
      <c r="AX68" s="115">
        <v>2457</v>
      </c>
      <c r="AY68" s="122">
        <v>33.89</v>
      </c>
      <c r="AZ68" s="123">
        <v>33.83</v>
      </c>
      <c r="BA68" s="153">
        <v>34.78</v>
      </c>
      <c r="BB68" s="122">
        <v>48.33</v>
      </c>
      <c r="BC68" s="123">
        <v>48.33</v>
      </c>
      <c r="BD68" s="153">
        <v>45.22</v>
      </c>
      <c r="BE68" s="106">
        <v>7.8493387004025301</v>
      </c>
      <c r="BF68" s="106">
        <v>-0.14056327002466951</v>
      </c>
      <c r="BG68" s="106">
        <v>-0.52587067983197677</v>
      </c>
      <c r="BH68" s="107">
        <v>6.0371517027863781</v>
      </c>
      <c r="BI68" s="106">
        <v>0.43446646012596446</v>
      </c>
      <c r="BJ68" s="108">
        <v>0.17467842876747941</v>
      </c>
      <c r="BK68" s="114">
        <v>66</v>
      </c>
      <c r="BL68" s="114">
        <v>66</v>
      </c>
      <c r="BM68" s="114">
        <v>66</v>
      </c>
      <c r="BN68" s="113">
        <v>10291</v>
      </c>
      <c r="BO68" s="114">
        <v>7285</v>
      </c>
      <c r="BP68" s="115">
        <v>10425</v>
      </c>
      <c r="BQ68" s="127">
        <v>517.39194244604312</v>
      </c>
      <c r="BR68" s="127">
        <v>54.434024848142087</v>
      </c>
      <c r="BS68" s="127">
        <v>29.778078341719151</v>
      </c>
      <c r="BT68" s="128">
        <v>2195.2832722832723</v>
      </c>
      <c r="BU68" s="127">
        <v>240.29766292750719</v>
      </c>
      <c r="BV68" s="129">
        <v>105.71444875386032</v>
      </c>
      <c r="BW68" s="124">
        <v>4.242979242979243</v>
      </c>
      <c r="BX68" s="124">
        <v>2.0164306582032943E-2</v>
      </c>
      <c r="BY68" s="124">
        <v>-4.2314874667815694E-2</v>
      </c>
      <c r="BZ68" s="101">
        <v>0.58071524064171132</v>
      </c>
      <c r="CA68" s="102">
        <v>1.1648662451045455E-2</v>
      </c>
      <c r="CB68" s="112">
        <v>-2.9112316699658192E-2</v>
      </c>
    </row>
    <row r="69" spans="1:80">
      <c r="A69" s="90" t="s">
        <v>144</v>
      </c>
      <c r="B69" s="113">
        <v>5620.2259999999997</v>
      </c>
      <c r="C69" s="114">
        <v>4051.3820000000001</v>
      </c>
      <c r="D69" s="115">
        <v>6130.02</v>
      </c>
      <c r="E69" s="113">
        <v>5616.5640000000003</v>
      </c>
      <c r="F69" s="114">
        <v>4049.8330000000001</v>
      </c>
      <c r="G69" s="115">
        <v>6085.0280000000002</v>
      </c>
      <c r="H69" s="116">
        <v>1.0073938854513078</v>
      </c>
      <c r="I69" s="117">
        <v>6.7418854028797881E-3</v>
      </c>
      <c r="J69" s="118">
        <v>7.0114005439054772E-3</v>
      </c>
      <c r="K69" s="113">
        <v>4589.799</v>
      </c>
      <c r="L69" s="114">
        <v>3268.1010000000001</v>
      </c>
      <c r="M69" s="114">
        <v>4978.59</v>
      </c>
      <c r="N69" s="119">
        <v>0.81817043405552115</v>
      </c>
      <c r="O69" s="120">
        <v>9.8060055589399564E-4</v>
      </c>
      <c r="P69" s="121">
        <v>1.1198640403782933E-2</v>
      </c>
      <c r="Q69" s="113">
        <v>83.912000000000006</v>
      </c>
      <c r="R69" s="114">
        <v>64.510000000000005</v>
      </c>
      <c r="S69" s="115">
        <v>127.965</v>
      </c>
      <c r="T69" s="119">
        <v>2.1029484169998888E-2</v>
      </c>
      <c r="U69" s="120">
        <v>6.089389122564192E-3</v>
      </c>
      <c r="V69" s="121">
        <v>5.1004322806987613E-3</v>
      </c>
      <c r="W69" s="113">
        <v>268.464</v>
      </c>
      <c r="X69" s="114">
        <v>191.3</v>
      </c>
      <c r="Y69" s="115">
        <v>313.21199999999999</v>
      </c>
      <c r="Z69" s="119">
        <v>5.1472565122132545E-2</v>
      </c>
      <c r="AA69" s="120">
        <v>3.6739466073252708E-3</v>
      </c>
      <c r="AB69" s="121">
        <v>4.2360494435848134E-3</v>
      </c>
      <c r="AC69" s="113">
        <v>966.51499999999999</v>
      </c>
      <c r="AD69" s="114">
        <v>959.49599999999998</v>
      </c>
      <c r="AE69" s="114">
        <v>1016.199</v>
      </c>
      <c r="AF69" s="114">
        <v>49.683999999999969</v>
      </c>
      <c r="AG69" s="115">
        <v>56.702999999999975</v>
      </c>
      <c r="AH69" s="113">
        <v>0</v>
      </c>
      <c r="AI69" s="114">
        <v>0</v>
      </c>
      <c r="AJ69" s="114">
        <v>0</v>
      </c>
      <c r="AK69" s="114">
        <v>0</v>
      </c>
      <c r="AL69" s="115">
        <v>0</v>
      </c>
      <c r="AM69" s="119">
        <v>0.1657741736568559</v>
      </c>
      <c r="AN69" s="120">
        <v>-6.1966687968105505E-3</v>
      </c>
      <c r="AO69" s="121">
        <v>-7.1057603746509157E-2</v>
      </c>
      <c r="AP69" s="119">
        <v>0</v>
      </c>
      <c r="AQ69" s="120">
        <v>0</v>
      </c>
      <c r="AR69" s="121">
        <v>0</v>
      </c>
      <c r="AS69" s="120">
        <v>0</v>
      </c>
      <c r="AT69" s="120">
        <v>0</v>
      </c>
      <c r="AU69" s="120">
        <v>0</v>
      </c>
      <c r="AV69" s="113">
        <v>4024</v>
      </c>
      <c r="AW69" s="114">
        <v>2778</v>
      </c>
      <c r="AX69" s="115">
        <v>3811</v>
      </c>
      <c r="AY69" s="122">
        <v>36</v>
      </c>
      <c r="AZ69" s="123">
        <v>34</v>
      </c>
      <c r="BA69" s="153">
        <v>34</v>
      </c>
      <c r="BB69" s="122">
        <v>72</v>
      </c>
      <c r="BC69" s="123">
        <v>70</v>
      </c>
      <c r="BD69" s="153">
        <v>70</v>
      </c>
      <c r="BE69" s="106">
        <v>12.454248366013072</v>
      </c>
      <c r="BF69" s="106">
        <v>3.4495279593318884E-2</v>
      </c>
      <c r="BG69" s="106">
        <v>-1.1633986928104569</v>
      </c>
      <c r="BH69" s="107">
        <v>6.049206349206349</v>
      </c>
      <c r="BI69" s="106">
        <v>-0.16067019400352756</v>
      </c>
      <c r="BJ69" s="108">
        <v>-0.56507936507936485</v>
      </c>
      <c r="BK69" s="114">
        <v>119</v>
      </c>
      <c r="BL69" s="114">
        <v>119</v>
      </c>
      <c r="BM69" s="114">
        <v>119</v>
      </c>
      <c r="BN69" s="113">
        <v>21688</v>
      </c>
      <c r="BO69" s="114">
        <v>15205</v>
      </c>
      <c r="BP69" s="115">
        <v>22448</v>
      </c>
      <c r="BQ69" s="127">
        <v>271.07216678545973</v>
      </c>
      <c r="BR69" s="127">
        <v>12.101122890218107</v>
      </c>
      <c r="BS69" s="127">
        <v>4.7233999324508318</v>
      </c>
      <c r="BT69" s="128">
        <v>1596.7011283127788</v>
      </c>
      <c r="BU69" s="127">
        <v>200.93472672232156</v>
      </c>
      <c r="BV69" s="129">
        <v>138.87787417311006</v>
      </c>
      <c r="BW69" s="124">
        <v>5.8903175019679876</v>
      </c>
      <c r="BX69" s="124">
        <v>0.50065547413498557</v>
      </c>
      <c r="BY69" s="124">
        <v>0.4169553709384699</v>
      </c>
      <c r="BZ69" s="101">
        <v>0.69352446861097383</v>
      </c>
      <c r="CA69" s="102">
        <v>2.8370815909017133E-2</v>
      </c>
      <c r="CB69" s="112">
        <v>-1.2404311740945917E-2</v>
      </c>
    </row>
    <row r="70" spans="1:80">
      <c r="A70" s="90" t="s">
        <v>143</v>
      </c>
      <c r="B70" s="113">
        <v>4066.5720000000001</v>
      </c>
      <c r="C70" s="114">
        <v>3012.6909999999998</v>
      </c>
      <c r="D70" s="115">
        <v>4568.2039999999997</v>
      </c>
      <c r="E70" s="113">
        <v>4076.1579999999999</v>
      </c>
      <c r="F70" s="114">
        <v>2942.18</v>
      </c>
      <c r="G70" s="115">
        <v>4403.223</v>
      </c>
      <c r="H70" s="116">
        <v>1.0374682363350662</v>
      </c>
      <c r="I70" s="117">
        <v>3.981996067941207E-2</v>
      </c>
      <c r="J70" s="118">
        <v>1.3502673385144659E-2</v>
      </c>
      <c r="K70" s="113">
        <v>3352.46</v>
      </c>
      <c r="L70" s="114">
        <v>2516.2249999999999</v>
      </c>
      <c r="M70" s="114">
        <v>3791.9189999999999</v>
      </c>
      <c r="N70" s="119">
        <v>0.86116896645934127</v>
      </c>
      <c r="O70" s="120">
        <v>3.8713114649867708E-2</v>
      </c>
      <c r="P70" s="121">
        <v>5.9442691260713776E-3</v>
      </c>
      <c r="Q70" s="113">
        <v>17.161000000000001</v>
      </c>
      <c r="R70" s="114">
        <v>5.2089999999999996</v>
      </c>
      <c r="S70" s="115">
        <v>7.1740000000000004</v>
      </c>
      <c r="T70" s="119">
        <v>1.6292611116902325E-3</v>
      </c>
      <c r="U70" s="120">
        <v>-2.5808308425470669E-3</v>
      </c>
      <c r="V70" s="121">
        <v>-1.4119480874971333E-4</v>
      </c>
      <c r="W70" s="113">
        <v>195.208</v>
      </c>
      <c r="X70" s="114">
        <v>130.75399999999999</v>
      </c>
      <c r="Y70" s="115">
        <v>184.578</v>
      </c>
      <c r="Z70" s="119">
        <v>4.1918839904315545E-2</v>
      </c>
      <c r="AA70" s="120">
        <v>-5.9713547348520246E-3</v>
      </c>
      <c r="AB70" s="121">
        <v>-2.5223567593828031E-3</v>
      </c>
      <c r="AC70" s="113">
        <v>793.09500000000003</v>
      </c>
      <c r="AD70" s="114">
        <v>881.06899999999996</v>
      </c>
      <c r="AE70" s="114">
        <v>866.17700000000002</v>
      </c>
      <c r="AF70" s="114">
        <v>73.081999999999994</v>
      </c>
      <c r="AG70" s="115">
        <v>-14.891999999999939</v>
      </c>
      <c r="AH70" s="113">
        <v>0</v>
      </c>
      <c r="AI70" s="114">
        <v>0</v>
      </c>
      <c r="AJ70" s="114">
        <v>0</v>
      </c>
      <c r="AK70" s="114">
        <v>0</v>
      </c>
      <c r="AL70" s="115">
        <v>0</v>
      </c>
      <c r="AM70" s="119">
        <v>0.18960996487897652</v>
      </c>
      <c r="AN70" s="120">
        <v>-5.4179357705139986E-3</v>
      </c>
      <c r="AO70" s="121">
        <v>-0.1028425302491332</v>
      </c>
      <c r="AP70" s="119">
        <v>0</v>
      </c>
      <c r="AQ70" s="120">
        <v>0</v>
      </c>
      <c r="AR70" s="121">
        <v>0</v>
      </c>
      <c r="AS70" s="120">
        <v>0</v>
      </c>
      <c r="AT70" s="120">
        <v>0</v>
      </c>
      <c r="AU70" s="120">
        <v>0</v>
      </c>
      <c r="AV70" s="113">
        <v>2947</v>
      </c>
      <c r="AW70" s="114">
        <v>1983</v>
      </c>
      <c r="AX70" s="115">
        <v>2909</v>
      </c>
      <c r="AY70" s="122">
        <v>37</v>
      </c>
      <c r="AZ70" s="123">
        <v>35</v>
      </c>
      <c r="BA70" s="153">
        <v>33</v>
      </c>
      <c r="BB70" s="122">
        <v>58</v>
      </c>
      <c r="BC70" s="123">
        <v>58</v>
      </c>
      <c r="BD70" s="153">
        <v>58</v>
      </c>
      <c r="BE70" s="106">
        <v>9.7946127946127959</v>
      </c>
      <c r="BF70" s="106">
        <v>0.94476294476294598</v>
      </c>
      <c r="BG70" s="106">
        <v>0.35175565175565282</v>
      </c>
      <c r="BH70" s="107">
        <v>5.5727969348659006</v>
      </c>
      <c r="BI70" s="106">
        <v>-7.2796934865900553E-2</v>
      </c>
      <c r="BJ70" s="108">
        <v>-0.12547892720306475</v>
      </c>
      <c r="BK70" s="114">
        <v>87</v>
      </c>
      <c r="BL70" s="114">
        <v>87</v>
      </c>
      <c r="BM70" s="114">
        <v>87</v>
      </c>
      <c r="BN70" s="113">
        <v>12573</v>
      </c>
      <c r="BO70" s="114">
        <v>8524</v>
      </c>
      <c r="BP70" s="115">
        <v>12244</v>
      </c>
      <c r="BQ70" s="127">
        <v>359.62291734727211</v>
      </c>
      <c r="BR70" s="127">
        <v>35.423601352680521</v>
      </c>
      <c r="BS70" s="127">
        <v>14.458675207431668</v>
      </c>
      <c r="BT70" s="128">
        <v>1513.6552079752491</v>
      </c>
      <c r="BU70" s="127">
        <v>130.50013501970102</v>
      </c>
      <c r="BV70" s="129">
        <v>29.953745544588628</v>
      </c>
      <c r="BW70" s="124">
        <v>4.2090065314541079</v>
      </c>
      <c r="BX70" s="124">
        <v>-5.7366050832963644E-2</v>
      </c>
      <c r="BY70" s="124">
        <v>-8.9531037885277165E-2</v>
      </c>
      <c r="BZ70" s="101">
        <v>0.51741041244083841</v>
      </c>
      <c r="CA70" s="102">
        <v>-1.0024775074892744E-2</v>
      </c>
      <c r="CB70" s="112">
        <v>-2.3899043328514558E-2</v>
      </c>
    </row>
    <row r="71" spans="1:80">
      <c r="A71" s="90" t="s">
        <v>142</v>
      </c>
      <c r="B71" s="113">
        <v>4163.1149999999998</v>
      </c>
      <c r="C71" s="114">
        <v>3004.3560000000002</v>
      </c>
      <c r="D71" s="115">
        <v>4505.3810000000003</v>
      </c>
      <c r="E71" s="113">
        <v>3937.2040000000002</v>
      </c>
      <c r="F71" s="114">
        <v>2965.3510000000001</v>
      </c>
      <c r="G71" s="115">
        <v>4375.1899999999996</v>
      </c>
      <c r="H71" s="116">
        <v>1.0297566505683184</v>
      </c>
      <c r="I71" s="117">
        <v>-2.7621885062550477E-2</v>
      </c>
      <c r="J71" s="118">
        <v>1.6603064365538378E-2</v>
      </c>
      <c r="K71" s="113">
        <v>3058.1610000000001</v>
      </c>
      <c r="L71" s="114">
        <v>2312.799</v>
      </c>
      <c r="M71" s="114">
        <v>3474.1289999999999</v>
      </c>
      <c r="N71" s="119">
        <v>0.79405214402117397</v>
      </c>
      <c r="O71" s="120">
        <v>1.7317943812091618E-2</v>
      </c>
      <c r="P71" s="121">
        <v>1.4111084767143067E-2</v>
      </c>
      <c r="Q71" s="113">
        <v>42.680999999999997</v>
      </c>
      <c r="R71" s="114">
        <v>50.746000000000002</v>
      </c>
      <c r="S71" s="115">
        <v>63.146000000000001</v>
      </c>
      <c r="T71" s="119">
        <v>1.4432744635090134E-2</v>
      </c>
      <c r="U71" s="120">
        <v>3.5923106621489308E-3</v>
      </c>
      <c r="V71" s="121">
        <v>-2.6802379426890226E-3</v>
      </c>
      <c r="W71" s="113">
        <v>241.12799999999999</v>
      </c>
      <c r="X71" s="114">
        <v>118.38200000000001</v>
      </c>
      <c r="Y71" s="115">
        <v>219.94200000000001</v>
      </c>
      <c r="Z71" s="119">
        <v>5.0270273976673018E-2</v>
      </c>
      <c r="AA71" s="120">
        <v>-1.0973187119069028E-2</v>
      </c>
      <c r="AB71" s="121">
        <v>1.0348524409758343E-2</v>
      </c>
      <c r="AC71" s="113">
        <v>4318.92</v>
      </c>
      <c r="AD71" s="114">
        <v>4458.7030000000004</v>
      </c>
      <c r="AE71" s="114">
        <v>4411.8249999999998</v>
      </c>
      <c r="AF71" s="114">
        <v>92.904999999999745</v>
      </c>
      <c r="AG71" s="115">
        <v>-46.878000000000611</v>
      </c>
      <c r="AH71" s="113">
        <v>28.007999999999999</v>
      </c>
      <c r="AI71" s="114">
        <v>27.411999999999999</v>
      </c>
      <c r="AJ71" s="114">
        <v>27.292000000000002</v>
      </c>
      <c r="AK71" s="114">
        <v>-0.71599999999999753</v>
      </c>
      <c r="AL71" s="115">
        <v>-0.11999999999999744</v>
      </c>
      <c r="AM71" s="119">
        <v>0.97923460857139488</v>
      </c>
      <c r="AN71" s="120">
        <v>-5.8190492584830777E-2</v>
      </c>
      <c r="AO71" s="121">
        <v>-0.50484484140057917</v>
      </c>
      <c r="AP71" s="119">
        <v>6.0576452912639352E-3</v>
      </c>
      <c r="AQ71" s="120">
        <v>-6.7000936156213359E-4</v>
      </c>
      <c r="AR71" s="121">
        <v>-3.0664398704146403E-3</v>
      </c>
      <c r="AS71" s="120">
        <v>6.2379005254628948E-3</v>
      </c>
      <c r="AT71" s="120">
        <v>-8.7577709957253631E-4</v>
      </c>
      <c r="AU71" s="120">
        <v>-3.0061990769113256E-3</v>
      </c>
      <c r="AV71" s="113">
        <v>2578</v>
      </c>
      <c r="AW71" s="114">
        <v>1848</v>
      </c>
      <c r="AX71" s="115">
        <v>2630</v>
      </c>
      <c r="AY71" s="122">
        <v>43</v>
      </c>
      <c r="AZ71" s="123">
        <v>42</v>
      </c>
      <c r="BA71" s="153">
        <v>42</v>
      </c>
      <c r="BB71" s="122">
        <v>55</v>
      </c>
      <c r="BC71" s="123">
        <v>57</v>
      </c>
      <c r="BD71" s="153">
        <v>56</v>
      </c>
      <c r="BE71" s="106">
        <v>6.9576719576719581</v>
      </c>
      <c r="BF71" s="106">
        <v>0.29617324966162162</v>
      </c>
      <c r="BG71" s="106">
        <v>-0.37566137566137492</v>
      </c>
      <c r="BH71" s="107">
        <v>5.2182539682539684</v>
      </c>
      <c r="BI71" s="106">
        <v>1.0173160173160056E-2</v>
      </c>
      <c r="BJ71" s="108">
        <v>-0.18525480367585612</v>
      </c>
      <c r="BK71" s="114">
        <v>125</v>
      </c>
      <c r="BL71" s="114">
        <v>121</v>
      </c>
      <c r="BM71" s="114">
        <v>121</v>
      </c>
      <c r="BN71" s="113">
        <v>10106</v>
      </c>
      <c r="BO71" s="114">
        <v>7739</v>
      </c>
      <c r="BP71" s="115">
        <v>10827</v>
      </c>
      <c r="BQ71" s="127">
        <v>404.09993534681814</v>
      </c>
      <c r="BR71" s="127">
        <v>14.509197171476785</v>
      </c>
      <c r="BS71" s="127">
        <v>20.930145968345471</v>
      </c>
      <c r="BT71" s="128">
        <v>1663.5703422053232</v>
      </c>
      <c r="BU71" s="127">
        <v>136.33837944349239</v>
      </c>
      <c r="BV71" s="129">
        <v>58.943177703158653</v>
      </c>
      <c r="BW71" s="124">
        <v>4.1167300380228138</v>
      </c>
      <c r="BX71" s="124">
        <v>0.19663694260000542</v>
      </c>
      <c r="BY71" s="124">
        <v>-7.1040524747749245E-2</v>
      </c>
      <c r="BZ71" s="101">
        <v>0.32896815751093827</v>
      </c>
      <c r="CA71" s="102">
        <v>3.3902464080281358E-2</v>
      </c>
      <c r="CB71" s="112">
        <v>-2.4394702632434151E-2</v>
      </c>
    </row>
    <row r="72" spans="1:80">
      <c r="A72" s="90" t="s">
        <v>141</v>
      </c>
      <c r="B72" s="113">
        <v>9052.4179999999997</v>
      </c>
      <c r="C72" s="114">
        <v>7004.1109999999999</v>
      </c>
      <c r="D72" s="115">
        <v>10683.925999999999</v>
      </c>
      <c r="E72" s="113">
        <v>8499.1620000000003</v>
      </c>
      <c r="F72" s="114">
        <v>6231.4449999999997</v>
      </c>
      <c r="G72" s="115">
        <v>9599.4</v>
      </c>
      <c r="H72" s="116">
        <v>1.1129785194908015</v>
      </c>
      <c r="I72" s="117">
        <v>4.7883160677779868E-2</v>
      </c>
      <c r="J72" s="118">
        <v>-1.1016155901503177E-2</v>
      </c>
      <c r="K72" s="113">
        <v>6317.8419999999996</v>
      </c>
      <c r="L72" s="114">
        <v>4727.3140000000003</v>
      </c>
      <c r="M72" s="114">
        <v>7332.4530000000004</v>
      </c>
      <c r="N72" s="119">
        <v>0.76384492780798807</v>
      </c>
      <c r="O72" s="120">
        <v>2.0496112948358403E-2</v>
      </c>
      <c r="P72" s="121">
        <v>5.2224895131783855E-3</v>
      </c>
      <c r="Q72" s="113">
        <v>117.21300000000001</v>
      </c>
      <c r="R72" s="114">
        <v>100.208</v>
      </c>
      <c r="S72" s="115">
        <v>136.001</v>
      </c>
      <c r="T72" s="119">
        <v>1.4167656311852826E-2</v>
      </c>
      <c r="U72" s="120">
        <v>3.7653196335823286E-4</v>
      </c>
      <c r="V72" s="121">
        <v>-1.913365024289914E-3</v>
      </c>
      <c r="W72" s="113">
        <v>730.64400000000001</v>
      </c>
      <c r="X72" s="114">
        <v>490.74900000000002</v>
      </c>
      <c r="Y72" s="115">
        <v>795.197</v>
      </c>
      <c r="Z72" s="119">
        <v>8.2838198220722137E-2</v>
      </c>
      <c r="AA72" s="120">
        <v>-3.1283947210290625E-3</v>
      </c>
      <c r="AB72" s="121">
        <v>4.0845544029559505E-3</v>
      </c>
      <c r="AC72" s="113">
        <v>135.02699999999999</v>
      </c>
      <c r="AD72" s="114">
        <v>960.53700000000003</v>
      </c>
      <c r="AE72" s="114">
        <v>131.423</v>
      </c>
      <c r="AF72" s="114">
        <v>-3.603999999999985</v>
      </c>
      <c r="AG72" s="115">
        <v>-829.11400000000003</v>
      </c>
      <c r="AH72" s="113">
        <v>0</v>
      </c>
      <c r="AI72" s="114">
        <v>0</v>
      </c>
      <c r="AJ72" s="114">
        <v>0</v>
      </c>
      <c r="AK72" s="114">
        <v>0</v>
      </c>
      <c r="AL72" s="115">
        <v>0</v>
      </c>
      <c r="AM72" s="119">
        <v>1.2301002459208349E-2</v>
      </c>
      <c r="AN72" s="120">
        <v>-2.6151227130936806E-3</v>
      </c>
      <c r="AO72" s="121">
        <v>-0.12483802917521322</v>
      </c>
      <c r="AP72" s="119">
        <v>0</v>
      </c>
      <c r="AQ72" s="120">
        <v>0</v>
      </c>
      <c r="AR72" s="121">
        <v>0</v>
      </c>
      <c r="AS72" s="120">
        <v>0</v>
      </c>
      <c r="AT72" s="120">
        <v>0</v>
      </c>
      <c r="AU72" s="120">
        <v>0</v>
      </c>
      <c r="AV72" s="113">
        <v>4892</v>
      </c>
      <c r="AW72" s="114">
        <v>3237</v>
      </c>
      <c r="AX72" s="115">
        <v>4874</v>
      </c>
      <c r="AY72" s="122">
        <v>42</v>
      </c>
      <c r="AZ72" s="123">
        <v>41</v>
      </c>
      <c r="BA72" s="153">
        <v>42</v>
      </c>
      <c r="BB72" s="122">
        <v>59</v>
      </c>
      <c r="BC72" s="123">
        <v>61</v>
      </c>
      <c r="BD72" s="153">
        <v>61</v>
      </c>
      <c r="BE72" s="106">
        <v>12.894179894179894</v>
      </c>
      <c r="BF72" s="106">
        <v>-4.7619047619049226E-2</v>
      </c>
      <c r="BG72" s="106">
        <v>-0.26435669118595939</v>
      </c>
      <c r="BH72" s="107">
        <v>8.8779599271402549</v>
      </c>
      <c r="BI72" s="106">
        <v>-0.33484609922509456</v>
      </c>
      <c r="BJ72" s="108">
        <v>3.3697632058288463E-2</v>
      </c>
      <c r="BK72" s="114">
        <v>133</v>
      </c>
      <c r="BL72" s="114">
        <v>133</v>
      </c>
      <c r="BM72" s="114">
        <v>133</v>
      </c>
      <c r="BN72" s="113">
        <v>23069</v>
      </c>
      <c r="BO72" s="114">
        <v>15506</v>
      </c>
      <c r="BP72" s="115">
        <v>22835</v>
      </c>
      <c r="BQ72" s="127">
        <v>420.38099408802276</v>
      </c>
      <c r="BR72" s="127">
        <v>51.957482015544542</v>
      </c>
      <c r="BS72" s="127">
        <v>18.507848209008159</v>
      </c>
      <c r="BT72" s="128">
        <v>1969.5116947066065</v>
      </c>
      <c r="BU72" s="127">
        <v>232.15233248256732</v>
      </c>
      <c r="BV72" s="129">
        <v>44.443730542256844</v>
      </c>
      <c r="BW72" s="124">
        <v>4.6850636027903159</v>
      </c>
      <c r="BX72" s="124">
        <v>-3.0594614707640133E-2</v>
      </c>
      <c r="BY72" s="124">
        <v>-0.10517427178490824</v>
      </c>
      <c r="BZ72" s="101">
        <v>0.63121959310039799</v>
      </c>
      <c r="CA72" s="102">
        <v>-1.8137201096344313E-3</v>
      </c>
      <c r="CB72" s="112">
        <v>-1.2904529360450279E-2</v>
      </c>
    </row>
    <row r="73" spans="1:80">
      <c r="A73" s="90" t="s">
        <v>140</v>
      </c>
      <c r="B73" s="113">
        <v>1552.806</v>
      </c>
      <c r="C73" s="114">
        <v>1007.74942</v>
      </c>
      <c r="D73" s="115">
        <v>1754.86079</v>
      </c>
      <c r="E73" s="113">
        <v>1803.3119999999999</v>
      </c>
      <c r="F73" s="114">
        <v>1279.7698600000001</v>
      </c>
      <c r="G73" s="115">
        <v>1918.2958900000001</v>
      </c>
      <c r="H73" s="116">
        <v>0.91480193391854681</v>
      </c>
      <c r="I73" s="117">
        <v>5.3716331427130948E-2</v>
      </c>
      <c r="J73" s="118">
        <v>0.1273561192468371</v>
      </c>
      <c r="K73" s="113">
        <v>1502.0329999999999</v>
      </c>
      <c r="L73" s="114">
        <v>1043.268</v>
      </c>
      <c r="M73" s="114">
        <v>1579.626</v>
      </c>
      <c r="N73" s="119">
        <v>0.82345273648060613</v>
      </c>
      <c r="O73" s="120">
        <v>-9.4774497544990455E-3</v>
      </c>
      <c r="P73" s="121">
        <v>8.253041122879945E-3</v>
      </c>
      <c r="Q73" s="113">
        <v>57.739999999999995</v>
      </c>
      <c r="R73" s="114">
        <v>29.350999999999999</v>
      </c>
      <c r="S73" s="115">
        <v>49.645700000000005</v>
      </c>
      <c r="T73" s="119">
        <v>2.5880105493006088E-2</v>
      </c>
      <c r="U73" s="120">
        <v>-6.138757576723386E-3</v>
      </c>
      <c r="V73" s="121">
        <v>2.9455131749779109E-3</v>
      </c>
      <c r="W73" s="113">
        <v>27.704000000000001</v>
      </c>
      <c r="X73" s="114">
        <v>31.178999999999998</v>
      </c>
      <c r="Y73" s="115">
        <v>45.673000000000002</v>
      </c>
      <c r="Z73" s="119">
        <v>2.3809152820527597E-2</v>
      </c>
      <c r="AA73" s="120">
        <v>8.4463093414180474E-3</v>
      </c>
      <c r="AB73" s="121">
        <v>-5.5382131608786717E-4</v>
      </c>
      <c r="AC73" s="113">
        <v>309.73311000000001</v>
      </c>
      <c r="AD73" s="114">
        <v>394.97217000000006</v>
      </c>
      <c r="AE73" s="114">
        <v>406.73626000000002</v>
      </c>
      <c r="AF73" s="114">
        <v>97.003150000000005</v>
      </c>
      <c r="AG73" s="115">
        <v>11.764089999999953</v>
      </c>
      <c r="AH73" s="113">
        <v>0</v>
      </c>
      <c r="AI73" s="114">
        <v>0</v>
      </c>
      <c r="AJ73" s="114">
        <v>0</v>
      </c>
      <c r="AK73" s="114">
        <v>0</v>
      </c>
      <c r="AL73" s="115">
        <v>0</v>
      </c>
      <c r="AM73" s="119">
        <v>0.23177693770227781</v>
      </c>
      <c r="AN73" s="120">
        <v>3.2310223895144152E-2</v>
      </c>
      <c r="AO73" s="121">
        <v>-0.16015796413075928</v>
      </c>
      <c r="AP73" s="119">
        <v>0</v>
      </c>
      <c r="AQ73" s="120">
        <v>0</v>
      </c>
      <c r="AR73" s="121">
        <v>0</v>
      </c>
      <c r="AS73" s="120">
        <v>0</v>
      </c>
      <c r="AT73" s="120">
        <v>0</v>
      </c>
      <c r="AU73" s="120">
        <v>0</v>
      </c>
      <c r="AV73" s="113">
        <v>1204</v>
      </c>
      <c r="AW73" s="114">
        <v>777</v>
      </c>
      <c r="AX73" s="115">
        <v>1168</v>
      </c>
      <c r="AY73" s="122">
        <v>20</v>
      </c>
      <c r="AZ73" s="123">
        <v>18</v>
      </c>
      <c r="BA73" s="153">
        <v>19</v>
      </c>
      <c r="BB73" s="122">
        <v>33</v>
      </c>
      <c r="BC73" s="123">
        <v>35</v>
      </c>
      <c r="BD73" s="153">
        <v>35</v>
      </c>
      <c r="BE73" s="106">
        <v>6.8304093567251458</v>
      </c>
      <c r="BF73" s="106">
        <v>0.14152046783625671</v>
      </c>
      <c r="BG73" s="106">
        <v>-0.36403508771929793</v>
      </c>
      <c r="BH73" s="107">
        <v>3.7079365079365081</v>
      </c>
      <c r="BI73" s="106">
        <v>-0.34593554593554554</v>
      </c>
      <c r="BJ73" s="108">
        <v>7.9365079365083524E-3</v>
      </c>
      <c r="BK73" s="114">
        <v>81</v>
      </c>
      <c r="BL73" s="114">
        <v>85</v>
      </c>
      <c r="BM73" s="114">
        <v>85</v>
      </c>
      <c r="BN73" s="113">
        <v>11239</v>
      </c>
      <c r="BO73" s="114">
        <v>7659</v>
      </c>
      <c r="BP73" s="115">
        <v>11441</v>
      </c>
      <c r="BQ73" s="127">
        <v>167.66855082597675</v>
      </c>
      <c r="BR73" s="127">
        <v>7.2172651244018766</v>
      </c>
      <c r="BS73" s="127">
        <v>0.57495375064053178</v>
      </c>
      <c r="BT73" s="128">
        <v>1642.3766181506851</v>
      </c>
      <c r="BU73" s="127">
        <v>144.60917629021992</v>
      </c>
      <c r="BV73" s="129">
        <v>-4.6888387347719345</v>
      </c>
      <c r="BW73" s="124">
        <v>9.7953767123287676</v>
      </c>
      <c r="BX73" s="124">
        <v>0.46065910435534541</v>
      </c>
      <c r="BY73" s="124">
        <v>-6.176614481409004E-2</v>
      </c>
      <c r="BZ73" s="101">
        <v>0.49485294117647055</v>
      </c>
      <c r="CA73" s="102">
        <v>-1.1545184443066236E-2</v>
      </c>
      <c r="CB73" s="112">
        <v>-2.9696132596685465E-3</v>
      </c>
    </row>
    <row r="74" spans="1:80">
      <c r="A74" s="90" t="s">
        <v>139</v>
      </c>
      <c r="B74" s="113">
        <v>2199.0709999999999</v>
      </c>
      <c r="C74" s="114">
        <v>1526.44</v>
      </c>
      <c r="D74" s="115">
        <v>2184.0250000000001</v>
      </c>
      <c r="E74" s="113">
        <v>2104.3789999999999</v>
      </c>
      <c r="F74" s="114">
        <v>1498.645</v>
      </c>
      <c r="G74" s="115">
        <v>2209.8870000000002</v>
      </c>
      <c r="H74" s="116">
        <v>0.9882971391749894</v>
      </c>
      <c r="I74" s="117">
        <v>-5.670045869117446E-2</v>
      </c>
      <c r="J74" s="118">
        <v>-3.0249614726034602E-2</v>
      </c>
      <c r="K74" s="113">
        <v>1716.7370000000001</v>
      </c>
      <c r="L74" s="114">
        <v>1200.615</v>
      </c>
      <c r="M74" s="114">
        <v>1790.682</v>
      </c>
      <c r="N74" s="119">
        <v>0.8103047802896709</v>
      </c>
      <c r="O74" s="120">
        <v>-5.48790724427628E-3</v>
      </c>
      <c r="P74" s="121">
        <v>9.1710895223443556E-3</v>
      </c>
      <c r="Q74" s="113">
        <v>23.391999999999999</v>
      </c>
      <c r="R74" s="114">
        <v>17.234999999999999</v>
      </c>
      <c r="S74" s="115">
        <v>24.838000000000001</v>
      </c>
      <c r="T74" s="119">
        <v>1.123948871593887E-2</v>
      </c>
      <c r="U74" s="120">
        <v>1.236203291131114E-4</v>
      </c>
      <c r="V74" s="121">
        <v>-2.6089996850607935E-4</v>
      </c>
      <c r="W74" s="113">
        <v>129.33699999999999</v>
      </c>
      <c r="X74" s="114">
        <v>91.433999999999997</v>
      </c>
      <c r="Y74" s="115">
        <v>132.45699999999999</v>
      </c>
      <c r="Z74" s="119">
        <v>5.9938358839162355E-2</v>
      </c>
      <c r="AA74" s="120">
        <v>-1.5225281968705984E-3</v>
      </c>
      <c r="AB74" s="121">
        <v>-1.0727545332507235E-3</v>
      </c>
      <c r="AC74" s="113">
        <v>228.31200000000001</v>
      </c>
      <c r="AD74" s="114">
        <v>209.334</v>
      </c>
      <c r="AE74" s="114">
        <v>211.66499999999999</v>
      </c>
      <c r="AF74" s="114">
        <v>-16.64700000000002</v>
      </c>
      <c r="AG74" s="115">
        <v>2.3309999999999889</v>
      </c>
      <c r="AH74" s="113">
        <v>0</v>
      </c>
      <c r="AI74" s="114">
        <v>0</v>
      </c>
      <c r="AJ74" s="114">
        <v>0</v>
      </c>
      <c r="AK74" s="114">
        <v>0</v>
      </c>
      <c r="AL74" s="115">
        <v>0</v>
      </c>
      <c r="AM74" s="119">
        <v>9.6915099415070788E-2</v>
      </c>
      <c r="AN74" s="120">
        <v>-6.9069236119256167E-3</v>
      </c>
      <c r="AO74" s="121">
        <v>-4.022360240091935E-2</v>
      </c>
      <c r="AP74" s="119">
        <v>0</v>
      </c>
      <c r="AQ74" s="120">
        <v>0</v>
      </c>
      <c r="AR74" s="121">
        <v>0</v>
      </c>
      <c r="AS74" s="120">
        <v>0</v>
      </c>
      <c r="AT74" s="120">
        <v>0</v>
      </c>
      <c r="AU74" s="120">
        <v>0</v>
      </c>
      <c r="AV74" s="113">
        <v>917</v>
      </c>
      <c r="AW74" s="114">
        <v>610</v>
      </c>
      <c r="AX74" s="115">
        <v>854</v>
      </c>
      <c r="AY74" s="122">
        <v>16</v>
      </c>
      <c r="AZ74" s="123">
        <v>15</v>
      </c>
      <c r="BA74" s="153">
        <v>14</v>
      </c>
      <c r="BB74" s="122">
        <v>24</v>
      </c>
      <c r="BC74" s="123">
        <v>25</v>
      </c>
      <c r="BD74" s="153">
        <v>26</v>
      </c>
      <c r="BE74" s="106">
        <v>6.7777777777777777</v>
      </c>
      <c r="BF74" s="106">
        <v>0.40972222222222232</v>
      </c>
      <c r="BG74" s="106">
        <v>0</v>
      </c>
      <c r="BH74" s="107">
        <v>3.6495726495726495</v>
      </c>
      <c r="BI74" s="106">
        <v>-0.59579772079772075</v>
      </c>
      <c r="BJ74" s="108">
        <v>-0.41709401709401694</v>
      </c>
      <c r="BK74" s="114">
        <v>55</v>
      </c>
      <c r="BL74" s="114">
        <v>55</v>
      </c>
      <c r="BM74" s="114">
        <v>55</v>
      </c>
      <c r="BN74" s="113">
        <v>5175</v>
      </c>
      <c r="BO74" s="114">
        <v>3479</v>
      </c>
      <c r="BP74" s="115">
        <v>4749</v>
      </c>
      <c r="BQ74" s="127">
        <v>465.33733417561592</v>
      </c>
      <c r="BR74" s="127">
        <v>58.694049151461343</v>
      </c>
      <c r="BS74" s="127">
        <v>34.568435066676557</v>
      </c>
      <c r="BT74" s="128">
        <v>2587.6896955503512</v>
      </c>
      <c r="BU74" s="127">
        <v>292.83800525591278</v>
      </c>
      <c r="BV74" s="129">
        <v>130.89461358313793</v>
      </c>
      <c r="BW74" s="124">
        <v>5.5608899297423884</v>
      </c>
      <c r="BX74" s="124">
        <v>-8.2512469385201292E-2</v>
      </c>
      <c r="BY74" s="124">
        <v>-0.14238875878220192</v>
      </c>
      <c r="BZ74" s="101">
        <v>0.31744652406417112</v>
      </c>
      <c r="CA74" s="102">
        <v>-2.5950954369803658E-2</v>
      </c>
      <c r="CB74" s="112">
        <v>-3.2026102756522012E-2</v>
      </c>
    </row>
    <row r="75" spans="1:80">
      <c r="A75" s="90" t="s">
        <v>138</v>
      </c>
      <c r="B75" s="113">
        <v>14210.65136</v>
      </c>
      <c r="C75" s="114">
        <v>11313.2299</v>
      </c>
      <c r="D75" s="115">
        <v>16950.887059999997</v>
      </c>
      <c r="E75" s="113">
        <v>13810.686589999999</v>
      </c>
      <c r="F75" s="114">
        <v>11044.04759</v>
      </c>
      <c r="G75" s="115">
        <v>16754.492160000002</v>
      </c>
      <c r="H75" s="116">
        <v>1.0117219249694045</v>
      </c>
      <c r="I75" s="117">
        <v>-1.7238602618673937E-2</v>
      </c>
      <c r="J75" s="118">
        <v>-1.2651594594540017E-2</v>
      </c>
      <c r="K75" s="113">
        <v>2942.0910400000002</v>
      </c>
      <c r="L75" s="114">
        <v>2387.0437400000001</v>
      </c>
      <c r="M75" s="114">
        <v>3593.4698699999999</v>
      </c>
      <c r="N75" s="119">
        <v>0.214477994061743</v>
      </c>
      <c r="O75" s="120">
        <v>1.4479596150630825E-3</v>
      </c>
      <c r="P75" s="121">
        <v>-1.6604932589187604E-3</v>
      </c>
      <c r="Q75" s="113">
        <v>291.62716</v>
      </c>
      <c r="R75" s="114">
        <v>197.48541</v>
      </c>
      <c r="S75" s="115">
        <v>293.48927999999995</v>
      </c>
      <c r="T75" s="119">
        <v>1.7517050185542594E-2</v>
      </c>
      <c r="U75" s="120">
        <v>-3.5990006421664743E-3</v>
      </c>
      <c r="V75" s="121">
        <v>-3.6456508192656695E-4</v>
      </c>
      <c r="W75" s="113">
        <v>8630.0002400000012</v>
      </c>
      <c r="X75" s="114">
        <v>7281.2584200000001</v>
      </c>
      <c r="Y75" s="115">
        <v>11045.58232</v>
      </c>
      <c r="Z75" s="119">
        <v>0.65926094414072645</v>
      </c>
      <c r="AA75" s="120">
        <v>3.438250788334396E-2</v>
      </c>
      <c r="AB75" s="121">
        <v>-3.161691206421402E-5</v>
      </c>
      <c r="AC75" s="113">
        <v>10319.764939999999</v>
      </c>
      <c r="AD75" s="114">
        <v>10481.531040000003</v>
      </c>
      <c r="AE75" s="114">
        <v>10371.590870000002</v>
      </c>
      <c r="AF75" s="114">
        <v>51.8259300000027</v>
      </c>
      <c r="AG75" s="115">
        <v>-109.94017000000167</v>
      </c>
      <c r="AH75" s="113">
        <v>17.0928</v>
      </c>
      <c r="AI75" s="114">
        <v>0</v>
      </c>
      <c r="AJ75" s="114">
        <v>0</v>
      </c>
      <c r="AK75" s="114">
        <v>-17.0928</v>
      </c>
      <c r="AL75" s="115">
        <v>0</v>
      </c>
      <c r="AM75" s="119">
        <v>0.61186124556716881</v>
      </c>
      <c r="AN75" s="120">
        <v>-0.11433804527237501</v>
      </c>
      <c r="AO75" s="121">
        <v>-0.31462315655746254</v>
      </c>
      <c r="AP75" s="119">
        <v>0</v>
      </c>
      <c r="AQ75" s="120">
        <v>-1.2028160825979198E-3</v>
      </c>
      <c r="AR75" s="121">
        <v>0</v>
      </c>
      <c r="AS75" s="120">
        <v>0</v>
      </c>
      <c r="AT75" s="120">
        <v>-1.2376502709413814E-3</v>
      </c>
      <c r="AU75" s="120">
        <v>0</v>
      </c>
      <c r="AV75" s="113">
        <v>6232</v>
      </c>
      <c r="AW75" s="114">
        <v>4040</v>
      </c>
      <c r="AX75" s="115">
        <v>6406</v>
      </c>
      <c r="AY75" s="122">
        <v>33</v>
      </c>
      <c r="AZ75" s="123">
        <v>32</v>
      </c>
      <c r="BA75" s="153">
        <v>33</v>
      </c>
      <c r="BB75" s="122">
        <v>58</v>
      </c>
      <c r="BC75" s="123">
        <v>53</v>
      </c>
      <c r="BD75" s="153">
        <v>54</v>
      </c>
      <c r="BE75" s="106">
        <v>21.569023569023571</v>
      </c>
      <c r="BF75" s="106">
        <v>0.5858585858585883</v>
      </c>
      <c r="BG75" s="106">
        <v>0.52735690235690313</v>
      </c>
      <c r="BH75" s="107">
        <v>13.181069958847736</v>
      </c>
      <c r="BI75" s="106">
        <v>1.2423726408400739</v>
      </c>
      <c r="BJ75" s="108">
        <v>0.47666744312446419</v>
      </c>
      <c r="BK75" s="114">
        <v>113</v>
      </c>
      <c r="BL75" s="114">
        <v>104</v>
      </c>
      <c r="BM75" s="114">
        <v>104</v>
      </c>
      <c r="BN75" s="113">
        <v>15298</v>
      </c>
      <c r="BO75" s="114">
        <v>7593</v>
      </c>
      <c r="BP75" s="115">
        <v>11099</v>
      </c>
      <c r="BQ75" s="127">
        <v>1509.549703576899</v>
      </c>
      <c r="BR75" s="127">
        <v>606.77243922861817</v>
      </c>
      <c r="BS75" s="127">
        <v>55.045872416619886</v>
      </c>
      <c r="BT75" s="128">
        <v>2615.4374274118018</v>
      </c>
      <c r="BU75" s="127">
        <v>399.34522747598658</v>
      </c>
      <c r="BV75" s="129">
        <v>-118.23771862780222</v>
      </c>
      <c r="BW75" s="124">
        <v>1.7325944427099593</v>
      </c>
      <c r="BX75" s="124">
        <v>-0.72215523636577861</v>
      </c>
      <c r="BY75" s="124">
        <v>-0.14686100283459513</v>
      </c>
      <c r="BZ75" s="101">
        <v>0.39235718325791852</v>
      </c>
      <c r="CA75" s="102">
        <v>-0.10173234584226881</v>
      </c>
      <c r="CB75" s="112">
        <v>-1.1010857541061514E-2</v>
      </c>
    </row>
    <row r="76" spans="1:80">
      <c r="A76" s="90" t="s">
        <v>137</v>
      </c>
      <c r="B76" s="113">
        <v>1660.17329</v>
      </c>
      <c r="C76" s="114">
        <v>1335.91084</v>
      </c>
      <c r="D76" s="115">
        <v>1752.1384699999999</v>
      </c>
      <c r="E76" s="113">
        <v>1391.4271899999999</v>
      </c>
      <c r="F76" s="114">
        <v>1410.538</v>
      </c>
      <c r="G76" s="115">
        <v>1410.538</v>
      </c>
      <c r="H76" s="116">
        <v>1.2421774315899323</v>
      </c>
      <c r="I76" s="117">
        <v>4.9033225460109575E-2</v>
      </c>
      <c r="J76" s="118">
        <v>0.2950843082568495</v>
      </c>
      <c r="K76" s="113">
        <v>1049.3885500000001</v>
      </c>
      <c r="L76" s="114">
        <v>1114.0630000000001</v>
      </c>
      <c r="M76" s="114">
        <v>1114.0630000000001</v>
      </c>
      <c r="N76" s="119">
        <v>0.78981424109098808</v>
      </c>
      <c r="O76" s="120">
        <v>3.5632809578211466E-2</v>
      </c>
      <c r="P76" s="121">
        <v>0</v>
      </c>
      <c r="Q76" s="113">
        <v>59.507350000000002</v>
      </c>
      <c r="R76" s="114">
        <v>41.039000000000001</v>
      </c>
      <c r="S76" s="115">
        <v>41.039000000000001</v>
      </c>
      <c r="T76" s="119">
        <v>2.9094572425556773E-2</v>
      </c>
      <c r="U76" s="120">
        <v>-1.3672559356595625E-2</v>
      </c>
      <c r="V76" s="121">
        <v>0</v>
      </c>
      <c r="W76" s="113">
        <v>128.46887000000001</v>
      </c>
      <c r="X76" s="114">
        <v>88.988</v>
      </c>
      <c r="Y76" s="115">
        <v>88.988</v>
      </c>
      <c r="Z76" s="119">
        <v>6.3087984868185051E-2</v>
      </c>
      <c r="AA76" s="120">
        <v>-2.9240863470620243E-2</v>
      </c>
      <c r="AB76" s="121">
        <v>0</v>
      </c>
      <c r="AC76" s="113">
        <v>166.06507000000002</v>
      </c>
      <c r="AD76" s="114">
        <v>349.32497999999998</v>
      </c>
      <c r="AE76" s="114">
        <v>273.62666999999999</v>
      </c>
      <c r="AF76" s="114">
        <v>107.56159999999997</v>
      </c>
      <c r="AG76" s="115">
        <v>-75.698309999999992</v>
      </c>
      <c r="AH76" s="113">
        <v>0</v>
      </c>
      <c r="AI76" s="114">
        <v>0</v>
      </c>
      <c r="AJ76" s="114">
        <v>0</v>
      </c>
      <c r="AK76" s="114">
        <v>0</v>
      </c>
      <c r="AL76" s="115">
        <v>0</v>
      </c>
      <c r="AM76" s="119">
        <v>0.15616726342410597</v>
      </c>
      <c r="AN76" s="120">
        <v>5.6138506787502082E-2</v>
      </c>
      <c r="AO76" s="121">
        <v>-0.10532098080632485</v>
      </c>
      <c r="AP76" s="119">
        <v>0</v>
      </c>
      <c r="AQ76" s="120">
        <v>0</v>
      </c>
      <c r="AR76" s="121">
        <v>0</v>
      </c>
      <c r="AS76" s="120">
        <v>0</v>
      </c>
      <c r="AT76" s="120">
        <v>0</v>
      </c>
      <c r="AU76" s="120">
        <v>0</v>
      </c>
      <c r="AV76" s="113">
        <v>1111</v>
      </c>
      <c r="AW76" s="114">
        <v>855</v>
      </c>
      <c r="AX76" s="115">
        <v>1164</v>
      </c>
      <c r="AY76" s="122">
        <v>5</v>
      </c>
      <c r="AZ76" s="123">
        <v>6.5</v>
      </c>
      <c r="BA76" s="153">
        <v>9</v>
      </c>
      <c r="BB76" s="122">
        <v>13.17</v>
      </c>
      <c r="BC76" s="123">
        <v>15</v>
      </c>
      <c r="BD76" s="153">
        <v>16</v>
      </c>
      <c r="BE76" s="106">
        <v>14.370370370370372</v>
      </c>
      <c r="BF76" s="106">
        <v>-10.318518518518514</v>
      </c>
      <c r="BG76" s="106">
        <v>-7.5527065527065513</v>
      </c>
      <c r="BH76" s="107">
        <v>8.0833333333333339</v>
      </c>
      <c r="BI76" s="106">
        <v>-1.2898211423268364</v>
      </c>
      <c r="BJ76" s="108">
        <v>-1.4166666666666661</v>
      </c>
      <c r="BK76" s="114">
        <v>45</v>
      </c>
      <c r="BL76" s="114">
        <v>45</v>
      </c>
      <c r="BM76" s="114">
        <v>45</v>
      </c>
      <c r="BN76" s="113">
        <v>8485</v>
      </c>
      <c r="BO76" s="114">
        <v>6436</v>
      </c>
      <c r="BP76" s="115">
        <v>8977</v>
      </c>
      <c r="BQ76" s="127">
        <v>157.1279937618358</v>
      </c>
      <c r="BR76" s="127">
        <v>-6.8587110112932521</v>
      </c>
      <c r="BS76" s="127">
        <v>-62.035772552645255</v>
      </c>
      <c r="BT76" s="128">
        <v>1211.8024054982818</v>
      </c>
      <c r="BU76" s="127">
        <v>-40.607306472915297</v>
      </c>
      <c r="BV76" s="129">
        <v>-437.94964128534389</v>
      </c>
      <c r="BW76" s="124">
        <v>7.7121993127147768</v>
      </c>
      <c r="BX76" s="124">
        <v>7.493558634213926E-2</v>
      </c>
      <c r="BY76" s="124">
        <v>0.18471393259781799</v>
      </c>
      <c r="BZ76" s="101">
        <v>0.73341503267973851</v>
      </c>
      <c r="CA76" s="102">
        <v>4.5256070798148973E-2</v>
      </c>
      <c r="CB76" s="112">
        <v>-5.6762990647456046E-2</v>
      </c>
    </row>
    <row r="77" spans="1:80">
      <c r="A77" s="90" t="s">
        <v>136</v>
      </c>
      <c r="B77" s="113">
        <v>2670.6323200000002</v>
      </c>
      <c r="C77" s="114">
        <v>1757.02</v>
      </c>
      <c r="D77" s="115">
        <v>2585.4079999999999</v>
      </c>
      <c r="E77" s="113">
        <v>2533.8928999999998</v>
      </c>
      <c r="F77" s="114">
        <v>1753.232</v>
      </c>
      <c r="G77" s="115">
        <v>2515.0149999999999</v>
      </c>
      <c r="H77" s="116">
        <v>1.0279890974805319</v>
      </c>
      <c r="I77" s="117">
        <v>-2.5975069671126505E-2</v>
      </c>
      <c r="J77" s="118">
        <v>2.5828516336678708E-2</v>
      </c>
      <c r="K77" s="113">
        <v>1830.4645399999999</v>
      </c>
      <c r="L77" s="114">
        <v>1233.1320000000001</v>
      </c>
      <c r="M77" s="114">
        <v>1821.402</v>
      </c>
      <c r="N77" s="119">
        <v>0.72421118760723102</v>
      </c>
      <c r="O77" s="120">
        <v>1.8189586381218703E-3</v>
      </c>
      <c r="P77" s="121">
        <v>2.0863313509564496E-2</v>
      </c>
      <c r="Q77" s="113">
        <v>14.49094</v>
      </c>
      <c r="R77" s="114">
        <v>16.588999999999999</v>
      </c>
      <c r="S77" s="115">
        <v>17.283999999999999</v>
      </c>
      <c r="T77" s="119">
        <v>6.8723248171482076E-3</v>
      </c>
      <c r="U77" s="120">
        <v>1.1534801098600656E-3</v>
      </c>
      <c r="V77" s="121">
        <v>-2.5896288775139921E-3</v>
      </c>
      <c r="W77" s="113">
        <v>193.19825</v>
      </c>
      <c r="X77" s="114">
        <v>119.26300000000001</v>
      </c>
      <c r="Y77" s="115">
        <v>162.9</v>
      </c>
      <c r="Z77" s="119">
        <v>6.4770985461319319E-2</v>
      </c>
      <c r="AA77" s="120">
        <v>-1.1474640389718044E-2</v>
      </c>
      <c r="AB77" s="121">
        <v>-3.253668435027543E-3</v>
      </c>
      <c r="AC77" s="113">
        <v>347.91876999999999</v>
      </c>
      <c r="AD77" s="114">
        <v>326.0145</v>
      </c>
      <c r="AE77" s="114">
        <v>398.54700000000003</v>
      </c>
      <c r="AF77" s="114">
        <v>50.62823000000003</v>
      </c>
      <c r="AG77" s="115">
        <v>72.532500000000027</v>
      </c>
      <c r="AH77" s="113">
        <v>0</v>
      </c>
      <c r="AI77" s="114">
        <v>0</v>
      </c>
      <c r="AJ77" s="114">
        <v>0</v>
      </c>
      <c r="AK77" s="114">
        <v>0</v>
      </c>
      <c r="AL77" s="115">
        <v>0</v>
      </c>
      <c r="AM77" s="119">
        <v>0.15415245872218236</v>
      </c>
      <c r="AN77" s="120">
        <v>2.3876655724336532E-2</v>
      </c>
      <c r="AO77" s="121">
        <v>-3.1397221987200574E-2</v>
      </c>
      <c r="AP77" s="119">
        <v>0</v>
      </c>
      <c r="AQ77" s="120">
        <v>0</v>
      </c>
      <c r="AR77" s="121">
        <v>0</v>
      </c>
      <c r="AS77" s="120">
        <v>0</v>
      </c>
      <c r="AT77" s="120">
        <v>0</v>
      </c>
      <c r="AU77" s="120">
        <v>0</v>
      </c>
      <c r="AV77" s="113">
        <v>1755</v>
      </c>
      <c r="AW77" s="114">
        <v>1165</v>
      </c>
      <c r="AX77" s="115">
        <v>1708</v>
      </c>
      <c r="AY77" s="122">
        <v>13</v>
      </c>
      <c r="AZ77" s="123">
        <v>12</v>
      </c>
      <c r="BA77" s="153">
        <v>13</v>
      </c>
      <c r="BB77" s="122">
        <v>20</v>
      </c>
      <c r="BC77" s="123">
        <v>20</v>
      </c>
      <c r="BD77" s="153">
        <v>21</v>
      </c>
      <c r="BE77" s="106">
        <v>14.598290598290598</v>
      </c>
      <c r="BF77" s="106">
        <v>-0.40170940170940206</v>
      </c>
      <c r="BG77" s="106">
        <v>-1.5822649572649556</v>
      </c>
      <c r="BH77" s="107">
        <v>9.0370370370370363</v>
      </c>
      <c r="BI77" s="106">
        <v>-0.71296296296296369</v>
      </c>
      <c r="BJ77" s="108">
        <v>-0.67129629629629761</v>
      </c>
      <c r="BK77" s="114">
        <v>82</v>
      </c>
      <c r="BL77" s="114">
        <v>82</v>
      </c>
      <c r="BM77" s="114">
        <v>82</v>
      </c>
      <c r="BN77" s="113">
        <v>14215</v>
      </c>
      <c r="BO77" s="114">
        <v>9355</v>
      </c>
      <c r="BP77" s="115">
        <v>13298</v>
      </c>
      <c r="BQ77" s="127">
        <v>189.12731237780116</v>
      </c>
      <c r="BR77" s="127">
        <v>10.872447798131816</v>
      </c>
      <c r="BS77" s="127">
        <v>1.7160884333864033</v>
      </c>
      <c r="BT77" s="128">
        <v>1472.4912177985948</v>
      </c>
      <c r="BU77" s="127">
        <v>28.677599564976617</v>
      </c>
      <c r="BV77" s="129">
        <v>-32.428953875225034</v>
      </c>
      <c r="BW77" s="124">
        <v>7.7857142857142856</v>
      </c>
      <c r="BX77" s="124">
        <v>-0.31400081400081437</v>
      </c>
      <c r="BY77" s="124">
        <v>-0.24432863274064953</v>
      </c>
      <c r="BZ77" s="101">
        <v>0.59621592539454804</v>
      </c>
      <c r="CA77" s="102">
        <v>-3.6461660505398563E-2</v>
      </c>
      <c r="CB77" s="112">
        <v>-3.4089963299697934E-2</v>
      </c>
    </row>
    <row r="78" spans="1:80">
      <c r="A78" s="90" t="s">
        <v>135</v>
      </c>
      <c r="B78" s="113">
        <v>7250.1046500000002</v>
      </c>
      <c r="C78" s="114">
        <v>5047.8164899999992</v>
      </c>
      <c r="D78" s="115">
        <v>7627.75389</v>
      </c>
      <c r="E78" s="113">
        <v>7029.6208299999998</v>
      </c>
      <c r="F78" s="114">
        <v>5383.9247500000001</v>
      </c>
      <c r="G78" s="115">
        <v>8158.1037399999996</v>
      </c>
      <c r="H78" s="116">
        <v>0.93499103873861755</v>
      </c>
      <c r="I78" s="117">
        <v>-9.6373927499540102E-2</v>
      </c>
      <c r="J78" s="118">
        <v>-2.580848758509724E-3</v>
      </c>
      <c r="K78" s="113">
        <v>5132.0835099999995</v>
      </c>
      <c r="L78" s="114">
        <v>4277.4052300000003</v>
      </c>
      <c r="M78" s="114">
        <v>6506.3533799999996</v>
      </c>
      <c r="N78" s="119">
        <v>0.79753256238930836</v>
      </c>
      <c r="O78" s="120">
        <v>6.7467081745169577E-2</v>
      </c>
      <c r="P78" s="121">
        <v>3.0554051816411576E-3</v>
      </c>
      <c r="Q78" s="113">
        <v>513.92133999999999</v>
      </c>
      <c r="R78" s="114">
        <v>62.722250000000003</v>
      </c>
      <c r="S78" s="115">
        <v>78.141750000000002</v>
      </c>
      <c r="T78" s="119">
        <v>9.5784207323649454E-3</v>
      </c>
      <c r="U78" s="120">
        <v>-6.352955371296512E-2</v>
      </c>
      <c r="V78" s="121">
        <v>-2.0714913508230667E-3</v>
      </c>
      <c r="W78" s="113">
        <v>359.74421000000001</v>
      </c>
      <c r="X78" s="114">
        <v>226.32307</v>
      </c>
      <c r="Y78" s="115">
        <v>359.42781000000002</v>
      </c>
      <c r="Z78" s="119">
        <v>4.4057764090163438E-2</v>
      </c>
      <c r="AA78" s="120">
        <v>-7.1177144597941444E-3</v>
      </c>
      <c r="AB78" s="121">
        <v>2.0209451320232844E-3</v>
      </c>
      <c r="AC78" s="113">
        <v>2629.8013500000002</v>
      </c>
      <c r="AD78" s="114">
        <v>2452.06853</v>
      </c>
      <c r="AE78" s="114">
        <v>2541.1131599999999</v>
      </c>
      <c r="AF78" s="114">
        <v>-88.688190000000304</v>
      </c>
      <c r="AG78" s="115">
        <v>89.04462999999987</v>
      </c>
      <c r="AH78" s="113">
        <v>0</v>
      </c>
      <c r="AI78" s="114">
        <v>0</v>
      </c>
      <c r="AJ78" s="114">
        <v>0</v>
      </c>
      <c r="AK78" s="114">
        <v>0</v>
      </c>
      <c r="AL78" s="115">
        <v>0</v>
      </c>
      <c r="AM78" s="119">
        <v>0.33314042333371613</v>
      </c>
      <c r="AN78" s="120">
        <v>-2.9585561593963527E-2</v>
      </c>
      <c r="AO78" s="121">
        <v>-0.15262773699019461</v>
      </c>
      <c r="AP78" s="119">
        <v>0</v>
      </c>
      <c r="AQ78" s="120">
        <v>0</v>
      </c>
      <c r="AR78" s="121">
        <v>0</v>
      </c>
      <c r="AS78" s="120">
        <v>0</v>
      </c>
      <c r="AT78" s="120">
        <v>0</v>
      </c>
      <c r="AU78" s="120">
        <v>0</v>
      </c>
      <c r="AV78" s="113">
        <v>4185</v>
      </c>
      <c r="AW78" s="114">
        <v>2593</v>
      </c>
      <c r="AX78" s="115">
        <v>3916</v>
      </c>
      <c r="AY78" s="122">
        <v>48.877499999999998</v>
      </c>
      <c r="AZ78" s="123">
        <v>47.993333333333332</v>
      </c>
      <c r="BA78" s="153">
        <v>48.528888888888886</v>
      </c>
      <c r="BB78" s="122">
        <v>104.97125</v>
      </c>
      <c r="BC78" s="123">
        <v>99.216666666666654</v>
      </c>
      <c r="BD78" s="153">
        <v>100.14888888888891</v>
      </c>
      <c r="BE78" s="106">
        <v>8.966022529535671</v>
      </c>
      <c r="BF78" s="106">
        <v>-0.54755733850177002</v>
      </c>
      <c r="BG78" s="106">
        <v>-3.8700348641853566E-2</v>
      </c>
      <c r="BH78" s="107">
        <v>4.3446424212838659</v>
      </c>
      <c r="BI78" s="106">
        <v>-8.5141924429841254E-2</v>
      </c>
      <c r="BJ78" s="108">
        <v>-1.114457686832715E-2</v>
      </c>
      <c r="BK78" s="114">
        <v>140</v>
      </c>
      <c r="BL78" s="114">
        <v>140</v>
      </c>
      <c r="BM78" s="114">
        <v>140</v>
      </c>
      <c r="BN78" s="113">
        <v>17621</v>
      </c>
      <c r="BO78" s="114">
        <v>11272</v>
      </c>
      <c r="BP78" s="115">
        <v>17305</v>
      </c>
      <c r="BQ78" s="127">
        <v>471.43043860156018</v>
      </c>
      <c r="BR78" s="127">
        <v>72.496165291305374</v>
      </c>
      <c r="BS78" s="127">
        <v>-6.2066045141247059</v>
      </c>
      <c r="BT78" s="128">
        <v>2083.2747037793665</v>
      </c>
      <c r="BU78" s="127">
        <v>403.55646483074042</v>
      </c>
      <c r="BV78" s="129">
        <v>6.9442949864624097</v>
      </c>
      <c r="BW78" s="124">
        <v>4.4190500510725226</v>
      </c>
      <c r="BX78" s="124">
        <v>0.20853631152652508</v>
      </c>
      <c r="BY78" s="124">
        <v>7.1961736379117625E-2</v>
      </c>
      <c r="BZ78" s="101">
        <v>0.45443802521008403</v>
      </c>
      <c r="CA78" s="102">
        <v>-4.9206817763601807E-3</v>
      </c>
      <c r="CB78" s="112">
        <v>9.6077173963507456E-3</v>
      </c>
    </row>
    <row r="79" spans="1:80">
      <c r="A79" s="90" t="s">
        <v>134</v>
      </c>
      <c r="B79" s="113">
        <v>362.77052000000003</v>
      </c>
      <c r="C79" s="114">
        <v>171.53083000000001</v>
      </c>
      <c r="D79" s="115">
        <v>321.86311999999998</v>
      </c>
      <c r="E79" s="113">
        <v>711.25321999999994</v>
      </c>
      <c r="F79" s="114">
        <v>517.79291999999998</v>
      </c>
      <c r="G79" s="115">
        <v>808.40664000000004</v>
      </c>
      <c r="H79" s="116">
        <v>0.39814507213844752</v>
      </c>
      <c r="I79" s="117">
        <v>-0.11189904407659057</v>
      </c>
      <c r="J79" s="118">
        <v>6.6872041213266065E-2</v>
      </c>
      <c r="K79" s="113">
        <v>562.13724000000002</v>
      </c>
      <c r="L79" s="114">
        <v>424.10924</v>
      </c>
      <c r="M79" s="114">
        <v>630.96875</v>
      </c>
      <c r="N79" s="119">
        <v>0.7805091135817489</v>
      </c>
      <c r="O79" s="120">
        <v>-9.8384366198517315E-3</v>
      </c>
      <c r="P79" s="121">
        <v>-3.8562031693856635E-2</v>
      </c>
      <c r="Q79" s="113">
        <v>69.804810000000003</v>
      </c>
      <c r="R79" s="114">
        <v>0.43501000000000001</v>
      </c>
      <c r="S79" s="115">
        <v>18.701090000000001</v>
      </c>
      <c r="T79" s="119">
        <v>2.3133271146807997E-2</v>
      </c>
      <c r="U79" s="120">
        <v>-7.5010129877091783E-2</v>
      </c>
      <c r="V79" s="121">
        <v>2.229314764724373E-2</v>
      </c>
      <c r="W79" s="113">
        <v>6.354709999999999</v>
      </c>
      <c r="X79" s="114">
        <v>13.48265</v>
      </c>
      <c r="Y79" s="115">
        <v>21.393609999999999</v>
      </c>
      <c r="Z79" s="119">
        <v>2.6463921671895221E-2</v>
      </c>
      <c r="AA79" s="120">
        <v>1.7529396215546496E-2</v>
      </c>
      <c r="AB79" s="121">
        <v>4.2523037422355706E-4</v>
      </c>
      <c r="AC79" s="113">
        <v>792.01627000000019</v>
      </c>
      <c r="AD79" s="114">
        <v>628.7256000000001</v>
      </c>
      <c r="AE79" s="114">
        <v>765.85994999999991</v>
      </c>
      <c r="AF79" s="114">
        <v>-26.156320000000278</v>
      </c>
      <c r="AG79" s="115">
        <v>137.13434999999981</v>
      </c>
      <c r="AH79" s="113">
        <v>701.79946999999993</v>
      </c>
      <c r="AI79" s="114">
        <v>480.98940000000005</v>
      </c>
      <c r="AJ79" s="114">
        <v>187.35522</v>
      </c>
      <c r="AK79" s="114">
        <v>-514.4442499999999</v>
      </c>
      <c r="AL79" s="115">
        <v>-293.63418000000001</v>
      </c>
      <c r="AM79" s="119">
        <v>2.3794585412581597</v>
      </c>
      <c r="AN79" s="120">
        <v>0.19621534387817396</v>
      </c>
      <c r="AO79" s="121">
        <v>-1.2859210292831831</v>
      </c>
      <c r="AP79" s="119">
        <v>0.5820959543299028</v>
      </c>
      <c r="AQ79" s="120">
        <v>-1.3524588986939863</v>
      </c>
      <c r="AR79" s="121">
        <v>-2.2220028773495102</v>
      </c>
      <c r="AS79" s="120">
        <v>0.23175863572817759</v>
      </c>
      <c r="AT79" s="120">
        <v>-0.75494968455190492</v>
      </c>
      <c r="AU79" s="120">
        <v>-0.69716368325602185</v>
      </c>
      <c r="AV79" s="113">
        <v>60</v>
      </c>
      <c r="AW79" s="114">
        <v>40</v>
      </c>
      <c r="AX79" s="115">
        <v>52</v>
      </c>
      <c r="AY79" s="122">
        <v>3.75</v>
      </c>
      <c r="AZ79" s="123">
        <v>3.25</v>
      </c>
      <c r="BA79" s="153">
        <v>3</v>
      </c>
      <c r="BB79" s="122">
        <v>9.5</v>
      </c>
      <c r="BC79" s="123">
        <v>8.75</v>
      </c>
      <c r="BD79" s="153">
        <v>8</v>
      </c>
      <c r="BE79" s="106">
        <v>1.9259259259259258</v>
      </c>
      <c r="BF79" s="106">
        <v>0.14814814814814814</v>
      </c>
      <c r="BG79" s="106">
        <v>-0.12535612535612572</v>
      </c>
      <c r="BH79" s="107">
        <v>0.72222222222222221</v>
      </c>
      <c r="BI79" s="106">
        <v>2.0467836257309968E-2</v>
      </c>
      <c r="BJ79" s="108">
        <v>-3.9682539682539653E-2</v>
      </c>
      <c r="BK79" s="114">
        <v>30</v>
      </c>
      <c r="BL79" s="114">
        <v>30</v>
      </c>
      <c r="BM79" s="114">
        <v>30</v>
      </c>
      <c r="BN79" s="113">
        <v>3539</v>
      </c>
      <c r="BO79" s="114">
        <v>1730</v>
      </c>
      <c r="BP79" s="115">
        <v>3078</v>
      </c>
      <c r="BQ79" s="127">
        <v>262.64023391812867</v>
      </c>
      <c r="BR79" s="127">
        <v>61.664472403576553</v>
      </c>
      <c r="BS79" s="127">
        <v>-36.662031977825052</v>
      </c>
      <c r="BT79" s="128">
        <v>15546.281538461539</v>
      </c>
      <c r="BU79" s="127">
        <v>3692.061205128206</v>
      </c>
      <c r="BV79" s="129">
        <v>2601.4585384615384</v>
      </c>
      <c r="BW79" s="124">
        <v>59.192307692307693</v>
      </c>
      <c r="BX79" s="124">
        <v>0.20897435897435912</v>
      </c>
      <c r="BY79" s="124">
        <v>15.942307692307693</v>
      </c>
      <c r="BZ79" s="101">
        <v>0.37720588235294117</v>
      </c>
      <c r="CA79" s="102">
        <v>-5.3329397452411609E-2</v>
      </c>
      <c r="CB79" s="112">
        <v>5.8605514028815975E-2</v>
      </c>
    </row>
    <row r="80" spans="1:80">
      <c r="A80" s="90" t="s">
        <v>133</v>
      </c>
      <c r="B80" s="113">
        <v>45127.706869999995</v>
      </c>
      <c r="C80" s="114">
        <v>32318.596159999997</v>
      </c>
      <c r="D80" s="115">
        <v>48360.985040000007</v>
      </c>
      <c r="E80" s="113">
        <v>43866.873489999998</v>
      </c>
      <c r="F80" s="114">
        <v>31187.099839999995</v>
      </c>
      <c r="G80" s="115">
        <v>47036.514620000002</v>
      </c>
      <c r="H80" s="116">
        <v>1.028158345291954</v>
      </c>
      <c r="I80" s="117">
        <v>-5.8392147313512943E-4</v>
      </c>
      <c r="J80" s="118">
        <v>-8.1225633467121305E-3</v>
      </c>
      <c r="K80" s="113">
        <v>7879.3406500000001</v>
      </c>
      <c r="L80" s="114">
        <v>5730.6979099999999</v>
      </c>
      <c r="M80" s="114">
        <v>8651.6365499999993</v>
      </c>
      <c r="N80" s="119">
        <v>0.18393447345950478</v>
      </c>
      <c r="O80" s="120">
        <v>4.3150927485408608E-3</v>
      </c>
      <c r="P80" s="121">
        <v>1.8228298971595391E-4</v>
      </c>
      <c r="Q80" s="113">
        <v>696.32760999999994</v>
      </c>
      <c r="R80" s="114">
        <v>421.21408000000002</v>
      </c>
      <c r="S80" s="115">
        <v>583.80256000000008</v>
      </c>
      <c r="T80" s="119">
        <v>1.2411688338654376E-2</v>
      </c>
      <c r="U80" s="120">
        <v>-3.4619665312040047E-3</v>
      </c>
      <c r="V80" s="121">
        <v>-1.0943472389070442E-3</v>
      </c>
      <c r="W80" s="113">
        <v>33193.072919999999</v>
      </c>
      <c r="X80" s="114">
        <v>23574.3105</v>
      </c>
      <c r="Y80" s="115">
        <v>35702.320869999996</v>
      </c>
      <c r="Z80" s="119">
        <v>0.7590341494992342</v>
      </c>
      <c r="AA80" s="120">
        <v>2.3567234782807533E-3</v>
      </c>
      <c r="AB80" s="121">
        <v>3.1347352881049284E-3</v>
      </c>
      <c r="AC80" s="113">
        <v>7718.3784000000005</v>
      </c>
      <c r="AD80" s="114">
        <v>9036.3596799999996</v>
      </c>
      <c r="AE80" s="114">
        <v>8827.3603899999998</v>
      </c>
      <c r="AF80" s="114">
        <v>1108.9819899999993</v>
      </c>
      <c r="AG80" s="115">
        <v>-208.99928999999975</v>
      </c>
      <c r="AH80" s="113">
        <v>0.34516000000000002</v>
      </c>
      <c r="AI80" s="114">
        <v>16.962</v>
      </c>
      <c r="AJ80" s="114">
        <v>10.801629999999999</v>
      </c>
      <c r="AK80" s="114">
        <v>10.456469999999999</v>
      </c>
      <c r="AL80" s="115">
        <v>-6.1603700000000003</v>
      </c>
      <c r="AM80" s="119">
        <v>0.18253061600583143</v>
      </c>
      <c r="AN80" s="120">
        <v>1.1496478990307035E-2</v>
      </c>
      <c r="AO80" s="121">
        <v>-9.7071865341551489E-2</v>
      </c>
      <c r="AP80" s="119">
        <v>2.2335421809679495E-4</v>
      </c>
      <c r="AQ80" s="120">
        <v>2.1570570183173618E-4</v>
      </c>
      <c r="AR80" s="121">
        <v>-3.0148293497835895E-4</v>
      </c>
      <c r="AS80" s="120">
        <v>2.2964350329237891E-4</v>
      </c>
      <c r="AT80" s="120">
        <v>2.2177515133247269E-4</v>
      </c>
      <c r="AU80" s="120">
        <v>-3.1423521858367238E-4</v>
      </c>
      <c r="AV80" s="113">
        <v>6912</v>
      </c>
      <c r="AW80" s="114">
        <v>4826</v>
      </c>
      <c r="AX80" s="115">
        <v>7053</v>
      </c>
      <c r="AY80" s="122">
        <v>71.89</v>
      </c>
      <c r="AZ80" s="123">
        <v>69</v>
      </c>
      <c r="BA80" s="153">
        <v>67.22</v>
      </c>
      <c r="BB80" s="122">
        <v>108.78</v>
      </c>
      <c r="BC80" s="123">
        <v>108.17</v>
      </c>
      <c r="BD80" s="153">
        <v>107.44</v>
      </c>
      <c r="BE80" s="106">
        <v>11.658236635921849</v>
      </c>
      <c r="BF80" s="106">
        <v>0.97524873774407794</v>
      </c>
      <c r="BG80" s="106">
        <v>1.2318050039734629E-3</v>
      </c>
      <c r="BH80" s="107">
        <v>7.2939935467858028</v>
      </c>
      <c r="BI80" s="106">
        <v>0.23387220095017192</v>
      </c>
      <c r="BJ80" s="108">
        <v>-0.14183277597774779</v>
      </c>
      <c r="BK80" s="114">
        <v>151</v>
      </c>
      <c r="BL80" s="114">
        <v>151</v>
      </c>
      <c r="BM80" s="114">
        <v>151</v>
      </c>
      <c r="BN80" s="113">
        <v>26014</v>
      </c>
      <c r="BO80" s="114">
        <v>17858</v>
      </c>
      <c r="BP80" s="115">
        <v>26256</v>
      </c>
      <c r="BQ80" s="127">
        <v>1791.4577475624621</v>
      </c>
      <c r="BR80" s="127">
        <v>105.17830226377714</v>
      </c>
      <c r="BS80" s="127">
        <v>45.063983423141053</v>
      </c>
      <c r="BT80" s="128">
        <v>6669.0081695732315</v>
      </c>
      <c r="BU80" s="127">
        <v>322.5276299320285</v>
      </c>
      <c r="BV80" s="129">
        <v>206.69987284716535</v>
      </c>
      <c r="BW80" s="124">
        <v>3.7226712037430882</v>
      </c>
      <c r="BX80" s="124">
        <v>-4.092833329394896E-2</v>
      </c>
      <c r="BY80" s="124">
        <v>2.2298224049760229E-2</v>
      </c>
      <c r="BZ80" s="101">
        <v>0.63926762758083366</v>
      </c>
      <c r="CA80" s="102">
        <v>1.0515271028409434E-2</v>
      </c>
      <c r="CB80" s="112">
        <v>-1.41296136470761E-2</v>
      </c>
    </row>
    <row r="81" spans="1:80">
      <c r="A81" s="90" t="s">
        <v>132</v>
      </c>
      <c r="B81" s="113">
        <v>5216.2759999999998</v>
      </c>
      <c r="C81" s="114">
        <v>2927.6779999999999</v>
      </c>
      <c r="D81" s="115">
        <v>4273.5357199999999</v>
      </c>
      <c r="E81" s="113">
        <v>5070.58</v>
      </c>
      <c r="F81" s="114">
        <v>2882.5659999999998</v>
      </c>
      <c r="G81" s="115">
        <v>4186.8490000000002</v>
      </c>
      <c r="H81" s="116">
        <v>1.0207045250497451</v>
      </c>
      <c r="I81" s="117">
        <v>-8.0290715013398017E-3</v>
      </c>
      <c r="J81" s="118">
        <v>5.054579827328709E-3</v>
      </c>
      <c r="K81" s="113">
        <v>2667.4119999999998</v>
      </c>
      <c r="L81" s="114">
        <v>1575.662</v>
      </c>
      <c r="M81" s="114">
        <v>2346.009</v>
      </c>
      <c r="N81" s="119">
        <v>0.56032806533027579</v>
      </c>
      <c r="O81" s="120">
        <v>3.4271480087561979E-2</v>
      </c>
      <c r="P81" s="121">
        <v>1.3710225530597309E-2</v>
      </c>
      <c r="Q81" s="113">
        <v>27.491</v>
      </c>
      <c r="R81" s="114">
        <v>22.097999999999999</v>
      </c>
      <c r="S81" s="115">
        <v>25.762</v>
      </c>
      <c r="T81" s="119">
        <v>6.1530759767070651E-3</v>
      </c>
      <c r="U81" s="120">
        <v>7.3140823849960138E-4</v>
      </c>
      <c r="V81" s="121">
        <v>-1.5130104199270449E-3</v>
      </c>
      <c r="W81" s="113">
        <v>1456.827</v>
      </c>
      <c r="X81" s="114">
        <v>909.56100000000004</v>
      </c>
      <c r="Y81" s="115">
        <v>1182.1610000000001</v>
      </c>
      <c r="Z81" s="119">
        <v>0.28235099952255266</v>
      </c>
      <c r="AA81" s="120">
        <v>-4.9587362473198504E-3</v>
      </c>
      <c r="AB81" s="121">
        <v>-3.318765596703549E-2</v>
      </c>
      <c r="AC81" s="113">
        <v>1119.3855600000002</v>
      </c>
      <c r="AD81" s="114">
        <v>1022.804</v>
      </c>
      <c r="AE81" s="114">
        <v>1113.12752</v>
      </c>
      <c r="AF81" s="114">
        <v>-6.2580400000001646</v>
      </c>
      <c r="AG81" s="115">
        <v>90.32352000000003</v>
      </c>
      <c r="AH81" s="113">
        <v>0</v>
      </c>
      <c r="AI81" s="114">
        <v>0</v>
      </c>
      <c r="AJ81" s="114">
        <v>0</v>
      </c>
      <c r="AK81" s="114">
        <v>0</v>
      </c>
      <c r="AL81" s="115">
        <v>0</v>
      </c>
      <c r="AM81" s="119">
        <v>0.26046992301728089</v>
      </c>
      <c r="AN81" s="120">
        <v>4.5875150808141613E-2</v>
      </c>
      <c r="AO81" s="121">
        <v>-8.8886802688209976E-2</v>
      </c>
      <c r="AP81" s="119">
        <v>0</v>
      </c>
      <c r="AQ81" s="120">
        <v>0</v>
      </c>
      <c r="AR81" s="121">
        <v>0</v>
      </c>
      <c r="AS81" s="120">
        <v>0</v>
      </c>
      <c r="AT81" s="120">
        <v>0</v>
      </c>
      <c r="AU81" s="120">
        <v>0</v>
      </c>
      <c r="AV81" s="113">
        <v>3187</v>
      </c>
      <c r="AW81" s="114">
        <v>2182</v>
      </c>
      <c r="AX81" s="115">
        <v>3106</v>
      </c>
      <c r="AY81" s="122">
        <v>19</v>
      </c>
      <c r="AZ81" s="123">
        <v>19</v>
      </c>
      <c r="BA81" s="153">
        <v>19</v>
      </c>
      <c r="BB81" s="122">
        <v>12</v>
      </c>
      <c r="BC81" s="123">
        <v>14</v>
      </c>
      <c r="BD81" s="153">
        <v>14</v>
      </c>
      <c r="BE81" s="106">
        <v>18.163742690058481</v>
      </c>
      <c r="BF81" s="106">
        <v>-0.47368421052631504</v>
      </c>
      <c r="BG81" s="106">
        <v>-0.97660818713450226</v>
      </c>
      <c r="BH81" s="107">
        <v>24.650793650793652</v>
      </c>
      <c r="BI81" s="106">
        <v>-4.8584656084656039</v>
      </c>
      <c r="BJ81" s="108">
        <v>-1.325396825396826</v>
      </c>
      <c r="BK81" s="114">
        <v>40</v>
      </c>
      <c r="BL81" s="114">
        <v>40</v>
      </c>
      <c r="BM81" s="114">
        <v>40</v>
      </c>
      <c r="BN81" s="113">
        <v>3539</v>
      </c>
      <c r="BO81" s="114">
        <v>2242</v>
      </c>
      <c r="BP81" s="115">
        <v>3193</v>
      </c>
      <c r="BQ81" s="127">
        <v>1311.2586908863138</v>
      </c>
      <c r="BR81" s="127">
        <v>-121.51327859659091</v>
      </c>
      <c r="BS81" s="127">
        <v>25.546826479534275</v>
      </c>
      <c r="BT81" s="128">
        <v>1347.9874436574373</v>
      </c>
      <c r="BU81" s="127">
        <v>-243.03232414927743</v>
      </c>
      <c r="BV81" s="129">
        <v>26.921449156978952</v>
      </c>
      <c r="BW81" s="124">
        <v>1.0280103026400516</v>
      </c>
      <c r="BX81" s="124">
        <v>-8.2438395194903036E-2</v>
      </c>
      <c r="BY81" s="124">
        <v>5.1259411576198843E-4</v>
      </c>
      <c r="BZ81" s="101">
        <v>0.29347426470588234</v>
      </c>
      <c r="CA81" s="102">
        <v>-2.9427195148132246E-2</v>
      </c>
      <c r="CB81" s="112">
        <v>-1.6194243581410472E-2</v>
      </c>
    </row>
    <row r="82" spans="1:80">
      <c r="A82" s="90" t="s">
        <v>131</v>
      </c>
      <c r="B82" s="113">
        <v>1862.673</v>
      </c>
      <c r="C82" s="114">
        <v>1503.1120000000001</v>
      </c>
      <c r="D82" s="115">
        <v>2116.61</v>
      </c>
      <c r="E82" s="113">
        <v>1795.8309999999999</v>
      </c>
      <c r="F82" s="114">
        <v>1364.27</v>
      </c>
      <c r="G82" s="115">
        <v>2017.8910000000001</v>
      </c>
      <c r="H82" s="116">
        <v>1.0489218694171292</v>
      </c>
      <c r="I82" s="117">
        <v>1.1701217807929876E-2</v>
      </c>
      <c r="J82" s="118">
        <v>-5.2848308040412295E-2</v>
      </c>
      <c r="K82" s="113">
        <v>1374.8779999999999</v>
      </c>
      <c r="L82" s="114">
        <v>1036.33</v>
      </c>
      <c r="M82" s="114">
        <v>1549.2180000000001</v>
      </c>
      <c r="N82" s="119">
        <v>0.76774117135167363</v>
      </c>
      <c r="O82" s="120">
        <v>2.1468587465343081E-3</v>
      </c>
      <c r="P82" s="121">
        <v>8.1188092092825404E-3</v>
      </c>
      <c r="Q82" s="113">
        <v>106.309</v>
      </c>
      <c r="R82" s="114">
        <v>53.941000000000003</v>
      </c>
      <c r="S82" s="115">
        <v>89.77600000000001</v>
      </c>
      <c r="T82" s="119">
        <v>4.4490014574622719E-2</v>
      </c>
      <c r="U82" s="120">
        <v>-1.4707649348096069E-2</v>
      </c>
      <c r="V82" s="121">
        <v>4.9516533997819578E-3</v>
      </c>
      <c r="W82" s="113">
        <v>98.164000000000001</v>
      </c>
      <c r="X82" s="114">
        <v>88.688000000000002</v>
      </c>
      <c r="Y82" s="115">
        <v>130.161</v>
      </c>
      <c r="Z82" s="119">
        <v>6.4503484083134319E-2</v>
      </c>
      <c r="AA82" s="120">
        <v>9.841324893321908E-3</v>
      </c>
      <c r="AB82" s="121">
        <v>-5.0417569095732861E-4</v>
      </c>
      <c r="AC82" s="113">
        <v>901.601</v>
      </c>
      <c r="AD82" s="114">
        <v>868.74199999999996</v>
      </c>
      <c r="AE82" s="114">
        <v>897.44421</v>
      </c>
      <c r="AF82" s="114">
        <v>-4.1567900000000009</v>
      </c>
      <c r="AG82" s="115">
        <v>28.702210000000036</v>
      </c>
      <c r="AH82" s="113">
        <v>3.1549999999999998</v>
      </c>
      <c r="AI82" s="114">
        <v>30.126999999999999</v>
      </c>
      <c r="AJ82" s="114">
        <v>68.981999999999999</v>
      </c>
      <c r="AK82" s="114">
        <v>65.826999999999998</v>
      </c>
      <c r="AL82" s="115">
        <v>38.855000000000004</v>
      </c>
      <c r="AM82" s="119">
        <v>0.42400074175214136</v>
      </c>
      <c r="AN82" s="120">
        <v>-6.003537194038544E-2</v>
      </c>
      <c r="AO82" s="121">
        <v>-0.153961512557584</v>
      </c>
      <c r="AP82" s="119">
        <v>3.2590793769282013E-2</v>
      </c>
      <c r="AQ82" s="120">
        <v>3.0896991368109077E-2</v>
      </c>
      <c r="AR82" s="121">
        <v>1.2547709820780507E-2</v>
      </c>
      <c r="AS82" s="120">
        <v>3.4185196326263406E-2</v>
      </c>
      <c r="AT82" s="120">
        <v>3.2428349496021587E-2</v>
      </c>
      <c r="AU82" s="120">
        <v>1.2102324167526501E-2</v>
      </c>
      <c r="AV82" s="113">
        <v>1338</v>
      </c>
      <c r="AW82" s="114">
        <v>1028</v>
      </c>
      <c r="AX82" s="115">
        <v>1450</v>
      </c>
      <c r="AY82" s="122">
        <v>17</v>
      </c>
      <c r="AZ82" s="123">
        <v>18</v>
      </c>
      <c r="BA82" s="153">
        <v>18</v>
      </c>
      <c r="BB82" s="122">
        <v>23</v>
      </c>
      <c r="BC82" s="123">
        <v>25</v>
      </c>
      <c r="BD82" s="153">
        <v>24</v>
      </c>
      <c r="BE82" s="106">
        <v>8.9506172839506171</v>
      </c>
      <c r="BF82" s="106">
        <v>0.20551924473493166</v>
      </c>
      <c r="BG82" s="106">
        <v>-0.56790123456790198</v>
      </c>
      <c r="BH82" s="107">
        <v>6.7129629629629628</v>
      </c>
      <c r="BI82" s="106">
        <v>0.24919484702093442</v>
      </c>
      <c r="BJ82" s="108">
        <v>-0.14037037037036981</v>
      </c>
      <c r="BK82" s="114">
        <v>53</v>
      </c>
      <c r="BL82" s="114">
        <v>53</v>
      </c>
      <c r="BM82" s="114">
        <v>53</v>
      </c>
      <c r="BN82" s="113">
        <v>11706</v>
      </c>
      <c r="BO82" s="114">
        <v>6908</v>
      </c>
      <c r="BP82" s="115">
        <v>9728</v>
      </c>
      <c r="BQ82" s="127">
        <v>207.43122944078948</v>
      </c>
      <c r="BR82" s="127">
        <v>54.020072768997238</v>
      </c>
      <c r="BS82" s="127">
        <v>9.9399150227234827</v>
      </c>
      <c r="BT82" s="128">
        <v>1391.6489655172413</v>
      </c>
      <c r="BU82" s="127">
        <v>49.473330240709174</v>
      </c>
      <c r="BV82" s="129">
        <v>64.53807057560698</v>
      </c>
      <c r="BW82" s="124">
        <v>6.7089655172413796</v>
      </c>
      <c r="BX82" s="124">
        <v>-2.0399134065254358</v>
      </c>
      <c r="BY82" s="124">
        <v>-1.0878840735274231E-2</v>
      </c>
      <c r="BZ82" s="101">
        <v>0.67480577136514974</v>
      </c>
      <c r="CA82" s="102">
        <v>-0.13128154443157247</v>
      </c>
      <c r="CB82" s="112">
        <v>-4.5302641018880263E-2</v>
      </c>
    </row>
    <row r="83" spans="1:80">
      <c r="A83" s="90" t="s">
        <v>130</v>
      </c>
      <c r="B83" s="113">
        <v>3140.33</v>
      </c>
      <c r="C83" s="114">
        <v>2129.3910000000001</v>
      </c>
      <c r="D83" s="115">
        <v>3004.4</v>
      </c>
      <c r="E83" s="113">
        <v>2967.4520000000002</v>
      </c>
      <c r="F83" s="114">
        <v>2240.8040000000001</v>
      </c>
      <c r="G83" s="115">
        <v>3193.89</v>
      </c>
      <c r="H83" s="116">
        <v>0.94067109386985781</v>
      </c>
      <c r="I83" s="117">
        <v>-0.11758696725463536</v>
      </c>
      <c r="J83" s="118">
        <v>-9.6088056662015919E-3</v>
      </c>
      <c r="K83" s="113">
        <v>2167.7359999999999</v>
      </c>
      <c r="L83" s="114">
        <v>1695.357</v>
      </c>
      <c r="M83" s="114">
        <v>2425.183</v>
      </c>
      <c r="N83" s="119">
        <v>0.75931951319550772</v>
      </c>
      <c r="O83" s="120">
        <v>2.8815363507492697E-2</v>
      </c>
      <c r="P83" s="121">
        <v>2.7352693258966276E-3</v>
      </c>
      <c r="Q83" s="113">
        <v>133.33100000000002</v>
      </c>
      <c r="R83" s="114">
        <v>97.894000000000005</v>
      </c>
      <c r="S83" s="115">
        <v>144.11099999999999</v>
      </c>
      <c r="T83" s="119">
        <v>4.5120840104073717E-2</v>
      </c>
      <c r="U83" s="120">
        <v>1.8970052708982416E-4</v>
      </c>
      <c r="V83" s="121">
        <v>1.4338420444486924E-3</v>
      </c>
      <c r="W83" s="113">
        <v>194.125</v>
      </c>
      <c r="X83" s="114">
        <v>116.04300000000001</v>
      </c>
      <c r="Y83" s="115">
        <v>156.10300000000001</v>
      </c>
      <c r="Z83" s="119">
        <v>4.8875509175331656E-2</v>
      </c>
      <c r="AA83" s="120">
        <v>-1.6542566668860594E-2</v>
      </c>
      <c r="AB83" s="121">
        <v>-2.9108139479758696E-3</v>
      </c>
      <c r="AC83" s="113">
        <v>289.166</v>
      </c>
      <c r="AD83" s="114">
        <v>321.96499999999997</v>
      </c>
      <c r="AE83" s="114">
        <v>287.58499999999998</v>
      </c>
      <c r="AF83" s="114">
        <v>-1.5810000000000173</v>
      </c>
      <c r="AG83" s="115">
        <v>-34.379999999999995</v>
      </c>
      <c r="AH83" s="113">
        <v>0</v>
      </c>
      <c r="AI83" s="114">
        <v>0</v>
      </c>
      <c r="AJ83" s="114">
        <v>0</v>
      </c>
      <c r="AK83" s="114">
        <v>0</v>
      </c>
      <c r="AL83" s="115">
        <v>0</v>
      </c>
      <c r="AM83" s="119">
        <v>9.572127546265477E-2</v>
      </c>
      <c r="AN83" s="120">
        <v>3.6398700052665267E-3</v>
      </c>
      <c r="AO83" s="121">
        <v>-5.5479232100305698E-2</v>
      </c>
      <c r="AP83" s="119">
        <v>0</v>
      </c>
      <c r="AQ83" s="120">
        <v>0</v>
      </c>
      <c r="AR83" s="121">
        <v>0</v>
      </c>
      <c r="AS83" s="120">
        <v>0</v>
      </c>
      <c r="AT83" s="120">
        <v>0</v>
      </c>
      <c r="AU83" s="120">
        <v>0</v>
      </c>
      <c r="AV83" s="113">
        <v>2160</v>
      </c>
      <c r="AW83" s="114">
        <v>1461</v>
      </c>
      <c r="AX83" s="115">
        <v>1985</v>
      </c>
      <c r="AY83" s="122">
        <v>17</v>
      </c>
      <c r="AZ83" s="123">
        <v>18</v>
      </c>
      <c r="BA83" s="153">
        <v>17</v>
      </c>
      <c r="BB83" s="122">
        <v>42</v>
      </c>
      <c r="BC83" s="123">
        <v>42</v>
      </c>
      <c r="BD83" s="153">
        <v>40</v>
      </c>
      <c r="BE83" s="106">
        <v>12.973856209150327</v>
      </c>
      <c r="BF83" s="106">
        <v>-1.1437908496732021</v>
      </c>
      <c r="BG83" s="106">
        <v>-0.55392156862745168</v>
      </c>
      <c r="BH83" s="107">
        <v>5.5138888888888893</v>
      </c>
      <c r="BI83" s="106">
        <v>-0.20039682539682513</v>
      </c>
      <c r="BJ83" s="108">
        <v>-0.28373015873015817</v>
      </c>
      <c r="BK83" s="114">
        <v>80</v>
      </c>
      <c r="BL83" s="114">
        <v>80</v>
      </c>
      <c r="BM83" s="114">
        <v>80</v>
      </c>
      <c r="BN83" s="113">
        <v>14537</v>
      </c>
      <c r="BO83" s="114">
        <v>9419</v>
      </c>
      <c r="BP83" s="115">
        <v>12983</v>
      </c>
      <c r="BQ83" s="127">
        <v>246.00554571362551</v>
      </c>
      <c r="BR83" s="127">
        <v>41.874569583750031</v>
      </c>
      <c r="BS83" s="127">
        <v>8.1030082892704911</v>
      </c>
      <c r="BT83" s="128">
        <v>1609.0125944584383</v>
      </c>
      <c r="BU83" s="127">
        <v>235.19222408806786</v>
      </c>
      <c r="BV83" s="129">
        <v>75.265845656248075</v>
      </c>
      <c r="BW83" s="124">
        <v>6.540554156171285</v>
      </c>
      <c r="BX83" s="124">
        <v>-0.18953843642130774</v>
      </c>
      <c r="BY83" s="124">
        <v>9.3600015171969808E-2</v>
      </c>
      <c r="BZ83" s="101">
        <v>0.59664522058823533</v>
      </c>
      <c r="CA83" s="102">
        <v>-6.6539085981107804E-2</v>
      </c>
      <c r="CB83" s="112">
        <v>-5.3838204826129332E-2</v>
      </c>
    </row>
    <row r="84" spans="1:80">
      <c r="A84" s="90" t="s">
        <v>129</v>
      </c>
      <c r="B84" s="113">
        <v>1430.01</v>
      </c>
      <c r="C84" s="114">
        <v>986.05200000000002</v>
      </c>
      <c r="D84" s="115">
        <v>1593.9580000000001</v>
      </c>
      <c r="E84" s="113">
        <v>1392.364</v>
      </c>
      <c r="F84" s="114">
        <v>1024.422</v>
      </c>
      <c r="G84" s="115">
        <v>1533.942</v>
      </c>
      <c r="H84" s="116">
        <v>1.0391253385069319</v>
      </c>
      <c r="I84" s="117">
        <v>1.2087868420086911E-2</v>
      </c>
      <c r="J84" s="118">
        <v>7.6580605965069215E-2</v>
      </c>
      <c r="K84" s="113">
        <v>950.39200000000005</v>
      </c>
      <c r="L84" s="114">
        <v>696.96400000000006</v>
      </c>
      <c r="M84" s="114">
        <v>1047.818</v>
      </c>
      <c r="N84" s="119">
        <v>0.68308840881858635</v>
      </c>
      <c r="O84" s="120">
        <v>5.1402453401705461E-4</v>
      </c>
      <c r="P84" s="121">
        <v>2.7398805753428013E-3</v>
      </c>
      <c r="Q84" s="113">
        <v>6.1559999999999997</v>
      </c>
      <c r="R84" s="114">
        <v>11.672000000000001</v>
      </c>
      <c r="S84" s="115">
        <v>15.571999999999999</v>
      </c>
      <c r="T84" s="119">
        <v>1.015162242118672E-2</v>
      </c>
      <c r="U84" s="120">
        <v>5.73036476155174E-3</v>
      </c>
      <c r="V84" s="121">
        <v>-1.2421196109055239E-3</v>
      </c>
      <c r="W84" s="113">
        <v>164.15299999999999</v>
      </c>
      <c r="X84" s="114">
        <v>90.042000000000002</v>
      </c>
      <c r="Y84" s="115">
        <v>121.149</v>
      </c>
      <c r="Z84" s="119">
        <v>7.8978866215280635E-2</v>
      </c>
      <c r="AA84" s="120">
        <v>-3.8916310620661684E-2</v>
      </c>
      <c r="AB84" s="121">
        <v>-8.9165518839011415E-3</v>
      </c>
      <c r="AC84" s="113">
        <v>580.97900000000004</v>
      </c>
      <c r="AD84" s="114">
        <v>588.221</v>
      </c>
      <c r="AE84" s="114">
        <v>576.91099999999994</v>
      </c>
      <c r="AF84" s="114">
        <v>-4.0680000000000973</v>
      </c>
      <c r="AG84" s="115">
        <v>-11.310000000000059</v>
      </c>
      <c r="AH84" s="113">
        <v>0</v>
      </c>
      <c r="AI84" s="114">
        <v>0</v>
      </c>
      <c r="AJ84" s="114">
        <v>0</v>
      </c>
      <c r="AK84" s="114">
        <v>0</v>
      </c>
      <c r="AL84" s="115">
        <v>0</v>
      </c>
      <c r="AM84" s="119">
        <v>0.36193613633483435</v>
      </c>
      <c r="AN84" s="120">
        <v>-4.4340043552019648E-2</v>
      </c>
      <c r="AO84" s="121">
        <v>-0.23460542536779394</v>
      </c>
      <c r="AP84" s="119">
        <v>0</v>
      </c>
      <c r="AQ84" s="120">
        <v>0</v>
      </c>
      <c r="AR84" s="121">
        <v>0</v>
      </c>
      <c r="AS84" s="120">
        <v>0</v>
      </c>
      <c r="AT84" s="120">
        <v>0</v>
      </c>
      <c r="AU84" s="120">
        <v>0</v>
      </c>
      <c r="AV84" s="113">
        <v>820</v>
      </c>
      <c r="AW84" s="114">
        <v>560</v>
      </c>
      <c r="AX84" s="115">
        <v>759</v>
      </c>
      <c r="AY84" s="122">
        <v>10</v>
      </c>
      <c r="AZ84" s="123">
        <v>11</v>
      </c>
      <c r="BA84" s="153">
        <v>11</v>
      </c>
      <c r="BB84" s="122">
        <v>15</v>
      </c>
      <c r="BC84" s="123">
        <v>14</v>
      </c>
      <c r="BD84" s="153">
        <v>15</v>
      </c>
      <c r="BE84" s="106">
        <v>7.666666666666667</v>
      </c>
      <c r="BF84" s="106">
        <v>-1.4444444444444438</v>
      </c>
      <c r="BG84" s="106">
        <v>-0.81818181818181746</v>
      </c>
      <c r="BH84" s="107">
        <v>5.6222222222222227</v>
      </c>
      <c r="BI84" s="106">
        <v>-0.45185185185185084</v>
      </c>
      <c r="BJ84" s="108">
        <v>-1.0444444444444443</v>
      </c>
      <c r="BK84" s="114">
        <v>36</v>
      </c>
      <c r="BL84" s="114">
        <v>36</v>
      </c>
      <c r="BM84" s="114">
        <v>36</v>
      </c>
      <c r="BN84" s="113">
        <v>5837</v>
      </c>
      <c r="BO84" s="114">
        <v>4452</v>
      </c>
      <c r="BP84" s="115">
        <v>5860</v>
      </c>
      <c r="BQ84" s="127">
        <v>261.76484641638223</v>
      </c>
      <c r="BR84" s="127">
        <v>23.223815064660442</v>
      </c>
      <c r="BS84" s="127">
        <v>31.661072831476559</v>
      </c>
      <c r="BT84" s="128">
        <v>2021.00395256917</v>
      </c>
      <c r="BU84" s="127">
        <v>322.99907452038951</v>
      </c>
      <c r="BV84" s="129">
        <v>191.67895256916995</v>
      </c>
      <c r="BW84" s="124">
        <v>7.7206851119894599</v>
      </c>
      <c r="BX84" s="124">
        <v>0.6023924290626308</v>
      </c>
      <c r="BY84" s="124">
        <v>-0.22931488801054023</v>
      </c>
      <c r="BZ84" s="101">
        <v>0.59844771241830064</v>
      </c>
      <c r="CA84" s="102">
        <v>6.6999427508229736E-3</v>
      </c>
      <c r="CB84" s="112">
        <v>-8.4793539883725177E-2</v>
      </c>
    </row>
    <row r="85" spans="1:80">
      <c r="A85" s="90" t="s">
        <v>128</v>
      </c>
      <c r="B85" s="113">
        <v>3563.1882099999998</v>
      </c>
      <c r="C85" s="114">
        <v>3172.9650000000001</v>
      </c>
      <c r="D85" s="115">
        <v>4371.6679999999997</v>
      </c>
      <c r="E85" s="113">
        <v>3408.9160000000002</v>
      </c>
      <c r="F85" s="114">
        <v>2650.5529999999999</v>
      </c>
      <c r="G85" s="115">
        <v>4095.6692499999999</v>
      </c>
      <c r="H85" s="116">
        <v>1.0673879488681854</v>
      </c>
      <c r="I85" s="117">
        <v>2.2132445359152264E-2</v>
      </c>
      <c r="J85" s="118">
        <v>-0.12970752517062856</v>
      </c>
      <c r="K85" s="113">
        <v>2273.4789999999998</v>
      </c>
      <c r="L85" s="114">
        <v>1817.8219999999999</v>
      </c>
      <c r="M85" s="114">
        <v>2885.9920000000002</v>
      </c>
      <c r="N85" s="119">
        <v>0.70464479034775584</v>
      </c>
      <c r="O85" s="120">
        <v>3.7723399500929511E-2</v>
      </c>
      <c r="P85" s="121">
        <v>1.8817342264280446E-2</v>
      </c>
      <c r="Q85" s="113">
        <v>202.892</v>
      </c>
      <c r="R85" s="114">
        <v>163.142</v>
      </c>
      <c r="S85" s="115">
        <v>249.32624999999999</v>
      </c>
      <c r="T85" s="119">
        <v>6.0875582177442669E-2</v>
      </c>
      <c r="U85" s="120">
        <v>1.3575418385196811E-3</v>
      </c>
      <c r="V85" s="121">
        <v>-6.745924464943015E-4</v>
      </c>
      <c r="W85" s="113">
        <v>297.56</v>
      </c>
      <c r="X85" s="114">
        <v>217.84300000000002</v>
      </c>
      <c r="Y85" s="115">
        <v>302.87</v>
      </c>
      <c r="Z85" s="119">
        <v>7.3948842426668118E-2</v>
      </c>
      <c r="AA85" s="120">
        <v>-1.3339902734550282E-2</v>
      </c>
      <c r="AB85" s="121">
        <v>-8.2389123550698912E-3</v>
      </c>
      <c r="AC85" s="113">
        <v>813.71716000000004</v>
      </c>
      <c r="AD85" s="114">
        <v>825.10199999999998</v>
      </c>
      <c r="AE85" s="114">
        <v>841.00725999999997</v>
      </c>
      <c r="AF85" s="114">
        <v>27.290099999999939</v>
      </c>
      <c r="AG85" s="115">
        <v>15.905259999999998</v>
      </c>
      <c r="AH85" s="113">
        <v>0</v>
      </c>
      <c r="AI85" s="114">
        <v>0</v>
      </c>
      <c r="AJ85" s="114">
        <v>0</v>
      </c>
      <c r="AK85" s="114">
        <v>0</v>
      </c>
      <c r="AL85" s="115">
        <v>0</v>
      </c>
      <c r="AM85" s="119">
        <v>0.19237674498612431</v>
      </c>
      <c r="AN85" s="120">
        <v>-3.5990972923449743E-2</v>
      </c>
      <c r="AO85" s="121">
        <v>-6.7664572834904263E-2</v>
      </c>
      <c r="AP85" s="119">
        <v>0</v>
      </c>
      <c r="AQ85" s="120">
        <v>0</v>
      </c>
      <c r="AR85" s="121">
        <v>0</v>
      </c>
      <c r="AS85" s="120">
        <v>0</v>
      </c>
      <c r="AT85" s="120">
        <v>0</v>
      </c>
      <c r="AU85" s="120">
        <v>0</v>
      </c>
      <c r="AV85" s="113">
        <v>2182</v>
      </c>
      <c r="AW85" s="114">
        <v>1576</v>
      </c>
      <c r="AX85" s="115">
        <v>2209</v>
      </c>
      <c r="AY85" s="122">
        <v>20</v>
      </c>
      <c r="AZ85" s="123">
        <v>21</v>
      </c>
      <c r="BA85" s="153">
        <v>21</v>
      </c>
      <c r="BB85" s="122">
        <v>38</v>
      </c>
      <c r="BC85" s="123">
        <v>38</v>
      </c>
      <c r="BD85" s="153">
        <v>38</v>
      </c>
      <c r="BE85" s="106">
        <v>11.687830687830688</v>
      </c>
      <c r="BF85" s="106">
        <v>-0.43439153439153344</v>
      </c>
      <c r="BG85" s="106">
        <v>-0.82010582010581956</v>
      </c>
      <c r="BH85" s="107">
        <v>6.4590643274853798</v>
      </c>
      <c r="BI85" s="106">
        <v>7.8947368421052211E-2</v>
      </c>
      <c r="BJ85" s="108">
        <v>-0.45321637426900629</v>
      </c>
      <c r="BK85" s="114">
        <v>88</v>
      </c>
      <c r="BL85" s="114">
        <v>88</v>
      </c>
      <c r="BM85" s="114">
        <v>88</v>
      </c>
      <c r="BN85" s="113">
        <v>14752</v>
      </c>
      <c r="BO85" s="114">
        <v>9839</v>
      </c>
      <c r="BP85" s="115">
        <v>13990</v>
      </c>
      <c r="BQ85" s="127">
        <v>292.75691565403861</v>
      </c>
      <c r="BR85" s="127">
        <v>61.675299601977883</v>
      </c>
      <c r="BS85" s="127">
        <v>23.364396089042145</v>
      </c>
      <c r="BT85" s="128">
        <v>1854.082956088728</v>
      </c>
      <c r="BU85" s="127">
        <v>291.79331355893873</v>
      </c>
      <c r="BV85" s="129">
        <v>172.25998654558089</v>
      </c>
      <c r="BW85" s="124">
        <v>6.3331824354911728</v>
      </c>
      <c r="BX85" s="124">
        <v>-0.42758750034750737</v>
      </c>
      <c r="BY85" s="124">
        <v>9.0162130922644579E-2</v>
      </c>
      <c r="BZ85" s="101">
        <v>0.58447526737967914</v>
      </c>
      <c r="CA85" s="102">
        <v>-2.7336278738436248E-2</v>
      </c>
      <c r="CB85" s="112">
        <v>-3.324196014417824E-2</v>
      </c>
    </row>
    <row r="86" spans="1:80">
      <c r="A86" s="90" t="s">
        <v>127</v>
      </c>
      <c r="B86" s="113">
        <v>9650.3240000000005</v>
      </c>
      <c r="C86" s="114">
        <v>6618.1660000000002</v>
      </c>
      <c r="D86" s="115">
        <v>9426.860349999999</v>
      </c>
      <c r="E86" s="113">
        <v>9647.33</v>
      </c>
      <c r="F86" s="114">
        <v>6972.96</v>
      </c>
      <c r="G86" s="115">
        <v>9413.3729999999996</v>
      </c>
      <c r="H86" s="116">
        <v>1.00143278610122</v>
      </c>
      <c r="I86" s="117">
        <v>1.1224411664036982E-3</v>
      </c>
      <c r="J86" s="118">
        <v>5.2314190841817987E-2</v>
      </c>
      <c r="K86" s="113">
        <v>7455.74</v>
      </c>
      <c r="L86" s="114">
        <v>5168.0079999999998</v>
      </c>
      <c r="M86" s="114">
        <v>6573.076</v>
      </c>
      <c r="N86" s="119">
        <v>0.6982700037489219</v>
      </c>
      <c r="O86" s="120">
        <v>-7.4559369766859174E-2</v>
      </c>
      <c r="P86" s="121">
        <v>-4.2879809242978184E-2</v>
      </c>
      <c r="Q86" s="113">
        <v>106.05699999999999</v>
      </c>
      <c r="R86" s="114">
        <v>55.785000000000004</v>
      </c>
      <c r="S86" s="115">
        <v>304.12599999999998</v>
      </c>
      <c r="T86" s="119">
        <v>3.230786669135495E-2</v>
      </c>
      <c r="U86" s="120">
        <v>2.1314462298636969E-2</v>
      </c>
      <c r="V86" s="121">
        <v>2.4307677388677177E-2</v>
      </c>
      <c r="W86" s="113">
        <v>749.63200000000006</v>
      </c>
      <c r="X86" s="114">
        <v>582.79199999999992</v>
      </c>
      <c r="Y86" s="115">
        <v>866.21299999999997</v>
      </c>
      <c r="Z86" s="119">
        <v>9.2019406858731723E-2</v>
      </c>
      <c r="AA86" s="120">
        <v>1.4315834989623896E-2</v>
      </c>
      <c r="AB86" s="121">
        <v>8.4405536887723481E-3</v>
      </c>
      <c r="AC86" s="113">
        <v>2103.7742899999998</v>
      </c>
      <c r="AD86" s="114">
        <v>3127.0940000000001</v>
      </c>
      <c r="AE86" s="114">
        <v>3293.7051499999998</v>
      </c>
      <c r="AF86" s="114">
        <v>1189.9308599999999</v>
      </c>
      <c r="AG86" s="115">
        <v>166.61114999999972</v>
      </c>
      <c r="AH86" s="113">
        <v>47.164000000000001</v>
      </c>
      <c r="AI86" s="114">
        <v>0</v>
      </c>
      <c r="AJ86" s="114">
        <v>423.22399999999999</v>
      </c>
      <c r="AK86" s="114">
        <v>376.06</v>
      </c>
      <c r="AL86" s="115">
        <v>423.22399999999999</v>
      </c>
      <c r="AM86" s="119">
        <v>0.34939577205044731</v>
      </c>
      <c r="AN86" s="120">
        <v>0.13139539299581662</v>
      </c>
      <c r="AO86" s="121">
        <v>-0.12310582431325828</v>
      </c>
      <c r="AP86" s="119">
        <v>4.4895541493833631E-2</v>
      </c>
      <c r="AQ86" s="120">
        <v>4.0008244445568719E-2</v>
      </c>
      <c r="AR86" s="121">
        <v>4.4895541493833631E-2</v>
      </c>
      <c r="AS86" s="120">
        <v>4.4959867201692739E-2</v>
      </c>
      <c r="AT86" s="120">
        <v>4.0071053405543962E-2</v>
      </c>
      <c r="AU86" s="120">
        <v>4.4959867201692739E-2</v>
      </c>
      <c r="AV86" s="113">
        <v>5608</v>
      </c>
      <c r="AW86" s="114">
        <v>3588</v>
      </c>
      <c r="AX86" s="115">
        <v>5296</v>
      </c>
      <c r="AY86" s="122">
        <v>63</v>
      </c>
      <c r="AZ86" s="123">
        <v>66</v>
      </c>
      <c r="BA86" s="153">
        <v>50</v>
      </c>
      <c r="BB86" s="122">
        <v>103</v>
      </c>
      <c r="BC86" s="123">
        <v>97</v>
      </c>
      <c r="BD86" s="153">
        <v>115</v>
      </c>
      <c r="BE86" s="106">
        <v>11.768888888888888</v>
      </c>
      <c r="BF86" s="106">
        <v>1.8782363315696653</v>
      </c>
      <c r="BG86" s="106">
        <v>2.7082828282828277</v>
      </c>
      <c r="BH86" s="107">
        <v>5.1169082125603857</v>
      </c>
      <c r="BI86" s="106">
        <v>-0.93271422541156657</v>
      </c>
      <c r="BJ86" s="108">
        <v>-1.0480402410478611</v>
      </c>
      <c r="BK86" s="114">
        <v>150</v>
      </c>
      <c r="BL86" s="114">
        <v>150</v>
      </c>
      <c r="BM86" s="114">
        <v>175</v>
      </c>
      <c r="BN86" s="113">
        <v>20703</v>
      </c>
      <c r="BO86" s="114">
        <v>13318</v>
      </c>
      <c r="BP86" s="115">
        <v>20202</v>
      </c>
      <c r="BQ86" s="127">
        <v>465.96242946242944</v>
      </c>
      <c r="BR86" s="127">
        <v>-2.4625553751775442E-2</v>
      </c>
      <c r="BS86" s="127">
        <v>-57.611680764331368</v>
      </c>
      <c r="BT86" s="128">
        <v>1777.4495845921449</v>
      </c>
      <c r="BU86" s="127">
        <v>57.169627388150502</v>
      </c>
      <c r="BV86" s="129">
        <v>-165.9617866453134</v>
      </c>
      <c r="BW86" s="124">
        <v>3.8145770392749245</v>
      </c>
      <c r="BX86" s="124">
        <v>0.12288659704953231</v>
      </c>
      <c r="BY86" s="124">
        <v>0.10275987093601691</v>
      </c>
      <c r="BZ86" s="101">
        <v>0.42441176470588232</v>
      </c>
      <c r="CA86" s="102">
        <v>-7.9310863031343992E-2</v>
      </c>
      <c r="CB86" s="112">
        <v>-6.6122305275701454E-2</v>
      </c>
    </row>
    <row r="87" spans="1:80">
      <c r="A87" s="90" t="s">
        <v>126</v>
      </c>
      <c r="B87" s="113">
        <v>19710.904999999999</v>
      </c>
      <c r="C87" s="114">
        <v>15866.840970000001</v>
      </c>
      <c r="D87" s="115">
        <v>23370.638999999999</v>
      </c>
      <c r="E87" s="113">
        <v>19542.921999999999</v>
      </c>
      <c r="F87" s="114">
        <v>15844.181</v>
      </c>
      <c r="G87" s="115">
        <v>23334.994999999999</v>
      </c>
      <c r="H87" s="116">
        <v>1.0015274912208039</v>
      </c>
      <c r="I87" s="117">
        <v>-7.0681015979159323E-3</v>
      </c>
      <c r="J87" s="118">
        <v>9.7315057075331168E-5</v>
      </c>
      <c r="K87" s="113">
        <v>3197.08</v>
      </c>
      <c r="L87" s="114">
        <v>2107.366</v>
      </c>
      <c r="M87" s="114">
        <v>3139.538</v>
      </c>
      <c r="N87" s="119">
        <v>0.13454204725563473</v>
      </c>
      <c r="O87" s="120">
        <v>-2.9050684680766603E-2</v>
      </c>
      <c r="P87" s="121">
        <v>1.5363715441542858E-3</v>
      </c>
      <c r="Q87" s="113">
        <v>123.105</v>
      </c>
      <c r="R87" s="114">
        <v>76.59</v>
      </c>
      <c r="S87" s="115">
        <v>106.04499999999999</v>
      </c>
      <c r="T87" s="119">
        <v>4.5444620836644703E-3</v>
      </c>
      <c r="U87" s="120">
        <v>-1.7547494671977812E-3</v>
      </c>
      <c r="V87" s="121">
        <v>-2.8948925784065375E-4</v>
      </c>
      <c r="W87" s="113">
        <v>15234.244000000001</v>
      </c>
      <c r="X87" s="114">
        <v>12954.423000000001</v>
      </c>
      <c r="Y87" s="115">
        <v>19040.162</v>
      </c>
      <c r="Z87" s="119">
        <v>0.81594883564363319</v>
      </c>
      <c r="AA87" s="120">
        <v>3.64213934320744E-2</v>
      </c>
      <c r="AB87" s="121">
        <v>-1.6650883578661624E-3</v>
      </c>
      <c r="AC87" s="113">
        <v>2946.6509999999998</v>
      </c>
      <c r="AD87" s="114">
        <v>4367.0569999999998</v>
      </c>
      <c r="AE87" s="114">
        <v>3685.8209999999999</v>
      </c>
      <c r="AF87" s="114">
        <v>739.17000000000007</v>
      </c>
      <c r="AG87" s="115">
        <v>-681.23599999999988</v>
      </c>
      <c r="AH87" s="113">
        <v>0</v>
      </c>
      <c r="AI87" s="114">
        <v>0</v>
      </c>
      <c r="AJ87" s="114">
        <v>0</v>
      </c>
      <c r="AK87" s="114">
        <v>0</v>
      </c>
      <c r="AL87" s="115">
        <v>0</v>
      </c>
      <c r="AM87" s="119">
        <v>0.15771160557484115</v>
      </c>
      <c r="AN87" s="120">
        <v>8.2181652685741347E-3</v>
      </c>
      <c r="AO87" s="121">
        <v>-0.11752005574053659</v>
      </c>
      <c r="AP87" s="119">
        <v>0</v>
      </c>
      <c r="AQ87" s="120">
        <v>0</v>
      </c>
      <c r="AR87" s="121">
        <v>0</v>
      </c>
      <c r="AS87" s="120">
        <v>0</v>
      </c>
      <c r="AT87" s="120">
        <v>0</v>
      </c>
      <c r="AU87" s="120">
        <v>0</v>
      </c>
      <c r="AV87" s="113">
        <v>5184</v>
      </c>
      <c r="AW87" s="114">
        <v>3470</v>
      </c>
      <c r="AX87" s="115">
        <v>5061</v>
      </c>
      <c r="AY87" s="122">
        <v>26.86</v>
      </c>
      <c r="AZ87" s="123">
        <v>25</v>
      </c>
      <c r="BA87" s="153">
        <v>25</v>
      </c>
      <c r="BB87" s="122">
        <v>34</v>
      </c>
      <c r="BC87" s="123">
        <v>34</v>
      </c>
      <c r="BD87" s="153">
        <v>35</v>
      </c>
      <c r="BE87" s="106">
        <v>22.493333333333332</v>
      </c>
      <c r="BF87" s="106">
        <v>1.0488061553735406</v>
      </c>
      <c r="BG87" s="106">
        <v>-0.64000000000000412</v>
      </c>
      <c r="BH87" s="107">
        <v>16.066666666666666</v>
      </c>
      <c r="BI87" s="106">
        <v>-0.87450980392156907</v>
      </c>
      <c r="BJ87" s="108">
        <v>-0.94313725490196276</v>
      </c>
      <c r="BK87" s="114">
        <v>48</v>
      </c>
      <c r="BL87" s="114">
        <v>48</v>
      </c>
      <c r="BM87" s="114">
        <v>48</v>
      </c>
      <c r="BN87" s="113">
        <v>6937</v>
      </c>
      <c r="BO87" s="114">
        <v>4778</v>
      </c>
      <c r="BP87" s="115">
        <v>7066</v>
      </c>
      <c r="BQ87" s="127">
        <v>3302.4334842909707</v>
      </c>
      <c r="BR87" s="127">
        <v>485.23267702558223</v>
      </c>
      <c r="BS87" s="127">
        <v>-13.636210141846277</v>
      </c>
      <c r="BT87" s="128">
        <v>4610.7478759138512</v>
      </c>
      <c r="BU87" s="127">
        <v>840.89409504965352</v>
      </c>
      <c r="BV87" s="129">
        <v>44.701478219326418</v>
      </c>
      <c r="BW87" s="124">
        <v>1.3961667654613712</v>
      </c>
      <c r="BX87" s="124">
        <v>5.8010901263840342E-2</v>
      </c>
      <c r="BY87" s="124">
        <v>1.922152050459891E-2</v>
      </c>
      <c r="BZ87" s="101">
        <v>0.5412071078431373</v>
      </c>
      <c r="CA87" s="102">
        <v>1.3758811006154281E-2</v>
      </c>
      <c r="CB87" s="112">
        <v>-8.7468516412089192E-3</v>
      </c>
    </row>
    <row r="88" spans="1:80">
      <c r="A88" s="90" t="s">
        <v>125</v>
      </c>
      <c r="B88" s="113">
        <v>11222.833000000001</v>
      </c>
      <c r="C88" s="114">
        <v>7795.1289999999999</v>
      </c>
      <c r="D88" s="115">
        <v>12247.898999999999</v>
      </c>
      <c r="E88" s="113">
        <v>11125.68</v>
      </c>
      <c r="F88" s="114">
        <v>7545.0829999999996</v>
      </c>
      <c r="G88" s="115">
        <v>12152.628000000001</v>
      </c>
      <c r="H88" s="116">
        <v>1.0078395389046715</v>
      </c>
      <c r="I88" s="117">
        <v>-8.92781277106236E-4</v>
      </c>
      <c r="J88" s="118">
        <v>-2.5300719459616872E-2</v>
      </c>
      <c r="K88" s="113">
        <v>8226.4159999999993</v>
      </c>
      <c r="L88" s="114">
        <v>5435.6980000000003</v>
      </c>
      <c r="M88" s="114">
        <v>8327.49</v>
      </c>
      <c r="N88" s="119">
        <v>0.68524190816998587</v>
      </c>
      <c r="O88" s="120">
        <v>-5.4166020154395089E-2</v>
      </c>
      <c r="P88" s="121">
        <v>-3.5187277300869901E-2</v>
      </c>
      <c r="Q88" s="113">
        <v>153.70699999999999</v>
      </c>
      <c r="R88" s="114">
        <v>66.628</v>
      </c>
      <c r="S88" s="115">
        <v>720.98699999999997</v>
      </c>
      <c r="T88" s="119">
        <v>5.93276614737158E-2</v>
      </c>
      <c r="U88" s="120">
        <v>4.5512146377110471E-2</v>
      </c>
      <c r="V88" s="121">
        <v>5.0497009776444876E-2</v>
      </c>
      <c r="W88" s="113">
        <v>608.85799999999995</v>
      </c>
      <c r="X88" s="114">
        <v>982.56299999999999</v>
      </c>
      <c r="Y88" s="115">
        <v>1541.9880000000001</v>
      </c>
      <c r="Z88" s="119">
        <v>0.12688514780506735</v>
      </c>
      <c r="AA88" s="120">
        <v>7.2159683833426969E-2</v>
      </c>
      <c r="AB88" s="121">
        <v>-3.34045740033595E-3</v>
      </c>
      <c r="AC88" s="113">
        <v>3089.672</v>
      </c>
      <c r="AD88" s="114">
        <v>3925.2959999999998</v>
      </c>
      <c r="AE88" s="114">
        <v>2592.8939999999998</v>
      </c>
      <c r="AF88" s="114">
        <v>-496.77800000000025</v>
      </c>
      <c r="AG88" s="115">
        <v>-1332.402</v>
      </c>
      <c r="AH88" s="113">
        <v>0</v>
      </c>
      <c r="AI88" s="114">
        <v>0</v>
      </c>
      <c r="AJ88" s="114">
        <v>0</v>
      </c>
      <c r="AK88" s="114">
        <v>0</v>
      </c>
      <c r="AL88" s="115">
        <v>0</v>
      </c>
      <c r="AM88" s="119">
        <v>0.21170112522972306</v>
      </c>
      <c r="AN88" s="120">
        <v>-6.3601198167586692E-2</v>
      </c>
      <c r="AO88" s="121">
        <v>-0.29185641692256203</v>
      </c>
      <c r="AP88" s="119">
        <v>0</v>
      </c>
      <c r="AQ88" s="120">
        <v>0</v>
      </c>
      <c r="AR88" s="121">
        <v>0</v>
      </c>
      <c r="AS88" s="120">
        <v>0</v>
      </c>
      <c r="AT88" s="120">
        <v>0</v>
      </c>
      <c r="AU88" s="120">
        <v>0</v>
      </c>
      <c r="AV88" s="113">
        <v>5884</v>
      </c>
      <c r="AW88" s="114">
        <v>3881</v>
      </c>
      <c r="AX88" s="115">
        <v>5841</v>
      </c>
      <c r="AY88" s="122">
        <v>62</v>
      </c>
      <c r="AZ88" s="123">
        <v>62</v>
      </c>
      <c r="BA88" s="153">
        <v>62</v>
      </c>
      <c r="BB88" s="122">
        <v>98</v>
      </c>
      <c r="BC88" s="123">
        <v>86</v>
      </c>
      <c r="BD88" s="153">
        <v>86</v>
      </c>
      <c r="BE88" s="106">
        <v>10.46774193548387</v>
      </c>
      <c r="BF88" s="106">
        <v>-7.7060931899643137E-2</v>
      </c>
      <c r="BG88" s="106">
        <v>3.4946236559139976E-2</v>
      </c>
      <c r="BH88" s="107">
        <v>7.5465116279069768</v>
      </c>
      <c r="BI88" s="106">
        <v>0.87530981384801976</v>
      </c>
      <c r="BJ88" s="108">
        <v>2.5193798449612892E-2</v>
      </c>
      <c r="BK88" s="114">
        <v>174</v>
      </c>
      <c r="BL88" s="114">
        <v>174</v>
      </c>
      <c r="BM88" s="114">
        <v>174</v>
      </c>
      <c r="BN88" s="113">
        <v>24932</v>
      </c>
      <c r="BO88" s="114">
        <v>16282</v>
      </c>
      <c r="BP88" s="115">
        <v>24753</v>
      </c>
      <c r="BQ88" s="127">
        <v>490.95576293782574</v>
      </c>
      <c r="BR88" s="127">
        <v>44.714787484592932</v>
      </c>
      <c r="BS88" s="127">
        <v>27.555504984257368</v>
      </c>
      <c r="BT88" s="128">
        <v>2080.5731895223421</v>
      </c>
      <c r="BU88" s="127">
        <v>189.73702364878659</v>
      </c>
      <c r="BV88" s="129">
        <v>136.46522765684358</v>
      </c>
      <c r="BW88" s="124">
        <v>4.2378017462763227</v>
      </c>
      <c r="BX88" s="124">
        <v>5.4817727564326901E-4</v>
      </c>
      <c r="BY88" s="124">
        <v>4.2491259288432559E-2</v>
      </c>
      <c r="BZ88" s="101">
        <v>0.5230096348884381</v>
      </c>
      <c r="CA88" s="102">
        <v>6.3078969317453826E-5</v>
      </c>
      <c r="CB88" s="112">
        <v>6.0222722161831221E-3</v>
      </c>
    </row>
    <row r="89" spans="1:80">
      <c r="A89" s="90" t="s">
        <v>124</v>
      </c>
      <c r="B89" s="113">
        <v>1591.64</v>
      </c>
      <c r="C89" s="114">
        <v>1078.99631</v>
      </c>
      <c r="D89" s="115">
        <v>1544.7699</v>
      </c>
      <c r="E89" s="113">
        <v>1299.7</v>
      </c>
      <c r="F89" s="114">
        <v>1034.89906</v>
      </c>
      <c r="G89" s="115">
        <v>1504.8309999999999</v>
      </c>
      <c r="H89" s="116">
        <v>1.0265404553733941</v>
      </c>
      <c r="I89" s="117">
        <v>-0.19808061102654428</v>
      </c>
      <c r="J89" s="118">
        <v>-1.6069738900045483E-2</v>
      </c>
      <c r="K89" s="113">
        <v>891.98299999999995</v>
      </c>
      <c r="L89" s="114">
        <v>724.77700000000004</v>
      </c>
      <c r="M89" s="114">
        <v>1065.75</v>
      </c>
      <c r="N89" s="119">
        <v>0.70821906247279598</v>
      </c>
      <c r="O89" s="120">
        <v>2.1919916516036753E-2</v>
      </c>
      <c r="P89" s="121">
        <v>7.8831282610091202E-3</v>
      </c>
      <c r="Q89" s="113">
        <v>113.224</v>
      </c>
      <c r="R89" s="114">
        <v>0.30099999999999999</v>
      </c>
      <c r="S89" s="115">
        <v>0.30099999999999999</v>
      </c>
      <c r="T89" s="119">
        <v>2.000224609939588E-4</v>
      </c>
      <c r="U89" s="120">
        <v>-8.6915465728588256E-2</v>
      </c>
      <c r="V89" s="121">
        <v>-9.0827160610683501E-5</v>
      </c>
      <c r="W89" s="113">
        <v>128.51500000000001</v>
      </c>
      <c r="X89" s="114">
        <v>90.180999999999997</v>
      </c>
      <c r="Y89" s="115">
        <v>143.21100000000001</v>
      </c>
      <c r="Z89" s="119">
        <v>9.5167497213972885E-2</v>
      </c>
      <c r="AA89" s="120">
        <v>-3.7130136731549218E-3</v>
      </c>
      <c r="AB89" s="121">
        <v>8.0275977922843605E-3</v>
      </c>
      <c r="AC89" s="113">
        <v>266.74400000000003</v>
      </c>
      <c r="AD89" s="114">
        <v>318.93827999999996</v>
      </c>
      <c r="AE89" s="114">
        <v>302.60500999999999</v>
      </c>
      <c r="AF89" s="114">
        <v>35.861009999999965</v>
      </c>
      <c r="AG89" s="115">
        <v>-16.33326999999997</v>
      </c>
      <c r="AH89" s="113">
        <v>0</v>
      </c>
      <c r="AI89" s="114">
        <v>0</v>
      </c>
      <c r="AJ89" s="114">
        <v>0</v>
      </c>
      <c r="AK89" s="114">
        <v>0</v>
      </c>
      <c r="AL89" s="115">
        <v>0</v>
      </c>
      <c r="AM89" s="119">
        <v>0.19589002219683332</v>
      </c>
      <c r="AN89" s="120">
        <v>2.8299360992038253E-2</v>
      </c>
      <c r="AO89" s="121">
        <v>-9.9697902473641187E-2</v>
      </c>
      <c r="AP89" s="119">
        <v>0</v>
      </c>
      <c r="AQ89" s="120">
        <v>0</v>
      </c>
      <c r="AR89" s="121">
        <v>0</v>
      </c>
      <c r="AS89" s="120">
        <v>0</v>
      </c>
      <c r="AT89" s="120">
        <v>0</v>
      </c>
      <c r="AU89" s="120">
        <v>0</v>
      </c>
      <c r="AV89" s="113">
        <v>1045</v>
      </c>
      <c r="AW89" s="114">
        <v>726</v>
      </c>
      <c r="AX89" s="115">
        <v>930</v>
      </c>
      <c r="AY89" s="122">
        <v>9</v>
      </c>
      <c r="AZ89" s="123">
        <v>10</v>
      </c>
      <c r="BA89" s="153">
        <v>10</v>
      </c>
      <c r="BB89" s="122">
        <v>13</v>
      </c>
      <c r="BC89" s="123">
        <v>14</v>
      </c>
      <c r="BD89" s="153">
        <v>14</v>
      </c>
      <c r="BE89" s="106">
        <v>10.333333333333334</v>
      </c>
      <c r="BF89" s="106">
        <v>-2.5679012345679002</v>
      </c>
      <c r="BG89" s="106">
        <v>-1.7666666666666657</v>
      </c>
      <c r="BH89" s="107">
        <v>7.3809523809523814</v>
      </c>
      <c r="BI89" s="106">
        <v>-1.5506715506715505</v>
      </c>
      <c r="BJ89" s="108">
        <v>-1.261904761904761</v>
      </c>
      <c r="BK89" s="114">
        <v>50</v>
      </c>
      <c r="BL89" s="114">
        <v>50</v>
      </c>
      <c r="BM89" s="114">
        <v>50</v>
      </c>
      <c r="BN89" s="113">
        <v>7135</v>
      </c>
      <c r="BO89" s="114">
        <v>4816</v>
      </c>
      <c r="BP89" s="115">
        <v>6145</v>
      </c>
      <c r="BQ89" s="127">
        <v>244.88706265256306</v>
      </c>
      <c r="BR89" s="127">
        <v>62.728688440930256</v>
      </c>
      <c r="BS89" s="127">
        <v>29.999384081134508</v>
      </c>
      <c r="BT89" s="128">
        <v>1618.0978494623655</v>
      </c>
      <c r="BU89" s="127">
        <v>374.36579204609757</v>
      </c>
      <c r="BV89" s="129">
        <v>192.617050564294</v>
      </c>
      <c r="BW89" s="124">
        <v>6.60752688172043</v>
      </c>
      <c r="BX89" s="124">
        <v>-0.22022431445181923</v>
      </c>
      <c r="BY89" s="124">
        <v>-2.6081933706567639E-2</v>
      </c>
      <c r="BZ89" s="101">
        <v>0.45183823529411765</v>
      </c>
      <c r="CA89" s="102">
        <v>-6.8964684413911514E-2</v>
      </c>
      <c r="CB89" s="112">
        <v>-8.0316460838479042E-2</v>
      </c>
    </row>
    <row r="90" spans="1:80">
      <c r="A90" s="90" t="s">
        <v>123</v>
      </c>
      <c r="B90" s="113">
        <v>1916.5211100000001</v>
      </c>
      <c r="C90" s="114">
        <v>1365.1600899999996</v>
      </c>
      <c r="D90" s="115">
        <v>2063.7968799999999</v>
      </c>
      <c r="E90" s="113">
        <v>1797.0626400000001</v>
      </c>
      <c r="F90" s="114">
        <v>1256.92803</v>
      </c>
      <c r="G90" s="115">
        <v>2026.2750499999997</v>
      </c>
      <c r="H90" s="116">
        <v>1.0185176390539874</v>
      </c>
      <c r="I90" s="117">
        <v>-4.7956654797004949E-2</v>
      </c>
      <c r="J90" s="118">
        <v>-6.7590759690210778E-2</v>
      </c>
      <c r="K90" s="113">
        <v>1241.5885499999999</v>
      </c>
      <c r="L90" s="114">
        <v>923.92757999999992</v>
      </c>
      <c r="M90" s="114">
        <v>1385.5228999999999</v>
      </c>
      <c r="N90" s="119">
        <v>0.68377829554778369</v>
      </c>
      <c r="O90" s="120">
        <v>-7.1205759573297334E-3</v>
      </c>
      <c r="P90" s="121">
        <v>-5.1289709897205826E-2</v>
      </c>
      <c r="Q90" s="113">
        <v>197.38126</v>
      </c>
      <c r="R90" s="114">
        <v>113.46255999999998</v>
      </c>
      <c r="S90" s="115">
        <v>310.12709000000007</v>
      </c>
      <c r="T90" s="119">
        <v>0.15305280988383096</v>
      </c>
      <c r="U90" s="120">
        <v>4.321731744935467E-2</v>
      </c>
      <c r="V90" s="121">
        <v>6.2783075028765331E-2</v>
      </c>
      <c r="W90" s="113">
        <v>141.15958000000001</v>
      </c>
      <c r="X90" s="114">
        <v>74.588660000000004</v>
      </c>
      <c r="Y90" s="115">
        <v>138.40483999999998</v>
      </c>
      <c r="Z90" s="119">
        <v>6.8305060559276001E-2</v>
      </c>
      <c r="AA90" s="120">
        <v>-1.0245111737444829E-2</v>
      </c>
      <c r="AB90" s="121">
        <v>8.9630312467464668E-3</v>
      </c>
      <c r="AC90" s="113">
        <v>367.58064999999999</v>
      </c>
      <c r="AD90" s="114">
        <v>427.82691000000005</v>
      </c>
      <c r="AE90" s="114">
        <v>480.50157000000007</v>
      </c>
      <c r="AF90" s="114">
        <v>112.92092000000008</v>
      </c>
      <c r="AG90" s="115">
        <v>52.674660000000017</v>
      </c>
      <c r="AH90" s="113">
        <v>0</v>
      </c>
      <c r="AI90" s="114">
        <v>0</v>
      </c>
      <c r="AJ90" s="114">
        <v>0</v>
      </c>
      <c r="AK90" s="114">
        <v>0</v>
      </c>
      <c r="AL90" s="115">
        <v>0</v>
      </c>
      <c r="AM90" s="119">
        <v>0.23282406067015671</v>
      </c>
      <c r="AN90" s="120">
        <v>4.1028286503077493E-2</v>
      </c>
      <c r="AO90" s="121">
        <v>-8.0565492052557419E-2</v>
      </c>
      <c r="AP90" s="119">
        <v>0</v>
      </c>
      <c r="AQ90" s="120">
        <v>0</v>
      </c>
      <c r="AR90" s="121">
        <v>0</v>
      </c>
      <c r="AS90" s="120">
        <v>0</v>
      </c>
      <c r="AT90" s="120">
        <v>0</v>
      </c>
      <c r="AU90" s="120">
        <v>0</v>
      </c>
      <c r="AV90" s="113">
        <v>1582</v>
      </c>
      <c r="AW90" s="114">
        <v>1057</v>
      </c>
      <c r="AX90" s="115">
        <v>1532</v>
      </c>
      <c r="AY90" s="122">
        <v>11</v>
      </c>
      <c r="AZ90" s="123">
        <v>11</v>
      </c>
      <c r="BA90" s="153">
        <v>11</v>
      </c>
      <c r="BB90" s="122">
        <v>15</v>
      </c>
      <c r="BC90" s="123">
        <v>14</v>
      </c>
      <c r="BD90" s="153">
        <v>14</v>
      </c>
      <c r="BE90" s="106">
        <v>15.474747474747476</v>
      </c>
      <c r="BF90" s="106">
        <v>-0.50505050505050342</v>
      </c>
      <c r="BG90" s="106">
        <v>-0.54040404040403978</v>
      </c>
      <c r="BH90" s="107">
        <v>12.158730158730158</v>
      </c>
      <c r="BI90" s="106">
        <v>0.44021164021163983</v>
      </c>
      <c r="BJ90" s="108">
        <v>-0.42460317460317576</v>
      </c>
      <c r="BK90" s="114">
        <v>49</v>
      </c>
      <c r="BL90" s="114">
        <v>49</v>
      </c>
      <c r="BM90" s="114">
        <v>49</v>
      </c>
      <c r="BN90" s="113">
        <v>9220</v>
      </c>
      <c r="BO90" s="114">
        <v>6175</v>
      </c>
      <c r="BP90" s="115">
        <v>8761</v>
      </c>
      <c r="BQ90" s="127">
        <v>231.28353498459077</v>
      </c>
      <c r="BR90" s="127">
        <v>36.374354941206803</v>
      </c>
      <c r="BS90" s="127">
        <v>27.732437008882272</v>
      </c>
      <c r="BT90" s="128">
        <v>1322.6338446475195</v>
      </c>
      <c r="BU90" s="127">
        <v>186.69033010896055</v>
      </c>
      <c r="BV90" s="129">
        <v>133.48717482727352</v>
      </c>
      <c r="BW90" s="124">
        <v>5.7186684073107052</v>
      </c>
      <c r="BX90" s="124">
        <v>-0.10939733225945947</v>
      </c>
      <c r="BY90" s="124">
        <v>-0.12333726913205734</v>
      </c>
      <c r="BZ90" s="101">
        <v>0.65733793517406958</v>
      </c>
      <c r="CA90" s="102">
        <v>-2.938931046871307E-2</v>
      </c>
      <c r="CB90" s="112">
        <v>-3.8907413794247003E-2</v>
      </c>
    </row>
    <row r="91" spans="1:80">
      <c r="A91" s="90" t="s">
        <v>122</v>
      </c>
      <c r="B91" s="113">
        <v>13720.638150000001</v>
      </c>
      <c r="C91" s="114">
        <v>9316.6537200000002</v>
      </c>
      <c r="D91" s="115">
        <v>14208.324779999999</v>
      </c>
      <c r="E91" s="113">
        <v>13749.202180000002</v>
      </c>
      <c r="F91" s="114">
        <v>9593.1429000000007</v>
      </c>
      <c r="G91" s="115">
        <v>14343.52664</v>
      </c>
      <c r="H91" s="116">
        <v>0.99057401548493929</v>
      </c>
      <c r="I91" s="117">
        <v>-7.348479971447941E-3</v>
      </c>
      <c r="J91" s="118">
        <v>1.9395558422655834E-2</v>
      </c>
      <c r="K91" s="113">
        <v>2251.2221500000001</v>
      </c>
      <c r="L91" s="114">
        <v>1501.3207</v>
      </c>
      <c r="M91" s="114">
        <v>2178.7682200000004</v>
      </c>
      <c r="N91" s="119">
        <v>0.15189906043915574</v>
      </c>
      <c r="O91" s="120">
        <v>-1.1835687259492161E-2</v>
      </c>
      <c r="P91" s="121">
        <v>-4.6002970341911809E-3</v>
      </c>
      <c r="Q91" s="113">
        <v>58.701660000000004</v>
      </c>
      <c r="R91" s="114">
        <v>111.52774000000001</v>
      </c>
      <c r="S91" s="115">
        <v>177.93961000000002</v>
      </c>
      <c r="T91" s="119">
        <v>1.2405569039330764E-2</v>
      </c>
      <c r="U91" s="120">
        <v>8.1361096749620315E-3</v>
      </c>
      <c r="V91" s="121">
        <v>7.7979204814261106E-4</v>
      </c>
      <c r="W91" s="113">
        <v>10912.577960000001</v>
      </c>
      <c r="X91" s="114">
        <v>7785.4970000000003</v>
      </c>
      <c r="Y91" s="115">
        <v>11526.593989999999</v>
      </c>
      <c r="Z91" s="119">
        <v>0.80360948038090019</v>
      </c>
      <c r="AA91" s="120">
        <v>9.9213945460899788E-3</v>
      </c>
      <c r="AB91" s="121">
        <v>-7.9594789431602919E-3</v>
      </c>
      <c r="AC91" s="113">
        <v>11510.01755</v>
      </c>
      <c r="AD91" s="114">
        <v>13364.096160000001</v>
      </c>
      <c r="AE91" s="114">
        <v>13130.43001</v>
      </c>
      <c r="AF91" s="114">
        <v>1620.4124599999996</v>
      </c>
      <c r="AG91" s="115">
        <v>-233.66615000000093</v>
      </c>
      <c r="AH91" s="113">
        <v>2434.8277599999997</v>
      </c>
      <c r="AI91" s="114">
        <v>2988.19236</v>
      </c>
      <c r="AJ91" s="114">
        <v>3641.6089999999999</v>
      </c>
      <c r="AK91" s="114">
        <v>1206.7812400000003</v>
      </c>
      <c r="AL91" s="115">
        <v>653.41663999999992</v>
      </c>
      <c r="AM91" s="119">
        <v>0.92413639280562676</v>
      </c>
      <c r="AN91" s="120">
        <v>8.5252849331375224E-2</v>
      </c>
      <c r="AO91" s="121">
        <v>-0.51029452645365425</v>
      </c>
      <c r="AP91" s="119">
        <v>0.25630108097796456</v>
      </c>
      <c r="AQ91" s="120">
        <v>7.8843754767521534E-2</v>
      </c>
      <c r="AR91" s="121">
        <v>-6.443557510116682E-2</v>
      </c>
      <c r="AS91" s="120">
        <v>0.25388519095747292</v>
      </c>
      <c r="AT91" s="120">
        <v>7.6796533148529467E-2</v>
      </c>
      <c r="AU91" s="120">
        <v>-5.7607339816774128E-2</v>
      </c>
      <c r="AV91" s="113">
        <v>1981</v>
      </c>
      <c r="AW91" s="114">
        <v>1161</v>
      </c>
      <c r="AX91" s="115">
        <v>1856</v>
      </c>
      <c r="AY91" s="122">
        <v>16</v>
      </c>
      <c r="AZ91" s="123">
        <v>15</v>
      </c>
      <c r="BA91" s="153">
        <v>15</v>
      </c>
      <c r="BB91" s="122">
        <v>37</v>
      </c>
      <c r="BC91" s="123">
        <v>35</v>
      </c>
      <c r="BD91" s="153">
        <v>34</v>
      </c>
      <c r="BE91" s="106">
        <v>13.748148148148148</v>
      </c>
      <c r="BF91" s="106">
        <v>-8.796296296296191E-3</v>
      </c>
      <c r="BG91" s="106">
        <v>0.8481481481481481</v>
      </c>
      <c r="BH91" s="107">
        <v>6.0653594771241828</v>
      </c>
      <c r="BI91" s="106">
        <v>0.11641052817523345</v>
      </c>
      <c r="BJ91" s="108">
        <v>0.5367880485527543</v>
      </c>
      <c r="BK91" s="114">
        <v>57</v>
      </c>
      <c r="BL91" s="114">
        <v>57</v>
      </c>
      <c r="BM91" s="114">
        <v>57</v>
      </c>
      <c r="BN91" s="113">
        <v>6741</v>
      </c>
      <c r="BO91" s="114">
        <v>3885</v>
      </c>
      <c r="BP91" s="115">
        <v>6705</v>
      </c>
      <c r="BQ91" s="127">
        <v>2139.2284325130499</v>
      </c>
      <c r="BR91" s="127">
        <v>99.590073219176475</v>
      </c>
      <c r="BS91" s="127">
        <v>-330.04901922440195</v>
      </c>
      <c r="BT91" s="128">
        <v>7728.193232758621</v>
      </c>
      <c r="BU91" s="127">
        <v>787.65704901303707</v>
      </c>
      <c r="BV91" s="129">
        <v>-534.63441582019095</v>
      </c>
      <c r="BW91" s="124">
        <v>3.6126077586206895</v>
      </c>
      <c r="BX91" s="124">
        <v>0.20978090349701439</v>
      </c>
      <c r="BY91" s="124">
        <v>0.26635452864652942</v>
      </c>
      <c r="BZ91" s="101">
        <v>0.43246904024767802</v>
      </c>
      <c r="CA91" s="102">
        <v>8.5167566834648545E-4</v>
      </c>
      <c r="CB91" s="112">
        <v>5.5906085900484015E-2</v>
      </c>
    </row>
    <row r="92" spans="1:80">
      <c r="A92" s="90" t="s">
        <v>121</v>
      </c>
      <c r="B92" s="113">
        <v>374.71199999999999</v>
      </c>
      <c r="C92" s="114">
        <v>223.8</v>
      </c>
      <c r="D92" s="115">
        <v>346.21199999999999</v>
      </c>
      <c r="E92" s="113">
        <v>371.08199999999999</v>
      </c>
      <c r="F92" s="114">
        <v>266.90600000000001</v>
      </c>
      <c r="G92" s="115">
        <v>412.50900000000001</v>
      </c>
      <c r="H92" s="116">
        <v>0.83928350654167538</v>
      </c>
      <c r="I92" s="117">
        <v>-0.17049869793065142</v>
      </c>
      <c r="J92" s="118">
        <v>7.8605800173991991E-4</v>
      </c>
      <c r="K92" s="113">
        <v>302.61500000000001</v>
      </c>
      <c r="L92" s="114">
        <v>211.71799999999999</v>
      </c>
      <c r="M92" s="114">
        <v>320.55599999999998</v>
      </c>
      <c r="N92" s="119">
        <v>0.77708849988727513</v>
      </c>
      <c r="O92" s="120">
        <v>-3.840511068936292E-2</v>
      </c>
      <c r="P92" s="121">
        <v>-1.6142075671161105E-2</v>
      </c>
      <c r="Q92" s="113">
        <v>9.3090000000000011</v>
      </c>
      <c r="R92" s="114">
        <v>8.3979999999999997</v>
      </c>
      <c r="S92" s="115">
        <v>19.282</v>
      </c>
      <c r="T92" s="119">
        <v>4.674322257211358E-2</v>
      </c>
      <c r="U92" s="120">
        <v>2.1657123003824087E-2</v>
      </c>
      <c r="V92" s="121">
        <v>1.5278961746204835E-2</v>
      </c>
      <c r="W92" s="113">
        <v>9.8279999999999994</v>
      </c>
      <c r="X92" s="114">
        <v>6.15</v>
      </c>
      <c r="Y92" s="115">
        <v>11.827</v>
      </c>
      <c r="Z92" s="119">
        <v>2.8670889604832862E-2</v>
      </c>
      <c r="AA92" s="120">
        <v>2.186177330995815E-3</v>
      </c>
      <c r="AB92" s="121">
        <v>5.6290696382528677E-3</v>
      </c>
      <c r="AC92" s="113">
        <v>2.508</v>
      </c>
      <c r="AD92" s="114">
        <v>2.92</v>
      </c>
      <c r="AE92" s="114">
        <v>4.3860000000000001</v>
      </c>
      <c r="AF92" s="114">
        <v>1.8780000000000001</v>
      </c>
      <c r="AG92" s="115">
        <v>1.4660000000000002</v>
      </c>
      <c r="AH92" s="113">
        <v>0</v>
      </c>
      <c r="AI92" s="114">
        <v>0</v>
      </c>
      <c r="AJ92" s="114">
        <v>0</v>
      </c>
      <c r="AK92" s="114">
        <v>0</v>
      </c>
      <c r="AL92" s="115">
        <v>0</v>
      </c>
      <c r="AM92" s="119">
        <v>1.2668538352223493E-2</v>
      </c>
      <c r="AN92" s="120">
        <v>5.9753980204486903E-3</v>
      </c>
      <c r="AO92" s="121">
        <v>-3.7882536538151081E-4</v>
      </c>
      <c r="AP92" s="119">
        <v>0</v>
      </c>
      <c r="AQ92" s="120">
        <v>0</v>
      </c>
      <c r="AR92" s="121">
        <v>0</v>
      </c>
      <c r="AS92" s="120">
        <v>0</v>
      </c>
      <c r="AT92" s="120">
        <v>0</v>
      </c>
      <c r="AU92" s="120">
        <v>0</v>
      </c>
      <c r="AV92" s="113">
        <v>113</v>
      </c>
      <c r="AW92" s="114">
        <v>82</v>
      </c>
      <c r="AX92" s="115">
        <v>149</v>
      </c>
      <c r="AY92" s="122">
        <v>4</v>
      </c>
      <c r="AZ92" s="123">
        <v>4</v>
      </c>
      <c r="BA92" s="153">
        <v>4</v>
      </c>
      <c r="BB92" s="122">
        <v>6.5</v>
      </c>
      <c r="BC92" s="123">
        <v>7</v>
      </c>
      <c r="BD92" s="153">
        <v>7</v>
      </c>
      <c r="BE92" s="106">
        <v>4.1388888888888893</v>
      </c>
      <c r="BF92" s="106">
        <v>1.0000000000000004</v>
      </c>
      <c r="BG92" s="106">
        <v>0.72222222222222276</v>
      </c>
      <c r="BH92" s="107">
        <v>2.3650793650793651</v>
      </c>
      <c r="BI92" s="106">
        <v>0.43345543345543369</v>
      </c>
      <c r="BJ92" s="108">
        <v>0.41269841269841279</v>
      </c>
      <c r="BK92" s="114">
        <v>10</v>
      </c>
      <c r="BL92" s="114">
        <v>10</v>
      </c>
      <c r="BM92" s="114">
        <v>10</v>
      </c>
      <c r="BN92" s="113">
        <v>694</v>
      </c>
      <c r="BO92" s="114">
        <v>502</v>
      </c>
      <c r="BP92" s="115">
        <v>946</v>
      </c>
      <c r="BQ92" s="127">
        <v>436.05602536997884</v>
      </c>
      <c r="BR92" s="127">
        <v>-98.644262814459182</v>
      </c>
      <c r="BS92" s="127">
        <v>-95.629233594164532</v>
      </c>
      <c r="BT92" s="128">
        <v>2768.5167785234898</v>
      </c>
      <c r="BU92" s="127">
        <v>-515.39472590128889</v>
      </c>
      <c r="BV92" s="129">
        <v>-486.43444098870532</v>
      </c>
      <c r="BW92" s="124">
        <v>6.348993288590604</v>
      </c>
      <c r="BX92" s="124">
        <v>0.20740036823662145</v>
      </c>
      <c r="BY92" s="124">
        <v>0.22704206907840874</v>
      </c>
      <c r="BZ92" s="101">
        <v>0.34779411764705881</v>
      </c>
      <c r="CA92" s="102">
        <v>9.4509446114212081E-2</v>
      </c>
      <c r="CB92" s="112">
        <v>7.0446051348716232E-2</v>
      </c>
    </row>
    <row r="93" spans="1:80">
      <c r="A93" s="90" t="s">
        <v>120</v>
      </c>
      <c r="B93" s="113">
        <v>987.82299999999998</v>
      </c>
      <c r="C93" s="114">
        <v>683.33699999999999</v>
      </c>
      <c r="D93" s="115">
        <v>1055.29</v>
      </c>
      <c r="E93" s="113">
        <v>1011.713</v>
      </c>
      <c r="F93" s="114">
        <v>705.94299999999998</v>
      </c>
      <c r="G93" s="115">
        <v>1081.491</v>
      </c>
      <c r="H93" s="116">
        <v>0.97577326117369445</v>
      </c>
      <c r="I93" s="117">
        <v>-6.133227685896081E-4</v>
      </c>
      <c r="J93" s="118">
        <v>7.7956765811706408E-3</v>
      </c>
      <c r="K93" s="113">
        <v>761.81700000000001</v>
      </c>
      <c r="L93" s="114">
        <v>545.072</v>
      </c>
      <c r="M93" s="114">
        <v>823.06</v>
      </c>
      <c r="N93" s="119">
        <v>0.7610419319254621</v>
      </c>
      <c r="O93" s="120">
        <v>8.0447874783708961E-3</v>
      </c>
      <c r="P93" s="121">
        <v>-1.1077063517512808E-2</v>
      </c>
      <c r="Q93" s="113">
        <v>56.152999999999992</v>
      </c>
      <c r="R93" s="114">
        <v>43.783000000000001</v>
      </c>
      <c r="S93" s="115">
        <v>68.105000000000004</v>
      </c>
      <c r="T93" s="119">
        <v>6.2973247119023648E-2</v>
      </c>
      <c r="U93" s="120">
        <v>7.4703525234219373E-3</v>
      </c>
      <c r="V93" s="121">
        <v>9.5265905454818695E-4</v>
      </c>
      <c r="W93" s="113">
        <v>28.664999999999999</v>
      </c>
      <c r="X93" s="114">
        <v>27.257000000000001</v>
      </c>
      <c r="Y93" s="115">
        <v>40.002000000000002</v>
      </c>
      <c r="Z93" s="119">
        <v>3.698782514140201E-2</v>
      </c>
      <c r="AA93" s="120">
        <v>8.6546911399608892E-3</v>
      </c>
      <c r="AB93" s="121">
        <v>-1.6229408836170092E-3</v>
      </c>
      <c r="AC93" s="113">
        <v>108.06285000000001</v>
      </c>
      <c r="AD93" s="114">
        <v>125.34099999999999</v>
      </c>
      <c r="AE93" s="114">
        <v>117.66</v>
      </c>
      <c r="AF93" s="114">
        <v>9.597149999999985</v>
      </c>
      <c r="AG93" s="115">
        <v>-7.6809999999999974</v>
      </c>
      <c r="AH93" s="113">
        <v>0</v>
      </c>
      <c r="AI93" s="114">
        <v>0</v>
      </c>
      <c r="AJ93" s="114">
        <v>0</v>
      </c>
      <c r="AK93" s="114">
        <v>0</v>
      </c>
      <c r="AL93" s="115">
        <v>0</v>
      </c>
      <c r="AM93" s="119">
        <v>0.11149541832103024</v>
      </c>
      <c r="AN93" s="120">
        <v>2.1004659864520686E-3</v>
      </c>
      <c r="AO93" s="121">
        <v>-7.1929451106499648E-2</v>
      </c>
      <c r="AP93" s="119">
        <v>0</v>
      </c>
      <c r="AQ93" s="120">
        <v>0</v>
      </c>
      <c r="AR93" s="121">
        <v>0</v>
      </c>
      <c r="AS93" s="120">
        <v>0</v>
      </c>
      <c r="AT93" s="120">
        <v>0</v>
      </c>
      <c r="AU93" s="120">
        <v>0</v>
      </c>
      <c r="AV93" s="113">
        <v>704</v>
      </c>
      <c r="AW93" s="114">
        <v>504</v>
      </c>
      <c r="AX93" s="115">
        <v>719</v>
      </c>
      <c r="AY93" s="122">
        <v>9</v>
      </c>
      <c r="AZ93" s="123">
        <v>9</v>
      </c>
      <c r="BA93" s="153">
        <v>9</v>
      </c>
      <c r="BB93" s="122">
        <v>15</v>
      </c>
      <c r="BC93" s="123">
        <v>16</v>
      </c>
      <c r="BD93" s="153">
        <v>16</v>
      </c>
      <c r="BE93" s="106">
        <v>8.8765432098765427</v>
      </c>
      <c r="BF93" s="106">
        <v>0.18518518518518334</v>
      </c>
      <c r="BG93" s="106">
        <v>-0.45679012345679126</v>
      </c>
      <c r="BH93" s="107">
        <v>4.9930555555555554</v>
      </c>
      <c r="BI93" s="106">
        <v>-0.22175925925925899</v>
      </c>
      <c r="BJ93" s="108">
        <v>-0.25694444444444464</v>
      </c>
      <c r="BK93" s="114">
        <v>45</v>
      </c>
      <c r="BL93" s="114">
        <v>45</v>
      </c>
      <c r="BM93" s="114">
        <v>45</v>
      </c>
      <c r="BN93" s="113">
        <v>5195</v>
      </c>
      <c r="BO93" s="114">
        <v>3884</v>
      </c>
      <c r="BP93" s="115">
        <v>5762</v>
      </c>
      <c r="BQ93" s="127">
        <v>187.69368274904548</v>
      </c>
      <c r="BR93" s="127">
        <v>-7.0537667215993736</v>
      </c>
      <c r="BS93" s="127">
        <v>5.9369886192823458</v>
      </c>
      <c r="BT93" s="128">
        <v>1504.1599443671766</v>
      </c>
      <c r="BU93" s="127">
        <v>67.067614821722145</v>
      </c>
      <c r="BV93" s="129">
        <v>103.47938881162099</v>
      </c>
      <c r="BW93" s="124">
        <v>8.0139082058414459</v>
      </c>
      <c r="BX93" s="124">
        <v>0.63464684220508261</v>
      </c>
      <c r="BY93" s="124">
        <v>0.30755899949223942</v>
      </c>
      <c r="BZ93" s="101">
        <v>0.47075163398692815</v>
      </c>
      <c r="CA93" s="102">
        <v>4.9421544773627257E-2</v>
      </c>
      <c r="CB93" s="112">
        <v>-6.1053334777741441E-3</v>
      </c>
    </row>
    <row r="94" spans="1:80">
      <c r="A94" s="90" t="s">
        <v>119</v>
      </c>
      <c r="B94" s="113">
        <v>940.73500000000001</v>
      </c>
      <c r="C94" s="114">
        <v>665.64579000000003</v>
      </c>
      <c r="D94" s="115">
        <v>998.63138000000004</v>
      </c>
      <c r="E94" s="113">
        <v>999.57399999999996</v>
      </c>
      <c r="F94" s="114">
        <v>779.20460000000014</v>
      </c>
      <c r="G94" s="115">
        <v>1159.7660000000001</v>
      </c>
      <c r="H94" s="116">
        <v>0.86106281784428929</v>
      </c>
      <c r="I94" s="117">
        <v>-8.0073106059293742E-2</v>
      </c>
      <c r="J94" s="118">
        <v>6.7996499933808963E-3</v>
      </c>
      <c r="K94" s="113">
        <v>777.88800000000003</v>
      </c>
      <c r="L94" s="114">
        <v>656.20128</v>
      </c>
      <c r="M94" s="114">
        <v>969.52800000000002</v>
      </c>
      <c r="N94" s="119">
        <v>0.83596863505224328</v>
      </c>
      <c r="O94" s="120">
        <v>5.7749113536077368E-2</v>
      </c>
      <c r="P94" s="121">
        <v>-6.1738266324026236E-3</v>
      </c>
      <c r="Q94" s="113">
        <v>36.346000000000004</v>
      </c>
      <c r="R94" s="114">
        <v>0.27150000000000002</v>
      </c>
      <c r="S94" s="115">
        <v>8.0177499999999995</v>
      </c>
      <c r="T94" s="119">
        <v>6.9132480172724485E-3</v>
      </c>
      <c r="U94" s="120">
        <v>-2.9448241977465314E-2</v>
      </c>
      <c r="V94" s="121">
        <v>6.5648157826578169E-3</v>
      </c>
      <c r="W94" s="113">
        <v>11.135999999999999</v>
      </c>
      <c r="X94" s="114">
        <v>13.101039999999999</v>
      </c>
      <c r="Y94" s="115">
        <v>24.324860000000001</v>
      </c>
      <c r="Z94" s="119">
        <v>2.0973937846082744E-2</v>
      </c>
      <c r="AA94" s="120">
        <v>9.8331918883047299E-3</v>
      </c>
      <c r="AB94" s="121">
        <v>4.1605874115498917E-3</v>
      </c>
      <c r="AC94" s="113">
        <v>486.71699999999998</v>
      </c>
      <c r="AD94" s="114">
        <v>603.57212000000004</v>
      </c>
      <c r="AE94" s="114">
        <v>569.06296999999995</v>
      </c>
      <c r="AF94" s="114">
        <v>82.345969999999966</v>
      </c>
      <c r="AG94" s="115">
        <v>-34.509150000000091</v>
      </c>
      <c r="AH94" s="113">
        <v>346.577</v>
      </c>
      <c r="AI94" s="114">
        <v>368.08355</v>
      </c>
      <c r="AJ94" s="114">
        <v>368.08355</v>
      </c>
      <c r="AK94" s="114">
        <v>21.506550000000004</v>
      </c>
      <c r="AL94" s="115">
        <v>0</v>
      </c>
      <c r="AM94" s="119">
        <v>0.56984286834647624</v>
      </c>
      <c r="AN94" s="120">
        <v>5.2463372526718288E-2</v>
      </c>
      <c r="AO94" s="121">
        <v>-0.33690382646849437</v>
      </c>
      <c r="AP94" s="119">
        <v>0.36858800691802812</v>
      </c>
      <c r="AQ94" s="120">
        <v>1.7713669421376421E-4</v>
      </c>
      <c r="AR94" s="121">
        <v>-0.18438409255247251</v>
      </c>
      <c r="AS94" s="120">
        <v>0.3173774278604477</v>
      </c>
      <c r="AT94" s="120">
        <v>-2.9347276863764815E-2</v>
      </c>
      <c r="AU94" s="120">
        <v>-0.1550062695663898</v>
      </c>
      <c r="AV94" s="113">
        <v>715</v>
      </c>
      <c r="AW94" s="114">
        <v>517</v>
      </c>
      <c r="AX94" s="115">
        <v>742</v>
      </c>
      <c r="AY94" s="122">
        <v>7</v>
      </c>
      <c r="AZ94" s="123">
        <v>7</v>
      </c>
      <c r="BA94" s="153">
        <v>7</v>
      </c>
      <c r="BB94" s="122">
        <v>20</v>
      </c>
      <c r="BC94" s="123">
        <v>21</v>
      </c>
      <c r="BD94" s="153">
        <v>21</v>
      </c>
      <c r="BE94" s="106">
        <v>11.777777777777779</v>
      </c>
      <c r="BF94" s="106">
        <v>0.4285714285714306</v>
      </c>
      <c r="BG94" s="106">
        <v>-0.53174603174603163</v>
      </c>
      <c r="BH94" s="107">
        <v>3.925925925925926</v>
      </c>
      <c r="BI94" s="106">
        <v>-4.629629629629628E-2</v>
      </c>
      <c r="BJ94" s="108">
        <v>-0.17724867724867766</v>
      </c>
      <c r="BK94" s="114">
        <v>70</v>
      </c>
      <c r="BL94" s="114">
        <v>70</v>
      </c>
      <c r="BM94" s="114">
        <v>70</v>
      </c>
      <c r="BN94" s="113">
        <v>5129</v>
      </c>
      <c r="BO94" s="114">
        <v>3709</v>
      </c>
      <c r="BP94" s="115">
        <v>5336</v>
      </c>
      <c r="BQ94" s="127">
        <v>217.34745127436281</v>
      </c>
      <c r="BR94" s="127">
        <v>22.460728716359313</v>
      </c>
      <c r="BS94" s="127">
        <v>7.2626305679729342</v>
      </c>
      <c r="BT94" s="128">
        <v>1563.0269541778976</v>
      </c>
      <c r="BU94" s="127">
        <v>165.02135977230319</v>
      </c>
      <c r="BV94" s="129">
        <v>55.861383578284176</v>
      </c>
      <c r="BW94" s="124">
        <v>7.191374663072776</v>
      </c>
      <c r="BX94" s="124">
        <v>1.7948089646202092E-2</v>
      </c>
      <c r="BY94" s="124">
        <v>1.7293425161750697E-2</v>
      </c>
      <c r="BZ94" s="101">
        <v>0.28025210084033614</v>
      </c>
      <c r="CA94" s="102">
        <v>1.2838127951910694E-2</v>
      </c>
      <c r="CB94" s="112">
        <v>-1.2486652119411301E-2</v>
      </c>
    </row>
    <row r="95" spans="1:80">
      <c r="A95" s="90" t="s">
        <v>118</v>
      </c>
      <c r="B95" s="113">
        <v>1110.7732900000001</v>
      </c>
      <c r="C95" s="114">
        <v>638.77647000000002</v>
      </c>
      <c r="D95" s="115">
        <v>946.07816000000003</v>
      </c>
      <c r="E95" s="113">
        <v>972.87811999999997</v>
      </c>
      <c r="F95" s="114">
        <v>900.04352999999992</v>
      </c>
      <c r="G95" s="115">
        <v>1196.33959</v>
      </c>
      <c r="H95" s="116">
        <v>0.79081070952437504</v>
      </c>
      <c r="I95" s="117">
        <v>-0.3509286997245451</v>
      </c>
      <c r="J95" s="118">
        <v>8.1093402851441065E-2</v>
      </c>
      <c r="K95" s="113">
        <v>628.84500000000003</v>
      </c>
      <c r="L95" s="114">
        <v>495.10300000000001</v>
      </c>
      <c r="M95" s="114">
        <v>726.55435999999997</v>
      </c>
      <c r="N95" s="119">
        <v>0.60731448333996862</v>
      </c>
      <c r="O95" s="120">
        <v>-3.9061447079763778E-2</v>
      </c>
      <c r="P95" s="121">
        <v>5.7226644810647653E-2</v>
      </c>
      <c r="Q95" s="113">
        <v>14.9404</v>
      </c>
      <c r="R95" s="114">
        <v>44.514290000000003</v>
      </c>
      <c r="S95" s="115">
        <v>65.946790000000007</v>
      </c>
      <c r="T95" s="119">
        <v>5.5123804771854121E-2</v>
      </c>
      <c r="U95" s="120">
        <v>3.976689654988691E-2</v>
      </c>
      <c r="V95" s="121">
        <v>5.6658746648513975E-3</v>
      </c>
      <c r="W95" s="113">
        <v>6.4260399999999995</v>
      </c>
      <c r="X95" s="114">
        <v>4.3766800000000003</v>
      </c>
      <c r="Y95" s="115">
        <v>5.7805499999999999</v>
      </c>
      <c r="Z95" s="119">
        <v>4.8318638355853453E-3</v>
      </c>
      <c r="AA95" s="120">
        <v>-1.7733212003367286E-3</v>
      </c>
      <c r="AB95" s="121">
        <v>-3.0878747542829529E-5</v>
      </c>
      <c r="AC95" s="113">
        <v>417.79225000000002</v>
      </c>
      <c r="AD95" s="114">
        <v>446.39696999999995</v>
      </c>
      <c r="AE95" s="114">
        <v>439.24864000000002</v>
      </c>
      <c r="AF95" s="114">
        <v>21.456389999999999</v>
      </c>
      <c r="AG95" s="115">
        <v>-7.1483299999999304</v>
      </c>
      <c r="AH95" s="113">
        <v>0</v>
      </c>
      <c r="AI95" s="114">
        <v>0</v>
      </c>
      <c r="AJ95" s="114">
        <v>0</v>
      </c>
      <c r="AK95" s="114">
        <v>0</v>
      </c>
      <c r="AL95" s="115">
        <v>0</v>
      </c>
      <c r="AM95" s="119">
        <v>0.46428366975515006</v>
      </c>
      <c r="AN95" s="120">
        <v>8.8156287361934593E-2</v>
      </c>
      <c r="AO95" s="121">
        <v>-0.23454759746419501</v>
      </c>
      <c r="AP95" s="119">
        <v>0</v>
      </c>
      <c r="AQ95" s="120">
        <v>0</v>
      </c>
      <c r="AR95" s="121">
        <v>0</v>
      </c>
      <c r="AS95" s="120">
        <v>0</v>
      </c>
      <c r="AT95" s="120">
        <v>0</v>
      </c>
      <c r="AU95" s="120">
        <v>0</v>
      </c>
      <c r="AV95" s="113">
        <v>1342</v>
      </c>
      <c r="AW95" s="114">
        <v>780</v>
      </c>
      <c r="AX95" s="115">
        <v>1152</v>
      </c>
      <c r="AY95" s="122">
        <v>5</v>
      </c>
      <c r="AZ95" s="123">
        <v>4</v>
      </c>
      <c r="BA95" s="153">
        <v>2.5</v>
      </c>
      <c r="BB95" s="122">
        <v>16</v>
      </c>
      <c r="BC95" s="123">
        <v>15</v>
      </c>
      <c r="BD95" s="153">
        <v>15</v>
      </c>
      <c r="BE95" s="106">
        <v>51.2</v>
      </c>
      <c r="BF95" s="106">
        <v>21.377777777777784</v>
      </c>
      <c r="BG95" s="106">
        <v>18.700000000000003</v>
      </c>
      <c r="BH95" s="107">
        <v>8.5333333333333332</v>
      </c>
      <c r="BI95" s="106">
        <v>-0.78611111111111143</v>
      </c>
      <c r="BJ95" s="108">
        <v>-0.13333333333333286</v>
      </c>
      <c r="BK95" s="114">
        <v>60</v>
      </c>
      <c r="BL95" s="114">
        <v>75</v>
      </c>
      <c r="BM95" s="114">
        <v>75</v>
      </c>
      <c r="BN95" s="113">
        <v>15268</v>
      </c>
      <c r="BO95" s="114">
        <v>7994</v>
      </c>
      <c r="BP95" s="115">
        <v>11704</v>
      </c>
      <c r="BQ95" s="127">
        <v>102.21630126452496</v>
      </c>
      <c r="BR95" s="127">
        <v>38.496225288627656</v>
      </c>
      <c r="BS95" s="127">
        <v>-10.373582398222098</v>
      </c>
      <c r="BT95" s="128">
        <v>1038.4892274305557</v>
      </c>
      <c r="BU95" s="127">
        <v>313.54278927854386</v>
      </c>
      <c r="BV95" s="129">
        <v>-115.41273410790564</v>
      </c>
      <c r="BW95" s="124">
        <v>10.159722222222221</v>
      </c>
      <c r="BX95" s="124">
        <v>-1.2173269581056481</v>
      </c>
      <c r="BY95" s="124">
        <v>-8.8995726495726402E-2</v>
      </c>
      <c r="BZ95" s="101">
        <v>0.57372549019607844</v>
      </c>
      <c r="CA95" s="102">
        <v>-0.3549849720910262</v>
      </c>
      <c r="CB95" s="112">
        <v>-1.5151121221969488E-2</v>
      </c>
    </row>
    <row r="96" spans="1:80">
      <c r="A96" s="90" t="s">
        <v>117</v>
      </c>
      <c r="B96" s="113">
        <v>1152.2410299999997</v>
      </c>
      <c r="C96" s="114">
        <v>552.18952999999988</v>
      </c>
      <c r="D96" s="115">
        <v>1176.89645</v>
      </c>
      <c r="E96" s="113">
        <v>940.18542000000002</v>
      </c>
      <c r="F96" s="114">
        <v>808.68092000000001</v>
      </c>
      <c r="G96" s="115">
        <v>1232.5707199999999</v>
      </c>
      <c r="H96" s="116">
        <v>0.95483077027823604</v>
      </c>
      <c r="I96" s="117">
        <v>-0.27071581392639843</v>
      </c>
      <c r="J96" s="118">
        <v>0.27200332085603396</v>
      </c>
      <c r="K96" s="113">
        <v>579.73595999999998</v>
      </c>
      <c r="L96" s="114">
        <v>486.31092000000001</v>
      </c>
      <c r="M96" s="114">
        <v>744.03323999999998</v>
      </c>
      <c r="N96" s="119">
        <v>0.60364344854792595</v>
      </c>
      <c r="O96" s="120">
        <v>-1.2975303102147451E-2</v>
      </c>
      <c r="P96" s="121">
        <v>2.2802804890085238E-3</v>
      </c>
      <c r="Q96" s="113">
        <v>136.44414</v>
      </c>
      <c r="R96" s="114">
        <v>124.16792</v>
      </c>
      <c r="S96" s="115">
        <v>177.98453000000001</v>
      </c>
      <c r="T96" s="119">
        <v>0.14440106933580252</v>
      </c>
      <c r="U96" s="120">
        <v>-7.2364446799164095E-4</v>
      </c>
      <c r="V96" s="121">
        <v>-9.142704146574171E-3</v>
      </c>
      <c r="W96" s="113">
        <v>0.36956</v>
      </c>
      <c r="X96" s="114">
        <v>0</v>
      </c>
      <c r="Y96" s="115">
        <v>2.2587600000000001</v>
      </c>
      <c r="Z96" s="119">
        <v>1.8325601633632836E-3</v>
      </c>
      <c r="AA96" s="120">
        <v>1.4394887626176733E-3</v>
      </c>
      <c r="AB96" s="121">
        <v>1.8325601633632836E-3</v>
      </c>
      <c r="AC96" s="113">
        <v>136.87957</v>
      </c>
      <c r="AD96" s="114">
        <v>183.08626000000001</v>
      </c>
      <c r="AE96" s="114">
        <v>247.79347000000001</v>
      </c>
      <c r="AF96" s="114">
        <v>110.91390000000001</v>
      </c>
      <c r="AG96" s="115">
        <v>64.707210000000003</v>
      </c>
      <c r="AH96" s="113">
        <v>0</v>
      </c>
      <c r="AI96" s="114">
        <v>0</v>
      </c>
      <c r="AJ96" s="114">
        <v>0</v>
      </c>
      <c r="AK96" s="114">
        <v>0</v>
      </c>
      <c r="AL96" s="115">
        <v>0</v>
      </c>
      <c r="AM96" s="119">
        <v>0.21054823472362416</v>
      </c>
      <c r="AN96" s="120">
        <v>9.1754018551683095E-2</v>
      </c>
      <c r="AO96" s="121">
        <v>-0.12101592948644346</v>
      </c>
      <c r="AP96" s="119">
        <v>0</v>
      </c>
      <c r="AQ96" s="120">
        <v>0</v>
      </c>
      <c r="AR96" s="121">
        <v>0</v>
      </c>
      <c r="AS96" s="120">
        <v>0</v>
      </c>
      <c r="AT96" s="120">
        <v>0</v>
      </c>
      <c r="AU96" s="120">
        <v>0</v>
      </c>
      <c r="AV96" s="113">
        <v>1283</v>
      </c>
      <c r="AW96" s="114">
        <v>902</v>
      </c>
      <c r="AX96" s="115">
        <v>1309</v>
      </c>
      <c r="AY96" s="122">
        <v>8.7200000000000006</v>
      </c>
      <c r="AZ96" s="123">
        <v>8.33</v>
      </c>
      <c r="BA96" s="153">
        <v>8.06</v>
      </c>
      <c r="BB96" s="122">
        <v>13.74</v>
      </c>
      <c r="BC96" s="123">
        <v>14.36</v>
      </c>
      <c r="BD96" s="153">
        <v>14.89</v>
      </c>
      <c r="BE96" s="106">
        <v>18.045216432313207</v>
      </c>
      <c r="BF96" s="106">
        <v>1.6971022630981203</v>
      </c>
      <c r="BG96" s="106">
        <v>-2.002455241814971E-3</v>
      </c>
      <c r="BH96" s="107">
        <v>9.7679277665845827</v>
      </c>
      <c r="BI96" s="106">
        <v>-0.60729461737142465</v>
      </c>
      <c r="BJ96" s="108">
        <v>-0.70096731233835285</v>
      </c>
      <c r="BK96" s="114">
        <v>60</v>
      </c>
      <c r="BL96" s="114">
        <v>60</v>
      </c>
      <c r="BM96" s="114">
        <v>60</v>
      </c>
      <c r="BN96" s="113">
        <v>16440</v>
      </c>
      <c r="BO96" s="114">
        <v>10870</v>
      </c>
      <c r="BP96" s="115">
        <v>16400</v>
      </c>
      <c r="BQ96" s="127">
        <v>75.156751219512188</v>
      </c>
      <c r="BR96" s="127">
        <v>17.967857058928246</v>
      </c>
      <c r="BS96" s="127">
        <v>0.76108240626471968</v>
      </c>
      <c r="BT96" s="128">
        <v>941.61246753246746</v>
      </c>
      <c r="BU96" s="127">
        <v>208.81011367432245</v>
      </c>
      <c r="BV96" s="129">
        <v>45.070427621159183</v>
      </c>
      <c r="BW96" s="124">
        <v>12.528647822765469</v>
      </c>
      <c r="BX96" s="124">
        <v>-0.28507002602642473</v>
      </c>
      <c r="BY96" s="124">
        <v>0.47765004006036982</v>
      </c>
      <c r="BZ96" s="101">
        <v>1.0049019607843137</v>
      </c>
      <c r="CA96" s="102">
        <v>4.9019607843137081E-3</v>
      </c>
      <c r="CB96" s="112">
        <v>3.9811504712381485E-3</v>
      </c>
    </row>
    <row r="97" spans="1:80">
      <c r="A97" s="90" t="s">
        <v>116</v>
      </c>
      <c r="B97" s="113">
        <v>1238.5070000000001</v>
      </c>
      <c r="C97" s="114">
        <v>461.67200000000003</v>
      </c>
      <c r="D97" s="115">
        <v>1170.865</v>
      </c>
      <c r="E97" s="113">
        <v>703.33380999999997</v>
      </c>
      <c r="F97" s="114">
        <v>833.57899999999995</v>
      </c>
      <c r="G97" s="115">
        <v>1303.1969999999999</v>
      </c>
      <c r="H97" s="116">
        <v>0.89845587428454798</v>
      </c>
      <c r="I97" s="117">
        <v>-0.86245335884331797</v>
      </c>
      <c r="J97" s="118">
        <v>0.34461274723840107</v>
      </c>
      <c r="K97" s="113">
        <v>417.16391999999996</v>
      </c>
      <c r="L97" s="114">
        <v>645.51800000000003</v>
      </c>
      <c r="M97" s="114">
        <v>994.89599999999996</v>
      </c>
      <c r="N97" s="119">
        <v>0.76342717179367359</v>
      </c>
      <c r="O97" s="120">
        <v>0.17030351689643497</v>
      </c>
      <c r="P97" s="121">
        <v>-1.0966137058876724E-2</v>
      </c>
      <c r="Q97" s="113">
        <v>56.704340000000002</v>
      </c>
      <c r="R97" s="114">
        <v>43.43</v>
      </c>
      <c r="S97" s="115">
        <v>101.69499999999999</v>
      </c>
      <c r="T97" s="119">
        <v>7.8035016962132359E-2</v>
      </c>
      <c r="U97" s="120">
        <v>-2.5872127583470295E-3</v>
      </c>
      <c r="V97" s="121">
        <v>2.5934376231019886E-2</v>
      </c>
      <c r="W97" s="113">
        <v>0</v>
      </c>
      <c r="X97" s="114">
        <v>0</v>
      </c>
      <c r="Y97" s="115">
        <v>0</v>
      </c>
      <c r="Z97" s="119">
        <v>0</v>
      </c>
      <c r="AA97" s="120">
        <v>0</v>
      </c>
      <c r="AB97" s="121">
        <v>0</v>
      </c>
      <c r="AC97" s="113">
        <v>4.9489999999999998</v>
      </c>
      <c r="AD97" s="114">
        <v>113.10265999999999</v>
      </c>
      <c r="AE97" s="114">
        <v>8.8870000000000005</v>
      </c>
      <c r="AF97" s="114">
        <v>3.9380000000000006</v>
      </c>
      <c r="AG97" s="115">
        <v>-104.21565999999999</v>
      </c>
      <c r="AH97" s="113">
        <v>0</v>
      </c>
      <c r="AI97" s="114">
        <v>0</v>
      </c>
      <c r="AJ97" s="114">
        <v>0</v>
      </c>
      <c r="AK97" s="114">
        <v>0</v>
      </c>
      <c r="AL97" s="115">
        <v>0</v>
      </c>
      <c r="AM97" s="119">
        <v>7.5901150004483867E-3</v>
      </c>
      <c r="AN97" s="120">
        <v>3.5941747272000323E-3</v>
      </c>
      <c r="AO97" s="121">
        <v>-0.237394766040637</v>
      </c>
      <c r="AP97" s="119">
        <v>0</v>
      </c>
      <c r="AQ97" s="120">
        <v>0</v>
      </c>
      <c r="AR97" s="121">
        <v>0</v>
      </c>
      <c r="AS97" s="120">
        <v>0</v>
      </c>
      <c r="AT97" s="120">
        <v>0</v>
      </c>
      <c r="AU97" s="120">
        <v>0</v>
      </c>
      <c r="AV97" s="113">
        <v>1620</v>
      </c>
      <c r="AW97" s="114">
        <v>1076</v>
      </c>
      <c r="AX97" s="115">
        <v>1553</v>
      </c>
      <c r="AY97" s="122">
        <v>3.66</v>
      </c>
      <c r="AZ97" s="123">
        <v>4.79</v>
      </c>
      <c r="BA97" s="153">
        <v>5.23</v>
      </c>
      <c r="BB97" s="122">
        <v>15.55</v>
      </c>
      <c r="BC97" s="123">
        <v>19.399999999999999</v>
      </c>
      <c r="BD97" s="153">
        <v>19.510000000000002</v>
      </c>
      <c r="BE97" s="106">
        <v>32.993414064159758</v>
      </c>
      <c r="BF97" s="106">
        <v>-16.186913804692701</v>
      </c>
      <c r="BG97" s="106">
        <v>-4.4456951912334262</v>
      </c>
      <c r="BH97" s="107">
        <v>8.84446722478501</v>
      </c>
      <c r="BI97" s="106">
        <v>-2.73109547617962</v>
      </c>
      <c r="BJ97" s="108">
        <v>-0.39951902951052354</v>
      </c>
      <c r="BK97" s="114">
        <v>90</v>
      </c>
      <c r="BL97" s="114">
        <v>90</v>
      </c>
      <c r="BM97" s="114">
        <v>90</v>
      </c>
      <c r="BN97" s="113">
        <v>20053</v>
      </c>
      <c r="BO97" s="114">
        <v>12922</v>
      </c>
      <c r="BP97" s="115">
        <v>19975</v>
      </c>
      <c r="BQ97" s="127">
        <v>65.241401752190242</v>
      </c>
      <c r="BR97" s="127">
        <v>30.167656676640455</v>
      </c>
      <c r="BS97" s="127">
        <v>0.73288913804383071</v>
      </c>
      <c r="BT97" s="128">
        <v>839.14810045074046</v>
      </c>
      <c r="BU97" s="127">
        <v>404.99142761123431</v>
      </c>
      <c r="BV97" s="129">
        <v>64.446427588286952</v>
      </c>
      <c r="BW97" s="124">
        <v>12.862202189311011</v>
      </c>
      <c r="BX97" s="124">
        <v>0.48380712758261701</v>
      </c>
      <c r="BY97" s="124">
        <v>0.85290850901361281</v>
      </c>
      <c r="BZ97" s="101">
        <v>0.81597222222222232</v>
      </c>
      <c r="CA97" s="102">
        <v>2.792984590429981E-3</v>
      </c>
      <c r="CB97" s="112">
        <v>2.2724831184775973E-2</v>
      </c>
    </row>
    <row r="98" spans="1:80">
      <c r="A98" s="90" t="s">
        <v>115</v>
      </c>
      <c r="B98" s="113">
        <v>2137.8760000000002</v>
      </c>
      <c r="C98" s="114">
        <v>1457.942</v>
      </c>
      <c r="D98" s="115">
        <v>2198.5940000000001</v>
      </c>
      <c r="E98" s="113">
        <v>2105.1880000000001</v>
      </c>
      <c r="F98" s="114">
        <v>1455.9679600000002</v>
      </c>
      <c r="G98" s="115">
        <v>2196.1160800000002</v>
      </c>
      <c r="H98" s="116">
        <v>1.0011283192280072</v>
      </c>
      <c r="I98" s="117">
        <v>-1.4399035098542345E-2</v>
      </c>
      <c r="J98" s="118">
        <v>-2.2750731092280319E-4</v>
      </c>
      <c r="K98" s="113">
        <v>1713.556</v>
      </c>
      <c r="L98" s="114">
        <v>1204.72135</v>
      </c>
      <c r="M98" s="114">
        <v>1827.8375600000002</v>
      </c>
      <c r="N98" s="119">
        <v>0.83230462025486374</v>
      </c>
      <c r="O98" s="120">
        <v>1.8336461591599518E-2</v>
      </c>
      <c r="P98" s="121">
        <v>4.8679024853326425E-3</v>
      </c>
      <c r="Q98" s="113">
        <v>45.946000000000005</v>
      </c>
      <c r="R98" s="114">
        <v>24.0077</v>
      </c>
      <c r="S98" s="115">
        <v>37.509</v>
      </c>
      <c r="T98" s="119">
        <v>1.7079698264401394E-2</v>
      </c>
      <c r="U98" s="120">
        <v>-4.7454308927095158E-3</v>
      </c>
      <c r="V98" s="121">
        <v>5.9053046705508788E-4</v>
      </c>
      <c r="W98" s="113">
        <v>5.1959999999999997</v>
      </c>
      <c r="X98" s="114">
        <v>1.802</v>
      </c>
      <c r="Y98" s="115">
        <v>2.27</v>
      </c>
      <c r="Z98" s="119">
        <v>1.0336429939532157E-3</v>
      </c>
      <c r="AA98" s="120">
        <v>-1.434545120362465E-3</v>
      </c>
      <c r="AB98" s="121">
        <v>-2.0402160410565914E-4</v>
      </c>
      <c r="AC98" s="113">
        <v>925.35699999999997</v>
      </c>
      <c r="AD98" s="114">
        <v>694.99599999999998</v>
      </c>
      <c r="AE98" s="114">
        <v>624.5</v>
      </c>
      <c r="AF98" s="114">
        <v>-300.85699999999997</v>
      </c>
      <c r="AG98" s="115">
        <v>-70.495999999999981</v>
      </c>
      <c r="AH98" s="113">
        <v>0</v>
      </c>
      <c r="AI98" s="114">
        <v>0</v>
      </c>
      <c r="AJ98" s="114">
        <v>0</v>
      </c>
      <c r="AK98" s="114">
        <v>0</v>
      </c>
      <c r="AL98" s="115">
        <v>0</v>
      </c>
      <c r="AM98" s="119">
        <v>0.28404516704766775</v>
      </c>
      <c r="AN98" s="120">
        <v>-0.14879424927021034</v>
      </c>
      <c r="AO98" s="121">
        <v>-0.19265143679528346</v>
      </c>
      <c r="AP98" s="119">
        <v>0</v>
      </c>
      <c r="AQ98" s="120">
        <v>0</v>
      </c>
      <c r="AR98" s="121">
        <v>0</v>
      </c>
      <c r="AS98" s="120">
        <v>0</v>
      </c>
      <c r="AT98" s="120">
        <v>0</v>
      </c>
      <c r="AU98" s="120">
        <v>0</v>
      </c>
      <c r="AV98" s="113">
        <v>2064</v>
      </c>
      <c r="AW98" s="114">
        <v>1167</v>
      </c>
      <c r="AX98" s="115">
        <v>1729</v>
      </c>
      <c r="AY98" s="122">
        <v>4.54</v>
      </c>
      <c r="AZ98" s="123">
        <v>4</v>
      </c>
      <c r="BA98" s="153">
        <v>4</v>
      </c>
      <c r="BB98" s="122">
        <v>30.69</v>
      </c>
      <c r="BC98" s="123">
        <v>28</v>
      </c>
      <c r="BD98" s="153">
        <v>31</v>
      </c>
      <c r="BE98" s="106">
        <v>48.027777777777779</v>
      </c>
      <c r="BF98" s="106">
        <v>-2.4861722956436623</v>
      </c>
      <c r="BG98" s="106">
        <v>-0.59722222222222143</v>
      </c>
      <c r="BH98" s="107">
        <v>6.1971326164874547</v>
      </c>
      <c r="BI98" s="106">
        <v>-1.2754425980232433</v>
      </c>
      <c r="BJ98" s="108">
        <v>-0.74929595494111734</v>
      </c>
      <c r="BK98" s="114">
        <v>100</v>
      </c>
      <c r="BL98" s="114">
        <v>100</v>
      </c>
      <c r="BM98" s="114">
        <v>100</v>
      </c>
      <c r="BN98" s="113">
        <v>19010</v>
      </c>
      <c r="BO98" s="114">
        <v>10985</v>
      </c>
      <c r="BP98" s="115">
        <v>16806</v>
      </c>
      <c r="BQ98" s="127">
        <v>130.67452576460789</v>
      </c>
      <c r="BR98" s="127">
        <v>19.933442124418519</v>
      </c>
      <c r="BS98" s="127">
        <v>-1.8669362290197853</v>
      </c>
      <c r="BT98" s="128">
        <v>1270.1654598033547</v>
      </c>
      <c r="BU98" s="127">
        <v>250.21003344676558</v>
      </c>
      <c r="BV98" s="129">
        <v>22.549384396327923</v>
      </c>
      <c r="BW98" s="124">
        <v>9.7200694042799309</v>
      </c>
      <c r="BX98" s="124">
        <v>0.50979808645047342</v>
      </c>
      <c r="BY98" s="124">
        <v>0.30704455423708588</v>
      </c>
      <c r="BZ98" s="101">
        <v>0.61786764705882358</v>
      </c>
      <c r="CA98" s="102">
        <v>-7.5927973379132596E-2</v>
      </c>
      <c r="CB98" s="112">
        <v>1.0961569710757346E-2</v>
      </c>
    </row>
    <row r="99" spans="1:80">
      <c r="A99" s="90" t="s">
        <v>114</v>
      </c>
      <c r="B99" s="113">
        <v>999.27599999999995</v>
      </c>
      <c r="C99" s="114">
        <v>446.851</v>
      </c>
      <c r="D99" s="115">
        <v>1042.8920000000001</v>
      </c>
      <c r="E99" s="113">
        <v>879.82</v>
      </c>
      <c r="F99" s="114">
        <v>702.02499999999998</v>
      </c>
      <c r="G99" s="115">
        <v>1035.261</v>
      </c>
      <c r="H99" s="116">
        <v>1.0073710880637829</v>
      </c>
      <c r="I99" s="117">
        <v>-0.12840213827796876</v>
      </c>
      <c r="J99" s="118">
        <v>0.37085387001599257</v>
      </c>
      <c r="K99" s="113">
        <v>756.05899999999997</v>
      </c>
      <c r="L99" s="114">
        <v>612.79100000000005</v>
      </c>
      <c r="M99" s="114">
        <v>909.601</v>
      </c>
      <c r="N99" s="119">
        <v>0.87861998085506943</v>
      </c>
      <c r="O99" s="120">
        <v>1.9286253501747286E-2</v>
      </c>
      <c r="P99" s="121">
        <v>5.7294142798048897E-3</v>
      </c>
      <c r="Q99" s="113">
        <v>14.11</v>
      </c>
      <c r="R99" s="114">
        <v>7.7779999999999996</v>
      </c>
      <c r="S99" s="115">
        <v>12.818999999999999</v>
      </c>
      <c r="T99" s="119">
        <v>1.2382384731966142E-2</v>
      </c>
      <c r="U99" s="120">
        <v>-3.6549865485230471E-3</v>
      </c>
      <c r="V99" s="121">
        <v>1.3030072169203811E-3</v>
      </c>
      <c r="W99" s="113">
        <v>3.5579999999999998</v>
      </c>
      <c r="X99" s="114">
        <v>3.4079999999999999</v>
      </c>
      <c r="Y99" s="115">
        <v>4.6820000000000004</v>
      </c>
      <c r="Z99" s="119">
        <v>4.5225310332370292E-3</v>
      </c>
      <c r="AA99" s="120">
        <v>4.7852203139574397E-4</v>
      </c>
      <c r="AB99" s="121">
        <v>-3.3199693941351766E-4</v>
      </c>
      <c r="AC99" s="113">
        <v>123.726</v>
      </c>
      <c r="AD99" s="114">
        <v>283.74400000000003</v>
      </c>
      <c r="AE99" s="114">
        <v>132.16</v>
      </c>
      <c r="AF99" s="114">
        <v>8.4339999999999975</v>
      </c>
      <c r="AG99" s="115">
        <v>-151.58400000000003</v>
      </c>
      <c r="AH99" s="113">
        <v>0</v>
      </c>
      <c r="AI99" s="114">
        <v>185.96700000000001</v>
      </c>
      <c r="AJ99" s="114">
        <v>2.399</v>
      </c>
      <c r="AK99" s="114">
        <v>2.399</v>
      </c>
      <c r="AL99" s="115">
        <v>-183.56800000000001</v>
      </c>
      <c r="AM99" s="119">
        <v>0.12672453139922446</v>
      </c>
      <c r="AN99" s="120">
        <v>2.9088888740362168E-3</v>
      </c>
      <c r="AO99" s="121">
        <v>-0.50826117972148477</v>
      </c>
      <c r="AP99" s="119">
        <v>2.3003340710255711E-3</v>
      </c>
      <c r="AQ99" s="120">
        <v>2.3003340710255711E-3</v>
      </c>
      <c r="AR99" s="121">
        <v>-0.41387194706966784</v>
      </c>
      <c r="AS99" s="120">
        <v>2.3172900360392211E-3</v>
      </c>
      <c r="AT99" s="120">
        <v>2.3172900360392211E-3</v>
      </c>
      <c r="AU99" s="120">
        <v>-0.26258353258423789</v>
      </c>
      <c r="AV99" s="113">
        <v>1197</v>
      </c>
      <c r="AW99" s="114">
        <v>890</v>
      </c>
      <c r="AX99" s="115">
        <v>1282</v>
      </c>
      <c r="AY99" s="122">
        <v>6</v>
      </c>
      <c r="AZ99" s="123">
        <v>6</v>
      </c>
      <c r="BA99" s="153">
        <v>6</v>
      </c>
      <c r="BB99" s="122">
        <v>14</v>
      </c>
      <c r="BC99" s="123">
        <v>14</v>
      </c>
      <c r="BD99" s="153">
        <v>13</v>
      </c>
      <c r="BE99" s="106">
        <v>23.74074074074074</v>
      </c>
      <c r="BF99" s="106">
        <v>1.5740740740740726</v>
      </c>
      <c r="BG99" s="106">
        <v>-0.98148148148148451</v>
      </c>
      <c r="BH99" s="107">
        <v>10.957264957264957</v>
      </c>
      <c r="BI99" s="106">
        <v>1.4572649572649574</v>
      </c>
      <c r="BJ99" s="108">
        <v>0.36202686202686252</v>
      </c>
      <c r="BK99" s="114">
        <v>85</v>
      </c>
      <c r="BL99" s="114">
        <v>85</v>
      </c>
      <c r="BM99" s="114">
        <v>85</v>
      </c>
      <c r="BN99" s="113">
        <v>19146</v>
      </c>
      <c r="BO99" s="114">
        <v>13080</v>
      </c>
      <c r="BP99" s="115">
        <v>19676</v>
      </c>
      <c r="BQ99" s="127">
        <v>52.615419800772514</v>
      </c>
      <c r="BR99" s="127">
        <v>6.6622180876209427</v>
      </c>
      <c r="BS99" s="127">
        <v>-1.0562162848544006</v>
      </c>
      <c r="BT99" s="128">
        <v>807.53588143525747</v>
      </c>
      <c r="BU99" s="127">
        <v>72.514995888056092</v>
      </c>
      <c r="BV99" s="129">
        <v>18.743746603796808</v>
      </c>
      <c r="BW99" s="124">
        <v>15.347893915756631</v>
      </c>
      <c r="BX99" s="124">
        <v>-0.64709355291504878</v>
      </c>
      <c r="BY99" s="124">
        <v>0.65126470227348499</v>
      </c>
      <c r="BZ99" s="101">
        <v>0.85103806228373702</v>
      </c>
      <c r="CA99" s="102">
        <v>2.8968504533629647E-2</v>
      </c>
      <c r="CB99" s="112">
        <v>8.5931675237538307E-4</v>
      </c>
    </row>
    <row r="100" spans="1:80">
      <c r="A100" s="90" t="s">
        <v>113</v>
      </c>
      <c r="B100" s="113">
        <v>392.22203999999999</v>
      </c>
      <c r="C100" s="114">
        <v>267.46244999999999</v>
      </c>
      <c r="D100" s="115">
        <v>389.95499999999998</v>
      </c>
      <c r="E100" s="113">
        <v>421.86877000000004</v>
      </c>
      <c r="F100" s="114">
        <v>298.50783000000001</v>
      </c>
      <c r="G100" s="115">
        <v>432.4846</v>
      </c>
      <c r="H100" s="116">
        <v>0.90166216323078319</v>
      </c>
      <c r="I100" s="117">
        <v>-2.8063068622714682E-2</v>
      </c>
      <c r="J100" s="118">
        <v>5.664058256451443E-3</v>
      </c>
      <c r="K100" s="113">
        <v>344.45440000000002</v>
      </c>
      <c r="L100" s="114">
        <v>255.60050000000001</v>
      </c>
      <c r="M100" s="114">
        <v>373.44799999999998</v>
      </c>
      <c r="N100" s="119">
        <v>0.86349433020274013</v>
      </c>
      <c r="O100" s="120">
        <v>4.699776896166985E-2</v>
      </c>
      <c r="P100" s="121">
        <v>7.2337088314347042E-3</v>
      </c>
      <c r="Q100" s="113">
        <v>6.3179999999999996</v>
      </c>
      <c r="R100" s="114">
        <v>1.0535699999999999</v>
      </c>
      <c r="S100" s="115">
        <v>6.718</v>
      </c>
      <c r="T100" s="119">
        <v>1.5533501077263791E-2</v>
      </c>
      <c r="U100" s="120">
        <v>5.5727991730450052E-4</v>
      </c>
      <c r="V100" s="121">
        <v>1.2004045920258362E-2</v>
      </c>
      <c r="W100" s="113">
        <v>2.67</v>
      </c>
      <c r="X100" s="114">
        <v>0</v>
      </c>
      <c r="Y100" s="115">
        <v>0</v>
      </c>
      <c r="Z100" s="119">
        <v>0</v>
      </c>
      <c r="AA100" s="120">
        <v>-6.328982351549748E-3</v>
      </c>
      <c r="AB100" s="121">
        <v>0</v>
      </c>
      <c r="AC100" s="113">
        <v>0</v>
      </c>
      <c r="AD100" s="114">
        <v>0</v>
      </c>
      <c r="AE100" s="114">
        <v>0</v>
      </c>
      <c r="AF100" s="114">
        <v>0</v>
      </c>
      <c r="AG100" s="115">
        <v>0</v>
      </c>
      <c r="AH100" s="113">
        <v>0</v>
      </c>
      <c r="AI100" s="114">
        <v>0</v>
      </c>
      <c r="AJ100" s="114">
        <v>0</v>
      </c>
      <c r="AK100" s="114">
        <v>0</v>
      </c>
      <c r="AL100" s="115">
        <v>0</v>
      </c>
      <c r="AM100" s="119">
        <v>0</v>
      </c>
      <c r="AN100" s="120">
        <v>0</v>
      </c>
      <c r="AO100" s="121">
        <v>0</v>
      </c>
      <c r="AP100" s="119">
        <v>0</v>
      </c>
      <c r="AQ100" s="120">
        <v>0</v>
      </c>
      <c r="AR100" s="121">
        <v>0</v>
      </c>
      <c r="AS100" s="120">
        <v>0</v>
      </c>
      <c r="AT100" s="120">
        <v>0</v>
      </c>
      <c r="AU100" s="120">
        <v>0</v>
      </c>
      <c r="AV100" s="113">
        <v>303</v>
      </c>
      <c r="AW100" s="114">
        <v>196</v>
      </c>
      <c r="AX100" s="115">
        <v>296</v>
      </c>
      <c r="AY100" s="122">
        <v>4</v>
      </c>
      <c r="AZ100" s="123">
        <v>4</v>
      </c>
      <c r="BA100" s="153">
        <v>4</v>
      </c>
      <c r="BB100" s="122">
        <v>8</v>
      </c>
      <c r="BC100" s="123">
        <v>8</v>
      </c>
      <c r="BD100" s="153">
        <v>8</v>
      </c>
      <c r="BE100" s="106">
        <v>8.2222222222222214</v>
      </c>
      <c r="BF100" s="106">
        <v>-0.19444444444444464</v>
      </c>
      <c r="BG100" s="106">
        <v>5.5555555555555358E-2</v>
      </c>
      <c r="BH100" s="107">
        <v>4.1111111111111107</v>
      </c>
      <c r="BI100" s="106">
        <v>-9.7222222222222321E-2</v>
      </c>
      <c r="BJ100" s="108">
        <v>2.7777777777777679E-2</v>
      </c>
      <c r="BK100" s="114">
        <v>30</v>
      </c>
      <c r="BL100" s="114">
        <v>30</v>
      </c>
      <c r="BM100" s="114">
        <v>30</v>
      </c>
      <c r="BN100" s="113">
        <v>1910</v>
      </c>
      <c r="BO100" s="114">
        <v>1297</v>
      </c>
      <c r="BP100" s="115">
        <v>1935</v>
      </c>
      <c r="BQ100" s="127">
        <v>223.50625322997413</v>
      </c>
      <c r="BR100" s="127">
        <v>2.6325516592934832</v>
      </c>
      <c r="BS100" s="127">
        <v>-6.6462756829017451</v>
      </c>
      <c r="BT100" s="128">
        <v>1461.0966216216216</v>
      </c>
      <c r="BU100" s="127">
        <v>68.790450004459899</v>
      </c>
      <c r="BV100" s="129">
        <v>-61.902511031439644</v>
      </c>
      <c r="BW100" s="124">
        <v>6.5371621621621623</v>
      </c>
      <c r="BX100" s="124">
        <v>0.23353179912585897</v>
      </c>
      <c r="BY100" s="124">
        <v>-8.0184776613347886E-2</v>
      </c>
      <c r="BZ100" s="101">
        <v>0.23713235294117646</v>
      </c>
      <c r="CA100" s="102">
        <v>4.7722556175754938E-3</v>
      </c>
      <c r="CB100" s="112">
        <v>-1.7258422706099286E-3</v>
      </c>
    </row>
    <row r="101" spans="1:80">
      <c r="A101" s="90" t="s">
        <v>112</v>
      </c>
      <c r="B101" s="113">
        <v>1213.1089999999999</v>
      </c>
      <c r="C101" s="114">
        <v>796.28700000000003</v>
      </c>
      <c r="D101" s="115">
        <v>1227.7971299999999</v>
      </c>
      <c r="E101" s="113">
        <v>1149.9440199999997</v>
      </c>
      <c r="F101" s="114">
        <v>852.00699999999995</v>
      </c>
      <c r="G101" s="115">
        <v>1273.3861900000002</v>
      </c>
      <c r="H101" s="116">
        <v>0.96419855943309685</v>
      </c>
      <c r="I101" s="117">
        <v>-9.0730183967821176E-2</v>
      </c>
      <c r="J101" s="118">
        <v>2.9597083154145998E-2</v>
      </c>
      <c r="K101" s="113">
        <v>905.89695999999992</v>
      </c>
      <c r="L101" s="114">
        <v>678.13099999999997</v>
      </c>
      <c r="M101" s="114">
        <v>1031.8796</v>
      </c>
      <c r="N101" s="119">
        <v>0.81034301149441545</v>
      </c>
      <c r="O101" s="120">
        <v>2.256817702899494E-2</v>
      </c>
      <c r="P101" s="121">
        <v>1.4421147002691814E-2</v>
      </c>
      <c r="Q101" s="113">
        <v>4.3674900000000001</v>
      </c>
      <c r="R101" s="114">
        <v>11.412000000000001</v>
      </c>
      <c r="S101" s="115">
        <v>11.898759999999951</v>
      </c>
      <c r="T101" s="119">
        <v>9.3441880345819916E-3</v>
      </c>
      <c r="U101" s="120">
        <v>5.5461857631322904E-3</v>
      </c>
      <c r="V101" s="121">
        <v>-4.0500681158956477E-3</v>
      </c>
      <c r="W101" s="113">
        <v>0.98063999999999996</v>
      </c>
      <c r="X101" s="114">
        <v>0.626</v>
      </c>
      <c r="Y101" s="115">
        <v>0.81430000000000002</v>
      </c>
      <c r="Z101" s="119">
        <v>6.3947607284793931E-4</v>
      </c>
      <c r="AA101" s="120">
        <v>-2.1329587338993075E-4</v>
      </c>
      <c r="AB101" s="121">
        <v>-9.5259674628313815E-5</v>
      </c>
      <c r="AC101" s="113">
        <v>121.52104000000001</v>
      </c>
      <c r="AD101" s="114">
        <v>135.95443</v>
      </c>
      <c r="AE101" s="114">
        <v>134.47109999999998</v>
      </c>
      <c r="AF101" s="114">
        <v>12.950059999999965</v>
      </c>
      <c r="AG101" s="115">
        <v>-1.4833300000000236</v>
      </c>
      <c r="AH101" s="113">
        <v>0</v>
      </c>
      <c r="AI101" s="114">
        <v>0</v>
      </c>
      <c r="AJ101" s="114">
        <v>0</v>
      </c>
      <c r="AK101" s="114">
        <v>0</v>
      </c>
      <c r="AL101" s="115">
        <v>0</v>
      </c>
      <c r="AM101" s="119">
        <v>0.10952224656201956</v>
      </c>
      <c r="AN101" s="120">
        <v>9.3490222268608758E-3</v>
      </c>
      <c r="AO101" s="121">
        <v>-6.1213216907809787E-2</v>
      </c>
      <c r="AP101" s="119">
        <v>0</v>
      </c>
      <c r="AQ101" s="120">
        <v>0</v>
      </c>
      <c r="AR101" s="121">
        <v>0</v>
      </c>
      <c r="AS101" s="120">
        <v>0</v>
      </c>
      <c r="AT101" s="120">
        <v>0</v>
      </c>
      <c r="AU101" s="120">
        <v>0</v>
      </c>
      <c r="AV101" s="113">
        <v>1038</v>
      </c>
      <c r="AW101" s="114">
        <v>696</v>
      </c>
      <c r="AX101" s="115">
        <v>1021</v>
      </c>
      <c r="AY101" s="122">
        <v>0</v>
      </c>
      <c r="AZ101" s="123">
        <v>5</v>
      </c>
      <c r="BA101" s="153">
        <v>5</v>
      </c>
      <c r="BB101" s="122">
        <v>0</v>
      </c>
      <c r="BC101" s="123">
        <v>20</v>
      </c>
      <c r="BD101" s="153">
        <v>20</v>
      </c>
      <c r="BE101" s="106">
        <v>22.688888888888886</v>
      </c>
      <c r="BF101" s="106" t="e">
        <v>#DIV/0!</v>
      </c>
      <c r="BG101" s="106">
        <v>-0.51111111111111285</v>
      </c>
      <c r="BH101" s="107">
        <v>5.6722222222222216</v>
      </c>
      <c r="BI101" s="106" t="e">
        <v>#DIV/0!</v>
      </c>
      <c r="BJ101" s="108">
        <v>-0.12777777777777821</v>
      </c>
      <c r="BK101" s="114">
        <v>45</v>
      </c>
      <c r="BL101" s="114">
        <v>45</v>
      </c>
      <c r="BM101" s="114">
        <v>45</v>
      </c>
      <c r="BN101" s="113">
        <v>7562</v>
      </c>
      <c r="BO101" s="114">
        <v>4978</v>
      </c>
      <c r="BP101" s="115">
        <v>7267</v>
      </c>
      <c r="BQ101" s="127">
        <v>175.22859364249348</v>
      </c>
      <c r="BR101" s="127">
        <v>23.15982612067387</v>
      </c>
      <c r="BS101" s="127">
        <v>4.0741139317662771</v>
      </c>
      <c r="BT101" s="128">
        <v>1247.1950930460334</v>
      </c>
      <c r="BU101" s="127">
        <v>139.34921636009926</v>
      </c>
      <c r="BV101" s="129">
        <v>23.047104540286227</v>
      </c>
      <c r="BW101" s="124">
        <v>7.1175318315377085</v>
      </c>
      <c r="BX101" s="124">
        <v>-0.16763194495554767</v>
      </c>
      <c r="BY101" s="124">
        <v>-3.476701903700441E-2</v>
      </c>
      <c r="BZ101" s="101">
        <v>0.59370915032679739</v>
      </c>
      <c r="CA101" s="102">
        <v>-1.9591741806211593E-2</v>
      </c>
      <c r="CB101" s="112">
        <v>-1.7463348138518797E-2</v>
      </c>
    </row>
    <row r="102" spans="1:80">
      <c r="A102" s="90" t="s">
        <v>111</v>
      </c>
      <c r="B102" s="113">
        <v>58025.595000000001</v>
      </c>
      <c r="C102" s="114">
        <v>43039.389000000003</v>
      </c>
      <c r="D102" s="115">
        <v>64878.601999999999</v>
      </c>
      <c r="E102" s="113">
        <v>55535.976000000002</v>
      </c>
      <c r="F102" s="114">
        <v>41860.949999999997</v>
      </c>
      <c r="G102" s="115">
        <v>63444.639000000003</v>
      </c>
      <c r="H102" s="116">
        <v>1.0226017993419427</v>
      </c>
      <c r="I102" s="117">
        <v>-2.2227141811445916E-2</v>
      </c>
      <c r="J102" s="118">
        <v>-5.5494729058205294E-3</v>
      </c>
      <c r="K102" s="113">
        <v>9006.9140000000007</v>
      </c>
      <c r="L102" s="114">
        <v>6914.933</v>
      </c>
      <c r="M102" s="114">
        <v>10517.045</v>
      </c>
      <c r="N102" s="119">
        <v>0.16576727625481485</v>
      </c>
      <c r="O102" s="120">
        <v>3.5856662656431337E-3</v>
      </c>
      <c r="P102" s="121">
        <v>5.7912357313896767E-4</v>
      </c>
      <c r="Q102" s="113">
        <v>372.42700000000002</v>
      </c>
      <c r="R102" s="114">
        <v>263.52300000000002</v>
      </c>
      <c r="S102" s="115">
        <v>345.74799999999999</v>
      </c>
      <c r="T102" s="119">
        <v>5.4496015021852353E-3</v>
      </c>
      <c r="U102" s="120">
        <v>-1.2564479242262137E-3</v>
      </c>
      <c r="V102" s="121">
        <v>-8.4559724509594269E-4</v>
      </c>
      <c r="W102" s="113">
        <v>41458.805</v>
      </c>
      <c r="X102" s="114">
        <v>31113.147999999997</v>
      </c>
      <c r="Y102" s="115">
        <v>47180.680999999997</v>
      </c>
      <c r="Z102" s="119">
        <v>0.74365118540590947</v>
      </c>
      <c r="AA102" s="120">
        <v>-2.8704026904264879E-3</v>
      </c>
      <c r="AB102" s="121">
        <v>4.0125916199962308E-4</v>
      </c>
      <c r="AC102" s="113">
        <v>13962.99129</v>
      </c>
      <c r="AD102" s="114">
        <v>14391.702780000001</v>
      </c>
      <c r="AE102" s="114">
        <v>14716.909639999998</v>
      </c>
      <c r="AF102" s="114">
        <v>753.9183499999981</v>
      </c>
      <c r="AG102" s="115">
        <v>325.2068599999966</v>
      </c>
      <c r="AH102" s="113">
        <v>0</v>
      </c>
      <c r="AI102" s="114">
        <v>0</v>
      </c>
      <c r="AJ102" s="114">
        <v>0</v>
      </c>
      <c r="AK102" s="114">
        <v>0</v>
      </c>
      <c r="AL102" s="115">
        <v>0</v>
      </c>
      <c r="AM102" s="119">
        <v>0.22683765041669668</v>
      </c>
      <c r="AN102" s="120">
        <v>-1.3797388138272026E-2</v>
      </c>
      <c r="AO102" s="121">
        <v>-0.10754680796862104</v>
      </c>
      <c r="AP102" s="119">
        <v>0</v>
      </c>
      <c r="AQ102" s="120">
        <v>0</v>
      </c>
      <c r="AR102" s="121">
        <v>0</v>
      </c>
      <c r="AS102" s="120">
        <v>0</v>
      </c>
      <c r="AT102" s="120">
        <v>0</v>
      </c>
      <c r="AU102" s="120">
        <v>0</v>
      </c>
      <c r="AV102" s="113">
        <v>8359</v>
      </c>
      <c r="AW102" s="114">
        <v>5871</v>
      </c>
      <c r="AX102" s="115">
        <v>8737</v>
      </c>
      <c r="AY102" s="122">
        <v>58.78</v>
      </c>
      <c r="AZ102" s="123">
        <v>63.38</v>
      </c>
      <c r="BA102" s="153">
        <v>63.13</v>
      </c>
      <c r="BB102" s="122">
        <v>119.07</v>
      </c>
      <c r="BC102" s="123">
        <v>119.99</v>
      </c>
      <c r="BD102" s="153">
        <v>120.33</v>
      </c>
      <c r="BE102" s="106">
        <v>15.377439850748894</v>
      </c>
      <c r="BF102" s="106">
        <v>-0.42347504849877105</v>
      </c>
      <c r="BG102" s="106">
        <v>-6.1184320914090762E-2</v>
      </c>
      <c r="BH102" s="107">
        <v>8.0676288355171426</v>
      </c>
      <c r="BI102" s="106">
        <v>0.26736195235784255</v>
      </c>
      <c r="BJ102" s="108">
        <v>-8.7217401669288819E-2</v>
      </c>
      <c r="BK102" s="114">
        <v>181</v>
      </c>
      <c r="BL102" s="114">
        <v>181</v>
      </c>
      <c r="BM102" s="114">
        <v>181</v>
      </c>
      <c r="BN102" s="113">
        <v>36957</v>
      </c>
      <c r="BO102" s="114">
        <v>23871</v>
      </c>
      <c r="BP102" s="115">
        <v>36003</v>
      </c>
      <c r="BQ102" s="127">
        <v>1762.2042329805849</v>
      </c>
      <c r="BR102" s="127">
        <v>259.48550581117183</v>
      </c>
      <c r="BS102" s="127">
        <v>8.5722108616960213</v>
      </c>
      <c r="BT102" s="128">
        <v>7261.6045553393615</v>
      </c>
      <c r="BU102" s="127">
        <v>617.7505058119059</v>
      </c>
      <c r="BV102" s="129">
        <v>131.48191865055196</v>
      </c>
      <c r="BW102" s="124">
        <v>4.1207508298042805</v>
      </c>
      <c r="BX102" s="124">
        <v>-0.3004718044821173</v>
      </c>
      <c r="BY102" s="124">
        <v>5.483360956922656E-2</v>
      </c>
      <c r="BZ102" s="101">
        <v>0.73129265518362041</v>
      </c>
      <c r="CA102" s="102">
        <v>-1.3898295334587529E-2</v>
      </c>
      <c r="CB102" s="112">
        <v>2.6518933021150159E-3</v>
      </c>
    </row>
    <row r="103" spans="1:80">
      <c r="A103" s="90" t="s">
        <v>110</v>
      </c>
      <c r="B103" s="113">
        <v>11296.536</v>
      </c>
      <c r="C103" s="114">
        <v>8385.2729999999992</v>
      </c>
      <c r="D103" s="115">
        <v>12567.822</v>
      </c>
      <c r="E103" s="113">
        <v>11857.165000000001</v>
      </c>
      <c r="F103" s="114">
        <v>9069.8529999999992</v>
      </c>
      <c r="G103" s="115">
        <v>13382.501</v>
      </c>
      <c r="H103" s="116">
        <v>0.93912356143294884</v>
      </c>
      <c r="I103" s="117">
        <v>-1.3594563009107885E-2</v>
      </c>
      <c r="J103" s="118">
        <v>1.4602182751287773E-2</v>
      </c>
      <c r="K103" s="113">
        <v>3326.0839999999998</v>
      </c>
      <c r="L103" s="114">
        <v>2448.931</v>
      </c>
      <c r="M103" s="114">
        <v>3668.9960000000001</v>
      </c>
      <c r="N103" s="119">
        <v>0.27416370079105545</v>
      </c>
      <c r="O103" s="120">
        <v>-6.348883793876936E-3</v>
      </c>
      <c r="P103" s="121">
        <v>4.155906838937351E-3</v>
      </c>
      <c r="Q103" s="113">
        <v>62.834000000000003</v>
      </c>
      <c r="R103" s="114">
        <v>53.926000000000002</v>
      </c>
      <c r="S103" s="115">
        <v>80.554999999999993</v>
      </c>
      <c r="T103" s="119">
        <v>6.0194279081316705E-3</v>
      </c>
      <c r="U103" s="120">
        <v>7.2018479226038101E-4</v>
      </c>
      <c r="V103" s="121">
        <v>7.3796815764461295E-5</v>
      </c>
      <c r="W103" s="113">
        <v>7029.4009999999998</v>
      </c>
      <c r="X103" s="114">
        <v>5541.7889999999998</v>
      </c>
      <c r="Y103" s="115">
        <v>8249.2360000000008</v>
      </c>
      <c r="Z103" s="119">
        <v>0.61641960646967264</v>
      </c>
      <c r="AA103" s="120">
        <v>2.3579665387635007E-2</v>
      </c>
      <c r="AB103" s="121">
        <v>5.4076088110556197E-3</v>
      </c>
      <c r="AC103" s="113">
        <v>3880.9270000000001</v>
      </c>
      <c r="AD103" s="114">
        <v>4716.8013899999996</v>
      </c>
      <c r="AE103" s="114">
        <v>4741.3527699999995</v>
      </c>
      <c r="AF103" s="114">
        <v>860.42576999999937</v>
      </c>
      <c r="AG103" s="115">
        <v>24.551379999999881</v>
      </c>
      <c r="AH103" s="113">
        <v>1829.125</v>
      </c>
      <c r="AI103" s="114">
        <v>2427.6508599999997</v>
      </c>
      <c r="AJ103" s="114">
        <v>2527.3440000000001</v>
      </c>
      <c r="AK103" s="114">
        <v>698.21900000000005</v>
      </c>
      <c r="AL103" s="115">
        <v>99.693140000000312</v>
      </c>
      <c r="AM103" s="119">
        <v>0.37726129237030881</v>
      </c>
      <c r="AN103" s="120">
        <v>3.3711110261386179E-2</v>
      </c>
      <c r="AO103" s="121">
        <v>-0.18524888350589697</v>
      </c>
      <c r="AP103" s="119">
        <v>0.20109641909314119</v>
      </c>
      <c r="AQ103" s="120">
        <v>3.9177313979856909E-2</v>
      </c>
      <c r="AR103" s="121">
        <v>-8.8417215108154368E-2</v>
      </c>
      <c r="AS103" s="120">
        <v>0.18885438529016363</v>
      </c>
      <c r="AT103" s="120">
        <v>3.4591119155299194E-2</v>
      </c>
      <c r="AU103" s="120">
        <v>-7.8807158948756229E-2</v>
      </c>
      <c r="AV103" s="113">
        <v>3639</v>
      </c>
      <c r="AW103" s="114">
        <v>2585</v>
      </c>
      <c r="AX103" s="115">
        <v>3821</v>
      </c>
      <c r="AY103" s="122">
        <v>32</v>
      </c>
      <c r="AZ103" s="123">
        <v>32</v>
      </c>
      <c r="BA103" s="153">
        <v>33</v>
      </c>
      <c r="BB103" s="122">
        <v>65</v>
      </c>
      <c r="BC103" s="123">
        <v>51</v>
      </c>
      <c r="BD103" s="153">
        <v>48</v>
      </c>
      <c r="BE103" s="106">
        <v>12.865319865319865</v>
      </c>
      <c r="BF103" s="106">
        <v>0.22990319865319897</v>
      </c>
      <c r="BG103" s="106">
        <v>-0.59822180134680103</v>
      </c>
      <c r="BH103" s="107">
        <v>8.8449074074074083</v>
      </c>
      <c r="BI103" s="106">
        <v>2.6243945868945886</v>
      </c>
      <c r="BJ103" s="108">
        <v>0.39719498910675455</v>
      </c>
      <c r="BK103" s="114">
        <v>150</v>
      </c>
      <c r="BL103" s="114">
        <v>150</v>
      </c>
      <c r="BM103" s="114">
        <v>150</v>
      </c>
      <c r="BN103" s="113">
        <v>14179</v>
      </c>
      <c r="BO103" s="114">
        <v>9745</v>
      </c>
      <c r="BP103" s="115">
        <v>14111</v>
      </c>
      <c r="BQ103" s="127">
        <v>948.37368010771741</v>
      </c>
      <c r="BR103" s="127">
        <v>112.12535512005957</v>
      </c>
      <c r="BS103" s="127">
        <v>17.655055171852837</v>
      </c>
      <c r="BT103" s="128">
        <v>3502.3556660560062</v>
      </c>
      <c r="BU103" s="127">
        <v>243.99760065342298</v>
      </c>
      <c r="BV103" s="129">
        <v>-6.2915293018277225</v>
      </c>
      <c r="BW103" s="124">
        <v>3.6930123004449098</v>
      </c>
      <c r="BX103" s="124">
        <v>-0.20338780947539803</v>
      </c>
      <c r="BY103" s="124">
        <v>-7.6813618317179255E-2</v>
      </c>
      <c r="BZ103" s="101">
        <v>0.34585784313725493</v>
      </c>
      <c r="CA103" s="102">
        <v>8.700085873765695E-4</v>
      </c>
      <c r="CB103" s="112">
        <v>-1.307401689957749E-2</v>
      </c>
    </row>
    <row r="104" spans="1:80">
      <c r="A104" s="90" t="s">
        <v>109</v>
      </c>
      <c r="B104" s="113">
        <v>23250.231</v>
      </c>
      <c r="C104" s="114">
        <v>14444.27699</v>
      </c>
      <c r="D104" s="115">
        <v>21551.944</v>
      </c>
      <c r="E104" s="113">
        <v>22681.741999999998</v>
      </c>
      <c r="F104" s="114">
        <v>14687.635</v>
      </c>
      <c r="G104" s="115">
        <v>21278.802</v>
      </c>
      <c r="H104" s="116">
        <v>1.0128363429482543</v>
      </c>
      <c r="I104" s="117">
        <v>-1.2227384520297369E-2</v>
      </c>
      <c r="J104" s="118">
        <v>2.9405246655352157E-2</v>
      </c>
      <c r="K104" s="113">
        <v>5127.6589999999997</v>
      </c>
      <c r="L104" s="114">
        <v>3389.4369999999999</v>
      </c>
      <c r="M104" s="114">
        <v>5146.9219999999996</v>
      </c>
      <c r="N104" s="119">
        <v>0.24188025246910044</v>
      </c>
      <c r="O104" s="120">
        <v>1.5810358895670312E-2</v>
      </c>
      <c r="P104" s="121">
        <v>1.1112194847842843E-2</v>
      </c>
      <c r="Q104" s="113">
        <v>978.42</v>
      </c>
      <c r="R104" s="114">
        <v>730.04600000000005</v>
      </c>
      <c r="S104" s="115">
        <v>144.94499999999999</v>
      </c>
      <c r="T104" s="119">
        <v>6.8117086666815169E-3</v>
      </c>
      <c r="U104" s="120">
        <v>-3.6325189724985225E-2</v>
      </c>
      <c r="V104" s="121">
        <v>-4.2893094046621207E-2</v>
      </c>
      <c r="W104" s="113">
        <v>14245.175000000001</v>
      </c>
      <c r="X104" s="114">
        <v>9154.8249999999989</v>
      </c>
      <c r="Y104" s="115">
        <v>13824.828000000001</v>
      </c>
      <c r="Z104" s="119">
        <v>0.64969954605527147</v>
      </c>
      <c r="AA104" s="120">
        <v>2.1653649051416868E-2</v>
      </c>
      <c r="AB104" s="121">
        <v>2.6398041081870494E-2</v>
      </c>
      <c r="AC104" s="113">
        <v>6669.58457</v>
      </c>
      <c r="AD104" s="114">
        <v>6102.32</v>
      </c>
      <c r="AE104" s="114">
        <v>5776.4390000000003</v>
      </c>
      <c r="AF104" s="114">
        <v>-893.14556999999968</v>
      </c>
      <c r="AG104" s="115">
        <v>-325.8809999999994</v>
      </c>
      <c r="AH104" s="113">
        <v>2032.569</v>
      </c>
      <c r="AI104" s="114">
        <v>1073.231</v>
      </c>
      <c r="AJ104" s="114">
        <v>1420.127</v>
      </c>
      <c r="AK104" s="114">
        <v>-612.44200000000001</v>
      </c>
      <c r="AL104" s="115">
        <v>346.89599999999996</v>
      </c>
      <c r="AM104" s="119">
        <v>0.26802403532600122</v>
      </c>
      <c r="AN104" s="120">
        <v>-1.8836967044254804E-2</v>
      </c>
      <c r="AO104" s="121">
        <v>-0.15444917009817694</v>
      </c>
      <c r="AP104" s="119">
        <v>6.5893220583720893E-2</v>
      </c>
      <c r="AQ104" s="120">
        <v>-2.1528233422478019E-2</v>
      </c>
      <c r="AR104" s="121">
        <v>-8.4082484855177164E-3</v>
      </c>
      <c r="AS104" s="120">
        <v>6.673904856109851E-2</v>
      </c>
      <c r="AT104" s="120">
        <v>-2.2873512943216281E-2</v>
      </c>
      <c r="AU104" s="120">
        <v>-6.3313266218359837E-3</v>
      </c>
      <c r="AV104" s="113">
        <v>7877</v>
      </c>
      <c r="AW104" s="114">
        <v>5625</v>
      </c>
      <c r="AX104" s="115">
        <v>8271</v>
      </c>
      <c r="AY104" s="122">
        <v>36</v>
      </c>
      <c r="AZ104" s="123">
        <v>40</v>
      </c>
      <c r="BA104" s="153">
        <v>40</v>
      </c>
      <c r="BB104" s="122">
        <v>94</v>
      </c>
      <c r="BC104" s="123">
        <v>96</v>
      </c>
      <c r="BD104" s="153">
        <v>98</v>
      </c>
      <c r="BE104" s="106">
        <v>22.975000000000001</v>
      </c>
      <c r="BF104" s="106">
        <v>-1.3367283950617264</v>
      </c>
      <c r="BG104" s="106">
        <v>-0.46249999999999858</v>
      </c>
      <c r="BH104" s="107">
        <v>9.3775510204081627</v>
      </c>
      <c r="BI104" s="106">
        <v>6.667631591643719E-2</v>
      </c>
      <c r="BJ104" s="108">
        <v>-0.38807397959183731</v>
      </c>
      <c r="BK104" s="114">
        <v>145</v>
      </c>
      <c r="BL104" s="114">
        <v>145</v>
      </c>
      <c r="BM104" s="114">
        <v>145</v>
      </c>
      <c r="BN104" s="113">
        <v>29019</v>
      </c>
      <c r="BO104" s="114">
        <v>17069</v>
      </c>
      <c r="BP104" s="115">
        <v>25316</v>
      </c>
      <c r="BQ104" s="127">
        <v>840.52780850055296</v>
      </c>
      <c r="BR104" s="127">
        <v>58.910867875445319</v>
      </c>
      <c r="BS104" s="127">
        <v>-19.958160214661802</v>
      </c>
      <c r="BT104" s="128">
        <v>2572.7000362713093</v>
      </c>
      <c r="BU104" s="127">
        <v>-306.7898710538143</v>
      </c>
      <c r="BV104" s="129">
        <v>-38.435074839801928</v>
      </c>
      <c r="BW104" s="124">
        <v>3.0608148954177246</v>
      </c>
      <c r="BX104" s="124">
        <v>-0.62320186223112639</v>
      </c>
      <c r="BY104" s="124">
        <v>2.6326006528835766E-2</v>
      </c>
      <c r="BZ104" s="101">
        <v>0.64188640973630828</v>
      </c>
      <c r="CA104" s="102">
        <v>-8.8518825602226792E-2</v>
      </c>
      <c r="CB104" s="112">
        <v>-8.4850895968980877E-3</v>
      </c>
    </row>
    <row r="105" spans="1:80">
      <c r="A105" s="90" t="s">
        <v>108</v>
      </c>
      <c r="B105" s="113">
        <v>106253.00093000001</v>
      </c>
      <c r="C105" s="114">
        <v>74292.276850000009</v>
      </c>
      <c r="D105" s="115">
        <v>112712.85287999999</v>
      </c>
      <c r="E105" s="113">
        <v>104150.07801</v>
      </c>
      <c r="F105" s="114">
        <v>73382.558850000016</v>
      </c>
      <c r="G105" s="115">
        <v>111592.89508999999</v>
      </c>
      <c r="H105" s="116">
        <v>1.0100361030072458</v>
      </c>
      <c r="I105" s="117">
        <v>-1.0155172507671173E-2</v>
      </c>
      <c r="J105" s="118">
        <v>-2.3608209247683032E-3</v>
      </c>
      <c r="K105" s="113">
        <v>11825.86349</v>
      </c>
      <c r="L105" s="114">
        <v>7923.0604000000003</v>
      </c>
      <c r="M105" s="114">
        <v>12370.84253</v>
      </c>
      <c r="N105" s="119">
        <v>0.11085690106007985</v>
      </c>
      <c r="O105" s="120">
        <v>-2.6894708289986746E-3</v>
      </c>
      <c r="P105" s="121">
        <v>2.8876434576652621E-3</v>
      </c>
      <c r="Q105" s="113">
        <v>335.19002999999998</v>
      </c>
      <c r="R105" s="114">
        <v>357.93175000000002</v>
      </c>
      <c r="S105" s="115">
        <v>532.81158000000005</v>
      </c>
      <c r="T105" s="119">
        <v>4.7746012823691505E-3</v>
      </c>
      <c r="U105" s="120">
        <v>1.5562644706788452E-3</v>
      </c>
      <c r="V105" s="121">
        <v>-1.0301208529280275E-4</v>
      </c>
      <c r="W105" s="113">
        <v>87592.190589999998</v>
      </c>
      <c r="X105" s="114">
        <v>61966.180309999996</v>
      </c>
      <c r="Y105" s="115">
        <v>94058.453960000013</v>
      </c>
      <c r="Z105" s="119">
        <v>0.84287134843254674</v>
      </c>
      <c r="AA105" s="120">
        <v>1.852385570225934E-3</v>
      </c>
      <c r="AB105" s="121">
        <v>-1.5551921663435886E-3</v>
      </c>
      <c r="AC105" s="113">
        <v>25763.664399999991</v>
      </c>
      <c r="AD105" s="114">
        <v>27324.116919999993</v>
      </c>
      <c r="AE105" s="114">
        <v>27335.222189999997</v>
      </c>
      <c r="AF105" s="114">
        <v>1571.5577900000062</v>
      </c>
      <c r="AG105" s="115">
        <v>11.105270000003657</v>
      </c>
      <c r="AH105" s="113">
        <v>0</v>
      </c>
      <c r="AI105" s="114">
        <v>0</v>
      </c>
      <c r="AJ105" s="114">
        <v>0</v>
      </c>
      <c r="AK105" s="114">
        <v>0</v>
      </c>
      <c r="AL105" s="115">
        <v>0</v>
      </c>
      <c r="AM105" s="119">
        <v>0.2425208970542384</v>
      </c>
      <c r="AN105" s="120">
        <v>4.6198226925114882E-5</v>
      </c>
      <c r="AO105" s="121">
        <v>-0.12527126221917856</v>
      </c>
      <c r="AP105" s="119">
        <v>0</v>
      </c>
      <c r="AQ105" s="120">
        <v>0</v>
      </c>
      <c r="AR105" s="121">
        <v>0</v>
      </c>
      <c r="AS105" s="120">
        <v>0</v>
      </c>
      <c r="AT105" s="120">
        <v>0</v>
      </c>
      <c r="AU105" s="120">
        <v>0</v>
      </c>
      <c r="AV105" s="113">
        <v>16571</v>
      </c>
      <c r="AW105" s="114">
        <v>11081</v>
      </c>
      <c r="AX105" s="115">
        <v>16799</v>
      </c>
      <c r="AY105" s="122">
        <v>65.97</v>
      </c>
      <c r="AZ105" s="123">
        <v>71.41</v>
      </c>
      <c r="BA105" s="153">
        <v>70.63</v>
      </c>
      <c r="BB105" s="122">
        <v>144.75</v>
      </c>
      <c r="BC105" s="123">
        <v>142.08000000000001</v>
      </c>
      <c r="BD105" s="153">
        <v>141.13999999999999</v>
      </c>
      <c r="BE105" s="106">
        <v>26.42723425676845</v>
      </c>
      <c r="BF105" s="106">
        <v>-1.4827585008823334</v>
      </c>
      <c r="BG105" s="106">
        <v>0.56484336847082517</v>
      </c>
      <c r="BH105" s="107">
        <v>13.224851605183192</v>
      </c>
      <c r="BI105" s="106">
        <v>0.50483625304348756</v>
      </c>
      <c r="BJ105" s="108">
        <v>0.22630618476277142</v>
      </c>
      <c r="BK105" s="114">
        <v>215</v>
      </c>
      <c r="BL105" s="114">
        <v>215</v>
      </c>
      <c r="BM105" s="114">
        <v>215</v>
      </c>
      <c r="BN105" s="113">
        <v>40057</v>
      </c>
      <c r="BO105" s="114">
        <v>26121</v>
      </c>
      <c r="BP105" s="115">
        <v>38579</v>
      </c>
      <c r="BQ105" s="127">
        <v>2892.5813289613516</v>
      </c>
      <c r="BR105" s="127">
        <v>292.5344455202553</v>
      </c>
      <c r="BS105" s="127">
        <v>83.249417855344745</v>
      </c>
      <c r="BT105" s="128">
        <v>6642.8296380736938</v>
      </c>
      <c r="BU105" s="127">
        <v>357.74859227078559</v>
      </c>
      <c r="BV105" s="129">
        <v>20.452700071708023</v>
      </c>
      <c r="BW105" s="124">
        <v>2.2965057443895471</v>
      </c>
      <c r="BX105" s="124">
        <v>-0.12078953048825136</v>
      </c>
      <c r="BY105" s="124">
        <v>-6.0772479597457796E-2</v>
      </c>
      <c r="BZ105" s="101">
        <v>0.65969562243502056</v>
      </c>
      <c r="CA105" s="102">
        <v>-2.0273822480952997E-2</v>
      </c>
      <c r="CB105" s="112">
        <v>-1.1536550249034438E-2</v>
      </c>
    </row>
    <row r="106" spans="1:80">
      <c r="A106" s="90" t="s">
        <v>107</v>
      </c>
      <c r="B106" s="113">
        <v>31841.44975</v>
      </c>
      <c r="C106" s="114">
        <v>22609.96313</v>
      </c>
      <c r="D106" s="115">
        <v>34751.207569999999</v>
      </c>
      <c r="E106" s="113">
        <v>31545.396270000001</v>
      </c>
      <c r="F106" s="114">
        <v>22799.040780000003</v>
      </c>
      <c r="G106" s="115">
        <v>34908.231709999993</v>
      </c>
      <c r="H106" s="116">
        <v>0.99550180194446769</v>
      </c>
      <c r="I106" s="117">
        <v>-1.3883196026901912E-2</v>
      </c>
      <c r="J106" s="118">
        <v>3.7950302352766085E-3</v>
      </c>
      <c r="K106" s="113">
        <v>6006.1865399999997</v>
      </c>
      <c r="L106" s="114">
        <v>4251.8632699999998</v>
      </c>
      <c r="M106" s="114">
        <v>6512.7181600000004</v>
      </c>
      <c r="N106" s="119">
        <v>0.18656683082959866</v>
      </c>
      <c r="O106" s="120">
        <v>-3.8313651097544865E-3</v>
      </c>
      <c r="P106" s="121">
        <v>7.3753729185693784E-5</v>
      </c>
      <c r="Q106" s="113">
        <v>51.953690000000002</v>
      </c>
      <c r="R106" s="114">
        <v>50.688050000000004</v>
      </c>
      <c r="S106" s="115">
        <v>83.783829999999995</v>
      </c>
      <c r="T106" s="119">
        <v>2.4001167030181835E-3</v>
      </c>
      <c r="U106" s="120">
        <v>7.5316671528230278E-4</v>
      </c>
      <c r="V106" s="121">
        <v>1.7686308067872648E-4</v>
      </c>
      <c r="W106" s="113">
        <v>23164.878410000001</v>
      </c>
      <c r="X106" s="114">
        <v>17075.623820000001</v>
      </c>
      <c r="Y106" s="115">
        <v>26332.351000000002</v>
      </c>
      <c r="Z106" s="119">
        <v>0.75433070396564084</v>
      </c>
      <c r="AA106" s="120">
        <v>1.9996026038959003E-2</v>
      </c>
      <c r="AB106" s="121">
        <v>5.3683250317321241E-3</v>
      </c>
      <c r="AC106" s="113">
        <v>5089.9005399999996</v>
      </c>
      <c r="AD106" s="114">
        <v>4885.8914599999998</v>
      </c>
      <c r="AE106" s="114">
        <v>5066.0253199999997</v>
      </c>
      <c r="AF106" s="114">
        <v>-23.875219999999899</v>
      </c>
      <c r="AG106" s="115">
        <v>180.13385999999991</v>
      </c>
      <c r="AH106" s="113">
        <v>0</v>
      </c>
      <c r="AI106" s="114">
        <v>0</v>
      </c>
      <c r="AJ106" s="114">
        <v>0</v>
      </c>
      <c r="AK106" s="114">
        <v>0</v>
      </c>
      <c r="AL106" s="115">
        <v>0</v>
      </c>
      <c r="AM106" s="119">
        <v>0.1457798354142201</v>
      </c>
      <c r="AN106" s="120">
        <v>-1.4071571477201339E-2</v>
      </c>
      <c r="AO106" s="121">
        <v>-7.0314787646759636E-2</v>
      </c>
      <c r="AP106" s="119">
        <v>0</v>
      </c>
      <c r="AQ106" s="120">
        <v>0</v>
      </c>
      <c r="AR106" s="121">
        <v>0</v>
      </c>
      <c r="AS106" s="120">
        <v>0</v>
      </c>
      <c r="AT106" s="120">
        <v>0</v>
      </c>
      <c r="AU106" s="120">
        <v>0</v>
      </c>
      <c r="AV106" s="113">
        <v>10401</v>
      </c>
      <c r="AW106" s="114">
        <v>6980</v>
      </c>
      <c r="AX106" s="115">
        <v>10665</v>
      </c>
      <c r="AY106" s="122">
        <v>36</v>
      </c>
      <c r="AZ106" s="123">
        <v>36</v>
      </c>
      <c r="BA106" s="153">
        <v>36</v>
      </c>
      <c r="BB106" s="122">
        <v>103</v>
      </c>
      <c r="BC106" s="123">
        <v>99</v>
      </c>
      <c r="BD106" s="153">
        <v>100</v>
      </c>
      <c r="BE106" s="106">
        <v>32.916666666666664</v>
      </c>
      <c r="BF106" s="106">
        <v>0.81481481481480955</v>
      </c>
      <c r="BG106" s="106">
        <v>0.60185185185184764</v>
      </c>
      <c r="BH106" s="107">
        <v>11.850000000000001</v>
      </c>
      <c r="BI106" s="106">
        <v>0.62993527508090885</v>
      </c>
      <c r="BJ106" s="108">
        <v>9.9158249158250555E-2</v>
      </c>
      <c r="BK106" s="114">
        <v>170</v>
      </c>
      <c r="BL106" s="114">
        <v>170</v>
      </c>
      <c r="BM106" s="114">
        <v>170</v>
      </c>
      <c r="BN106" s="113">
        <v>27757</v>
      </c>
      <c r="BO106" s="114">
        <v>16861</v>
      </c>
      <c r="BP106" s="115">
        <v>25552</v>
      </c>
      <c r="BQ106" s="127">
        <v>1366.1643593456479</v>
      </c>
      <c r="BR106" s="127">
        <v>229.68000332734618</v>
      </c>
      <c r="BS106" s="127">
        <v>13.988285565919341</v>
      </c>
      <c r="BT106" s="128">
        <v>3273.1581537740267</v>
      </c>
      <c r="BU106" s="127">
        <v>240.23860084642365</v>
      </c>
      <c r="BV106" s="129">
        <v>6.8199331436539978</v>
      </c>
      <c r="BW106" s="124">
        <v>2.3958743553680262</v>
      </c>
      <c r="BX106" s="124">
        <v>-0.27281134792973383</v>
      </c>
      <c r="BY106" s="124">
        <v>-1.9741690477245832E-2</v>
      </c>
      <c r="BZ106" s="101">
        <v>0.55259515570934259</v>
      </c>
      <c r="CA106" s="102">
        <v>-4.3304371984946854E-2</v>
      </c>
      <c r="CB106" s="112">
        <v>4.626354929362031E-3</v>
      </c>
    </row>
    <row r="107" spans="1:80">
      <c r="A107" s="90" t="s">
        <v>106</v>
      </c>
      <c r="B107" s="113">
        <v>42176.379000000001</v>
      </c>
      <c r="C107" s="114">
        <v>28153.991999999998</v>
      </c>
      <c r="D107" s="115">
        <v>42246.455999999998</v>
      </c>
      <c r="E107" s="113">
        <v>42415.17</v>
      </c>
      <c r="F107" s="114">
        <v>28756.883999999998</v>
      </c>
      <c r="G107" s="115">
        <v>43099.625999999997</v>
      </c>
      <c r="H107" s="116">
        <v>0.98020470061619569</v>
      </c>
      <c r="I107" s="117">
        <v>-1.4165450440607907E-2</v>
      </c>
      <c r="J107" s="118">
        <v>1.1698371727154599E-3</v>
      </c>
      <c r="K107" s="113">
        <v>6004.8249999999998</v>
      </c>
      <c r="L107" s="114">
        <v>3730.915</v>
      </c>
      <c r="M107" s="114">
        <v>5445.3019999999997</v>
      </c>
      <c r="N107" s="119">
        <v>0.12634221002288976</v>
      </c>
      <c r="O107" s="120">
        <v>-1.5230368844529607E-2</v>
      </c>
      <c r="P107" s="121">
        <v>-3.3976811280430064E-3</v>
      </c>
      <c r="Q107" s="113">
        <v>150.93199999999999</v>
      </c>
      <c r="R107" s="114">
        <v>82.075000000000003</v>
      </c>
      <c r="S107" s="115">
        <v>134.93700000000001</v>
      </c>
      <c r="T107" s="119">
        <v>3.1308160307469959E-3</v>
      </c>
      <c r="U107" s="120">
        <v>-4.2762779960898263E-4</v>
      </c>
      <c r="V107" s="121">
        <v>2.7671681749426649E-4</v>
      </c>
      <c r="W107" s="113">
        <v>34239.243999999999</v>
      </c>
      <c r="X107" s="114">
        <v>23610.921999999999</v>
      </c>
      <c r="Y107" s="115">
        <v>35607.294999999998</v>
      </c>
      <c r="Z107" s="119">
        <v>0.82616250544726311</v>
      </c>
      <c r="AA107" s="120">
        <v>1.8921982775775503E-2</v>
      </c>
      <c r="AB107" s="121">
        <v>5.1096403315572525E-3</v>
      </c>
      <c r="AC107" s="113">
        <v>7566.5839999999998</v>
      </c>
      <c r="AD107" s="114">
        <v>6887.0739999999996</v>
      </c>
      <c r="AE107" s="114">
        <v>7251.2759999999998</v>
      </c>
      <c r="AF107" s="114">
        <v>-315.30799999999999</v>
      </c>
      <c r="AG107" s="115">
        <v>364.20200000000023</v>
      </c>
      <c r="AH107" s="113">
        <v>0</v>
      </c>
      <c r="AI107" s="114">
        <v>0</v>
      </c>
      <c r="AJ107" s="114">
        <v>0</v>
      </c>
      <c r="AK107" s="114">
        <v>0</v>
      </c>
      <c r="AL107" s="115">
        <v>0</v>
      </c>
      <c r="AM107" s="119">
        <v>0.17164223195432063</v>
      </c>
      <c r="AN107" s="120">
        <v>-7.7611255505993515E-3</v>
      </c>
      <c r="AO107" s="121">
        <v>-7.2979347820227858E-2</v>
      </c>
      <c r="AP107" s="119">
        <v>0</v>
      </c>
      <c r="AQ107" s="120">
        <v>0</v>
      </c>
      <c r="AR107" s="121">
        <v>0</v>
      </c>
      <c r="AS107" s="120">
        <v>0</v>
      </c>
      <c r="AT107" s="120">
        <v>0</v>
      </c>
      <c r="AU107" s="120">
        <v>0</v>
      </c>
      <c r="AV107" s="113">
        <v>8087</v>
      </c>
      <c r="AW107" s="114">
        <v>4696</v>
      </c>
      <c r="AX107" s="115">
        <v>7076</v>
      </c>
      <c r="AY107" s="122">
        <v>41</v>
      </c>
      <c r="AZ107" s="123">
        <v>36</v>
      </c>
      <c r="BA107" s="153">
        <v>34.71</v>
      </c>
      <c r="BB107" s="122">
        <v>106</v>
      </c>
      <c r="BC107" s="123">
        <v>91</v>
      </c>
      <c r="BD107" s="153">
        <v>87.96</v>
      </c>
      <c r="BE107" s="106">
        <v>22.651173212970964</v>
      </c>
      <c r="BF107" s="106">
        <v>0.73518405307936519</v>
      </c>
      <c r="BG107" s="106">
        <v>0.9104324722302195</v>
      </c>
      <c r="BH107" s="107">
        <v>8.9384063463190344</v>
      </c>
      <c r="BI107" s="106">
        <v>0.4614671429647359</v>
      </c>
      <c r="BJ107" s="108">
        <v>0.33767374558643404</v>
      </c>
      <c r="BK107" s="114">
        <v>146</v>
      </c>
      <c r="BL107" s="114">
        <v>142</v>
      </c>
      <c r="BM107" s="114">
        <v>141</v>
      </c>
      <c r="BN107" s="113">
        <v>26310</v>
      </c>
      <c r="BO107" s="114">
        <v>13760</v>
      </c>
      <c r="BP107" s="115">
        <v>20256</v>
      </c>
      <c r="BQ107" s="127">
        <v>2127.7461492890993</v>
      </c>
      <c r="BR107" s="127">
        <v>515.61502044075269</v>
      </c>
      <c r="BS107" s="127">
        <v>37.856323707704178</v>
      </c>
      <c r="BT107" s="128">
        <v>6090.9590163934427</v>
      </c>
      <c r="BU107" s="127">
        <v>846.1006016537367</v>
      </c>
      <c r="BV107" s="129">
        <v>-32.738598598039061</v>
      </c>
      <c r="BW107" s="124">
        <v>2.8626342566421705</v>
      </c>
      <c r="BX107" s="124">
        <v>-0.39073534889758443</v>
      </c>
      <c r="BY107" s="124">
        <v>-6.7519065333979444E-2</v>
      </c>
      <c r="BZ107" s="101">
        <v>0.52816020025031296</v>
      </c>
      <c r="CA107" s="102">
        <v>-0.12952403132652934</v>
      </c>
      <c r="CB107" s="112">
        <v>-7.2066972673899832E-3</v>
      </c>
    </row>
    <row r="108" spans="1:80">
      <c r="A108" s="90" t="s">
        <v>105</v>
      </c>
      <c r="B108" s="113">
        <v>30671.858160000003</v>
      </c>
      <c r="C108" s="114">
        <v>22615.322389999998</v>
      </c>
      <c r="D108" s="115">
        <v>33854.632060000004</v>
      </c>
      <c r="E108" s="113">
        <v>29456.932380000002</v>
      </c>
      <c r="F108" s="114">
        <v>22413.928439999992</v>
      </c>
      <c r="G108" s="115">
        <v>33738.154629999997</v>
      </c>
      <c r="H108" s="116">
        <v>1.0034523948116723</v>
      </c>
      <c r="I108" s="117">
        <v>-3.779174304787225E-2</v>
      </c>
      <c r="J108" s="118">
        <v>-5.5328194732362501E-3</v>
      </c>
      <c r="K108" s="113">
        <v>9139.9396500000003</v>
      </c>
      <c r="L108" s="114">
        <v>6653.9359299999996</v>
      </c>
      <c r="M108" s="114">
        <v>9992.0814499999997</v>
      </c>
      <c r="N108" s="119">
        <v>0.29616561900261823</v>
      </c>
      <c r="O108" s="120">
        <v>-1.4115829591317131E-2</v>
      </c>
      <c r="P108" s="121">
        <v>-7.0049921543396954E-4</v>
      </c>
      <c r="Q108" s="113">
        <v>650.07778999999994</v>
      </c>
      <c r="R108" s="114">
        <v>190.85764999999998</v>
      </c>
      <c r="S108" s="115">
        <v>454.48611</v>
      </c>
      <c r="T108" s="119">
        <v>1.3470983074927001E-2</v>
      </c>
      <c r="U108" s="120">
        <v>-8.5977707794755373E-3</v>
      </c>
      <c r="V108" s="121">
        <v>4.9558470285659979E-3</v>
      </c>
      <c r="W108" s="113">
        <v>16683.395570000001</v>
      </c>
      <c r="X108" s="114">
        <v>13061.08525</v>
      </c>
      <c r="Y108" s="115">
        <v>19479.376240000001</v>
      </c>
      <c r="Z108" s="119">
        <v>0.57736934499312897</v>
      </c>
      <c r="AA108" s="120">
        <v>1.1003663910623795E-2</v>
      </c>
      <c r="AB108" s="121">
        <v>-5.3524784017887628E-3</v>
      </c>
      <c r="AC108" s="113">
        <v>8567.0271900000007</v>
      </c>
      <c r="AD108" s="114">
        <v>9348.8755399999991</v>
      </c>
      <c r="AE108" s="114">
        <v>9219.1625800000002</v>
      </c>
      <c r="AF108" s="114">
        <v>652.13538999999946</v>
      </c>
      <c r="AG108" s="115">
        <v>-129.71295999999893</v>
      </c>
      <c r="AH108" s="113">
        <v>0</v>
      </c>
      <c r="AI108" s="114">
        <v>0</v>
      </c>
      <c r="AJ108" s="114">
        <v>0</v>
      </c>
      <c r="AK108" s="114">
        <v>0</v>
      </c>
      <c r="AL108" s="115">
        <v>0</v>
      </c>
      <c r="AM108" s="119">
        <v>0.2723161357553977</v>
      </c>
      <c r="AN108" s="120">
        <v>-6.9961623554644636E-3</v>
      </c>
      <c r="AO108" s="121">
        <v>-0.14107065479214131</v>
      </c>
      <c r="AP108" s="119">
        <v>0</v>
      </c>
      <c r="AQ108" s="120">
        <v>0</v>
      </c>
      <c r="AR108" s="121">
        <v>0</v>
      </c>
      <c r="AS108" s="120">
        <v>0</v>
      </c>
      <c r="AT108" s="120">
        <v>0</v>
      </c>
      <c r="AU108" s="120">
        <v>0</v>
      </c>
      <c r="AV108" s="113">
        <v>6289</v>
      </c>
      <c r="AW108" s="114">
        <v>4313</v>
      </c>
      <c r="AX108" s="115">
        <v>6437</v>
      </c>
      <c r="AY108" s="122">
        <v>49</v>
      </c>
      <c r="AZ108" s="123">
        <v>51</v>
      </c>
      <c r="BA108" s="153">
        <v>51</v>
      </c>
      <c r="BB108" s="122">
        <v>126</v>
      </c>
      <c r="BC108" s="123">
        <v>130</v>
      </c>
      <c r="BD108" s="153">
        <v>130</v>
      </c>
      <c r="BE108" s="106">
        <v>14.023965141612202</v>
      </c>
      <c r="BF108" s="106">
        <v>-0.23680583344448891</v>
      </c>
      <c r="BG108" s="106">
        <v>-7.0806100217863488E-2</v>
      </c>
      <c r="BH108" s="107">
        <v>5.5017094017094017</v>
      </c>
      <c r="BI108" s="106">
        <v>-4.4145977479310261E-2</v>
      </c>
      <c r="BJ108" s="108">
        <v>-2.7777777777777679E-2</v>
      </c>
      <c r="BK108" s="114">
        <v>210</v>
      </c>
      <c r="BL108" s="114">
        <v>213</v>
      </c>
      <c r="BM108" s="114">
        <v>214</v>
      </c>
      <c r="BN108" s="113">
        <v>42877</v>
      </c>
      <c r="BO108" s="114">
        <v>27875</v>
      </c>
      <c r="BP108" s="115">
        <v>41035</v>
      </c>
      <c r="BQ108" s="127">
        <v>822.17995930303391</v>
      </c>
      <c r="BR108" s="127">
        <v>135.16985178618336</v>
      </c>
      <c r="BS108" s="127">
        <v>18.092840379267273</v>
      </c>
      <c r="BT108" s="128">
        <v>5241.285479260524</v>
      </c>
      <c r="BU108" s="127">
        <v>557.40372063435098</v>
      </c>
      <c r="BV108" s="129">
        <v>44.455328553361142</v>
      </c>
      <c r="BW108" s="124">
        <v>6.3748640671120089</v>
      </c>
      <c r="BX108" s="124">
        <v>-0.44291300396447397</v>
      </c>
      <c r="BY108" s="124">
        <v>-8.8154713319245737E-2</v>
      </c>
      <c r="BZ108" s="101">
        <v>0.70497182517866963</v>
      </c>
      <c r="CA108" s="102">
        <v>-4.0196753201587554E-2</v>
      </c>
      <c r="CB108" s="112">
        <v>-1.8058807975689373E-2</v>
      </c>
    </row>
    <row r="109" spans="1:80">
      <c r="A109" s="90" t="s">
        <v>104</v>
      </c>
      <c r="B109" s="113">
        <v>490.31640999999996</v>
      </c>
      <c r="C109" s="114">
        <v>346.26542000000001</v>
      </c>
      <c r="D109" s="115">
        <v>527.52200000000005</v>
      </c>
      <c r="E109" s="113">
        <v>486.69093999999996</v>
      </c>
      <c r="F109" s="114">
        <v>345.22300000000001</v>
      </c>
      <c r="G109" s="115">
        <v>526.53099999999995</v>
      </c>
      <c r="H109" s="116">
        <v>1.001882130396881</v>
      </c>
      <c r="I109" s="117">
        <v>-5.5670939507102002E-3</v>
      </c>
      <c r="J109" s="118">
        <v>-1.1374250788549478E-3</v>
      </c>
      <c r="K109" s="113">
        <v>353.28378999999995</v>
      </c>
      <c r="L109" s="114">
        <v>255.834</v>
      </c>
      <c r="M109" s="114">
        <v>387.07</v>
      </c>
      <c r="N109" s="119">
        <v>0.73513240435985727</v>
      </c>
      <c r="O109" s="120">
        <v>9.243013445779491E-3</v>
      </c>
      <c r="P109" s="121">
        <v>-5.9364120283903477E-3</v>
      </c>
      <c r="Q109" s="113">
        <v>97.011300000000006</v>
      </c>
      <c r="R109" s="114">
        <v>9.7159999999999993</v>
      </c>
      <c r="S109" s="115">
        <v>14.348000000000001</v>
      </c>
      <c r="T109" s="119">
        <v>2.7250057451508082E-2</v>
      </c>
      <c r="U109" s="120">
        <v>-0.17207828837716097</v>
      </c>
      <c r="V109" s="121">
        <v>-8.940696779126088E-4</v>
      </c>
      <c r="W109" s="113">
        <v>38.973500000000001</v>
      </c>
      <c r="X109" s="114">
        <v>85.638999999999996</v>
      </c>
      <c r="Y109" s="115">
        <v>47.366999999999997</v>
      </c>
      <c r="Z109" s="119">
        <v>8.9960515145357065E-2</v>
      </c>
      <c r="AA109" s="120">
        <v>9.8819749530945911E-3</v>
      </c>
      <c r="AB109" s="121">
        <v>-0.15810812454550938</v>
      </c>
      <c r="AC109" s="113">
        <v>59.003160000000001</v>
      </c>
      <c r="AD109" s="114">
        <v>57.793840000000003</v>
      </c>
      <c r="AE109" s="114">
        <v>58.827939999999998</v>
      </c>
      <c r="AF109" s="114">
        <v>-0.17522000000000304</v>
      </c>
      <c r="AG109" s="115">
        <v>1.0340999999999951</v>
      </c>
      <c r="AH109" s="113">
        <v>0</v>
      </c>
      <c r="AI109" s="114">
        <v>0</v>
      </c>
      <c r="AJ109" s="114">
        <v>0</v>
      </c>
      <c r="AK109" s="114">
        <v>0</v>
      </c>
      <c r="AL109" s="115">
        <v>0</v>
      </c>
      <c r="AM109" s="119">
        <v>0.11151751017019194</v>
      </c>
      <c r="AN109" s="120">
        <v>-8.8193963592060887E-3</v>
      </c>
      <c r="AO109" s="121">
        <v>-5.5388674108908173E-2</v>
      </c>
      <c r="AP109" s="119">
        <v>0</v>
      </c>
      <c r="AQ109" s="120">
        <v>0</v>
      </c>
      <c r="AR109" s="121">
        <v>0</v>
      </c>
      <c r="AS109" s="120">
        <v>0</v>
      </c>
      <c r="AT109" s="120">
        <v>0</v>
      </c>
      <c r="AU109" s="120">
        <v>0</v>
      </c>
      <c r="AV109" s="113">
        <v>656</v>
      </c>
      <c r="AW109" s="114">
        <v>429</v>
      </c>
      <c r="AX109" s="115">
        <v>629</v>
      </c>
      <c r="AY109" s="122">
        <v>1</v>
      </c>
      <c r="AZ109" s="123">
        <v>1</v>
      </c>
      <c r="BA109" s="153">
        <v>1</v>
      </c>
      <c r="BB109" s="122">
        <v>8</v>
      </c>
      <c r="BC109" s="123">
        <v>6.05</v>
      </c>
      <c r="BD109" s="153">
        <v>6.75</v>
      </c>
      <c r="BE109" s="106">
        <v>69.888888888888886</v>
      </c>
      <c r="BF109" s="106">
        <v>-3</v>
      </c>
      <c r="BG109" s="106">
        <v>-1.6111111111111143</v>
      </c>
      <c r="BH109" s="107">
        <v>10.353909465020577</v>
      </c>
      <c r="BI109" s="106">
        <v>1.2427983539094658</v>
      </c>
      <c r="BJ109" s="108">
        <v>-1.4642723531612418</v>
      </c>
      <c r="BK109" s="114">
        <v>10</v>
      </c>
      <c r="BL109" s="114">
        <v>10</v>
      </c>
      <c r="BM109" s="114">
        <v>10</v>
      </c>
      <c r="BN109" s="113">
        <v>2666</v>
      </c>
      <c r="BO109" s="114">
        <v>1741</v>
      </c>
      <c r="BP109" s="115">
        <v>2658</v>
      </c>
      <c r="BQ109" s="127">
        <v>198.09292701279156</v>
      </c>
      <c r="BR109" s="127">
        <v>15.538185827495255</v>
      </c>
      <c r="BS109" s="127">
        <v>-0.19713616928768829</v>
      </c>
      <c r="BT109" s="128">
        <v>837.0922098569157</v>
      </c>
      <c r="BU109" s="127">
        <v>95.185289125208442</v>
      </c>
      <c r="BV109" s="129">
        <v>32.376592141298033</v>
      </c>
      <c r="BW109" s="124">
        <v>4.2257551669316378</v>
      </c>
      <c r="BX109" s="124">
        <v>0.16173077668773495</v>
      </c>
      <c r="BY109" s="124">
        <v>0.16748010865657914</v>
      </c>
      <c r="BZ109" s="101">
        <v>0.97720588235294126</v>
      </c>
      <c r="CA109" s="102">
        <v>4.2131816230142061E-3</v>
      </c>
      <c r="CB109" s="112">
        <v>1.5327429314267227E-2</v>
      </c>
    </row>
    <row r="110" spans="1:80">
      <c r="A110" s="90" t="s">
        <v>103</v>
      </c>
      <c r="B110" s="113">
        <v>398.55088999999998</v>
      </c>
      <c r="C110" s="114">
        <v>317.07082999999994</v>
      </c>
      <c r="D110" s="115">
        <v>472.81766999999996</v>
      </c>
      <c r="E110" s="113">
        <v>409.09985</v>
      </c>
      <c r="F110" s="114">
        <v>329.47910000000002</v>
      </c>
      <c r="G110" s="115">
        <v>490.43817999999999</v>
      </c>
      <c r="H110" s="116">
        <v>0.96407190402672149</v>
      </c>
      <c r="I110" s="117">
        <v>-1.0142312869226955E-2</v>
      </c>
      <c r="J110" s="118">
        <v>1.7321683651880804E-3</v>
      </c>
      <c r="K110" s="113">
        <v>319.63660999999996</v>
      </c>
      <c r="L110" s="114">
        <v>259.39445000000001</v>
      </c>
      <c r="M110" s="114">
        <v>392.90083000000004</v>
      </c>
      <c r="N110" s="119">
        <v>0.8011220292840987</v>
      </c>
      <c r="O110" s="120">
        <v>1.9805169842571302E-2</v>
      </c>
      <c r="P110" s="121">
        <v>1.383552158148571E-2</v>
      </c>
      <c r="Q110" s="113">
        <v>27.443910000000002</v>
      </c>
      <c r="R110" s="114">
        <v>23.58053</v>
      </c>
      <c r="S110" s="115">
        <v>32.90795</v>
      </c>
      <c r="T110" s="119">
        <v>6.709907862393584E-2</v>
      </c>
      <c r="U110" s="120">
        <v>1.5431440980373523E-5</v>
      </c>
      <c r="V110" s="121">
        <v>-4.4700436663702714E-3</v>
      </c>
      <c r="W110" s="113">
        <v>15.37984</v>
      </c>
      <c r="X110" s="114">
        <v>10.96889</v>
      </c>
      <c r="Y110" s="115">
        <v>16.235759999999999</v>
      </c>
      <c r="Z110" s="119">
        <v>3.3104600461570918E-2</v>
      </c>
      <c r="AA110" s="120">
        <v>-4.4897423376259044E-3</v>
      </c>
      <c r="AB110" s="121">
        <v>-1.8701044789192628E-4</v>
      </c>
      <c r="AC110" s="113">
        <v>4.5814700000000004</v>
      </c>
      <c r="AD110" s="114">
        <v>6.0378099999999995</v>
      </c>
      <c r="AE110" s="114">
        <v>5.9682599999999999</v>
      </c>
      <c r="AF110" s="114">
        <v>1.3867899999999995</v>
      </c>
      <c r="AG110" s="115">
        <v>-6.9549999999999557E-2</v>
      </c>
      <c r="AH110" s="113">
        <v>0</v>
      </c>
      <c r="AI110" s="114">
        <v>0</v>
      </c>
      <c r="AJ110" s="114">
        <v>0</v>
      </c>
      <c r="AK110" s="114">
        <v>0</v>
      </c>
      <c r="AL110" s="115">
        <v>0</v>
      </c>
      <c r="AM110" s="119">
        <v>1.2622751598940878E-2</v>
      </c>
      <c r="AN110" s="120">
        <v>1.1274316411809017E-3</v>
      </c>
      <c r="AO110" s="121">
        <v>-6.4197128245445656E-3</v>
      </c>
      <c r="AP110" s="119">
        <v>0</v>
      </c>
      <c r="AQ110" s="120">
        <v>0</v>
      </c>
      <c r="AR110" s="121">
        <v>0</v>
      </c>
      <c r="AS110" s="120">
        <v>0</v>
      </c>
      <c r="AT110" s="120">
        <v>0</v>
      </c>
      <c r="AU110" s="120">
        <v>0</v>
      </c>
      <c r="AV110" s="113">
        <v>375</v>
      </c>
      <c r="AW110" s="114">
        <v>239</v>
      </c>
      <c r="AX110" s="115">
        <v>375</v>
      </c>
      <c r="AY110" s="122">
        <v>2</v>
      </c>
      <c r="AZ110" s="123">
        <v>3.6</v>
      </c>
      <c r="BA110" s="153">
        <v>3.73</v>
      </c>
      <c r="BB110" s="122">
        <v>8.24</v>
      </c>
      <c r="BC110" s="123">
        <v>9.4</v>
      </c>
      <c r="BD110" s="153">
        <v>9.18</v>
      </c>
      <c r="BE110" s="106">
        <v>11.170688114387847</v>
      </c>
      <c r="BF110" s="106">
        <v>-9.6626452189454852</v>
      </c>
      <c r="BG110" s="106">
        <v>0.10587329957303204</v>
      </c>
      <c r="BH110" s="107">
        <v>4.5388525780682647</v>
      </c>
      <c r="BI110" s="106">
        <v>-0.5177817261388542</v>
      </c>
      <c r="BJ110" s="108">
        <v>0.30126392558599591</v>
      </c>
      <c r="BK110" s="114">
        <v>10</v>
      </c>
      <c r="BL110" s="114">
        <v>10</v>
      </c>
      <c r="BM110" s="114">
        <v>10</v>
      </c>
      <c r="BN110" s="113">
        <v>2493</v>
      </c>
      <c r="BO110" s="114">
        <v>1654</v>
      </c>
      <c r="BP110" s="115">
        <v>2532</v>
      </c>
      <c r="BQ110" s="127">
        <v>193.69596366508688</v>
      </c>
      <c r="BR110" s="127">
        <v>29.596545293646869</v>
      </c>
      <c r="BS110" s="127">
        <v>-5.5054269032323759</v>
      </c>
      <c r="BT110" s="128">
        <v>1307.8351466666666</v>
      </c>
      <c r="BU110" s="127">
        <v>216.90221333333329</v>
      </c>
      <c r="BV110" s="129">
        <v>-70.738493500697587</v>
      </c>
      <c r="BW110" s="124">
        <v>6.7519999999999998</v>
      </c>
      <c r="BX110" s="124">
        <v>0.10400000000000009</v>
      </c>
      <c r="BY110" s="124">
        <v>-0.16850209205020938</v>
      </c>
      <c r="BZ110" s="101">
        <v>0.93088235294117638</v>
      </c>
      <c r="CA110" s="102">
        <v>2.1028338342636177E-2</v>
      </c>
      <c r="CB110" s="112">
        <v>1.7070198245043744E-2</v>
      </c>
    </row>
    <row r="111" spans="1:80">
      <c r="A111" s="90" t="s">
        <v>102</v>
      </c>
      <c r="B111" s="113">
        <v>676.42100000000005</v>
      </c>
      <c r="C111" s="114">
        <v>434.10700000000003</v>
      </c>
      <c r="D111" s="115">
        <v>755.84699999999998</v>
      </c>
      <c r="E111" s="113">
        <v>676.42100000000005</v>
      </c>
      <c r="F111" s="114">
        <v>434.10700000000003</v>
      </c>
      <c r="G111" s="115">
        <v>755.84699999999998</v>
      </c>
      <c r="H111" s="116">
        <v>1</v>
      </c>
      <c r="I111" s="117">
        <v>0</v>
      </c>
      <c r="J111" s="118">
        <v>0</v>
      </c>
      <c r="K111" s="113">
        <v>473.202</v>
      </c>
      <c r="L111" s="114">
        <v>348.92599999999999</v>
      </c>
      <c r="M111" s="114">
        <v>533.71799999999996</v>
      </c>
      <c r="N111" s="119">
        <v>0.70611909553123842</v>
      </c>
      <c r="O111" s="120">
        <v>6.5518142079206143E-3</v>
      </c>
      <c r="P111" s="121">
        <v>-9.7659696333440071E-2</v>
      </c>
      <c r="Q111" s="113">
        <v>100.83099999999999</v>
      </c>
      <c r="R111" s="114">
        <v>3.508</v>
      </c>
      <c r="S111" s="115">
        <v>98.727000000000004</v>
      </c>
      <c r="T111" s="119">
        <v>0.13061770437667941</v>
      </c>
      <c r="U111" s="120">
        <v>-1.8447744507964881E-2</v>
      </c>
      <c r="V111" s="121">
        <v>0.12253674737759854</v>
      </c>
      <c r="W111" s="113">
        <v>30.062999999999999</v>
      </c>
      <c r="X111" s="114">
        <v>9.548</v>
      </c>
      <c r="Y111" s="115">
        <v>0</v>
      </c>
      <c r="Z111" s="119">
        <v>0</v>
      </c>
      <c r="AA111" s="120">
        <v>-4.4444214475895923E-2</v>
      </c>
      <c r="AB111" s="121">
        <v>-2.1994577373781118E-2</v>
      </c>
      <c r="AC111" s="113">
        <v>113.56699999999999</v>
      </c>
      <c r="AD111" s="114">
        <v>95.921000000000006</v>
      </c>
      <c r="AE111" s="114">
        <v>86.991</v>
      </c>
      <c r="AF111" s="114">
        <v>-26.575999999999993</v>
      </c>
      <c r="AG111" s="115">
        <v>-8.9300000000000068</v>
      </c>
      <c r="AH111" s="113">
        <v>21.431000000000001</v>
      </c>
      <c r="AI111" s="114">
        <v>11.387</v>
      </c>
      <c r="AJ111" s="114">
        <v>15.472</v>
      </c>
      <c r="AK111" s="114">
        <v>-5.9590000000000014</v>
      </c>
      <c r="AL111" s="115">
        <v>4.0849999999999991</v>
      </c>
      <c r="AM111" s="119">
        <v>0.11509075249356021</v>
      </c>
      <c r="AN111" s="120">
        <v>-5.2803207037560168E-2</v>
      </c>
      <c r="AO111" s="121">
        <v>-0.10587089981796668</v>
      </c>
      <c r="AP111" s="119">
        <v>2.0469751153341879E-2</v>
      </c>
      <c r="AQ111" s="120">
        <v>-1.1213180038918562E-2</v>
      </c>
      <c r="AR111" s="121">
        <v>-5.7611089802196633E-3</v>
      </c>
      <c r="AS111" s="120">
        <v>2.0469751153341879E-2</v>
      </c>
      <c r="AT111" s="120">
        <v>-1.1213180038918562E-2</v>
      </c>
      <c r="AU111" s="120">
        <v>-5.7611089802196633E-3</v>
      </c>
      <c r="AV111" s="113">
        <v>246</v>
      </c>
      <c r="AW111" s="114">
        <v>147</v>
      </c>
      <c r="AX111" s="115">
        <v>215</v>
      </c>
      <c r="AY111" s="122">
        <v>7</v>
      </c>
      <c r="AZ111" s="123">
        <v>7</v>
      </c>
      <c r="BA111" s="153">
        <v>7</v>
      </c>
      <c r="BB111" s="122">
        <v>17</v>
      </c>
      <c r="BC111" s="123">
        <v>17</v>
      </c>
      <c r="BD111" s="153">
        <v>17</v>
      </c>
      <c r="BE111" s="106">
        <v>3.412698412698413</v>
      </c>
      <c r="BF111" s="106">
        <v>-0.49206349206349209</v>
      </c>
      <c r="BG111" s="106">
        <v>-8.7301587301586991E-2</v>
      </c>
      <c r="BH111" s="107">
        <v>1.4052287581699345</v>
      </c>
      <c r="BI111" s="106">
        <v>-0.20261437908496749</v>
      </c>
      <c r="BJ111" s="108">
        <v>-3.5947712418300748E-2</v>
      </c>
      <c r="BK111" s="114">
        <v>10</v>
      </c>
      <c r="BL111" s="114">
        <v>10</v>
      </c>
      <c r="BM111" s="114">
        <v>10</v>
      </c>
      <c r="BN111" s="113">
        <v>1916</v>
      </c>
      <c r="BO111" s="114">
        <v>1294</v>
      </c>
      <c r="BP111" s="115">
        <v>1938</v>
      </c>
      <c r="BQ111" s="127">
        <v>390.0139318885449</v>
      </c>
      <c r="BR111" s="127">
        <v>36.975831679776661</v>
      </c>
      <c r="BS111" s="127">
        <v>54.537115814356355</v>
      </c>
      <c r="BT111" s="128">
        <v>3515.5674418604649</v>
      </c>
      <c r="BU111" s="127">
        <v>765.88858007184717</v>
      </c>
      <c r="BV111" s="129">
        <v>562.45859832304996</v>
      </c>
      <c r="BW111" s="124">
        <v>9.0139534883720938</v>
      </c>
      <c r="BX111" s="124">
        <v>1.2253356021932316</v>
      </c>
      <c r="BY111" s="124">
        <v>0.21123239993671916</v>
      </c>
      <c r="BZ111" s="101">
        <v>0.71250000000000002</v>
      </c>
      <c r="CA111" s="102">
        <v>1.3229927007299302E-2</v>
      </c>
      <c r="CB111" s="112">
        <v>-2.4171270718231774E-3</v>
      </c>
    </row>
    <row r="112" spans="1:80">
      <c r="A112" s="90" t="s">
        <v>101</v>
      </c>
      <c r="B112" s="113">
        <v>1699.877</v>
      </c>
      <c r="C112" s="114">
        <v>1587.268</v>
      </c>
      <c r="D112" s="115">
        <v>2363.6080000000002</v>
      </c>
      <c r="E112" s="113">
        <v>1694.8579999999999</v>
      </c>
      <c r="F112" s="114">
        <v>1330.4549999999999</v>
      </c>
      <c r="G112" s="115">
        <v>2119.5839999999998</v>
      </c>
      <c r="H112" s="116">
        <v>1.1151282515814425</v>
      </c>
      <c r="I112" s="117">
        <v>0.11216694154838946</v>
      </c>
      <c r="J112" s="118">
        <v>-7.789819425851463E-2</v>
      </c>
      <c r="K112" s="113">
        <v>1280.921</v>
      </c>
      <c r="L112" s="114">
        <v>1025.414</v>
      </c>
      <c r="M112" s="114">
        <v>1654.002</v>
      </c>
      <c r="N112" s="119">
        <v>0.78034274650120028</v>
      </c>
      <c r="O112" s="120">
        <v>2.4573826627086848E-2</v>
      </c>
      <c r="P112" s="121">
        <v>9.6184454162330235E-3</v>
      </c>
      <c r="Q112" s="113">
        <v>139.39599999999999</v>
      </c>
      <c r="R112" s="114">
        <v>106.39099999999999</v>
      </c>
      <c r="S112" s="115">
        <v>160.68199999999999</v>
      </c>
      <c r="T112" s="119">
        <v>7.5808271811827227E-2</v>
      </c>
      <c r="U112" s="120">
        <v>-6.4381464721823961E-3</v>
      </c>
      <c r="V112" s="121">
        <v>-4.1576045237121106E-3</v>
      </c>
      <c r="W112" s="113">
        <v>49.061</v>
      </c>
      <c r="X112" s="114">
        <v>28.584</v>
      </c>
      <c r="Y112" s="115">
        <v>42.363999999999997</v>
      </c>
      <c r="Z112" s="119">
        <v>1.9986940833673025E-2</v>
      </c>
      <c r="AA112" s="120">
        <v>-8.9600269949002241E-3</v>
      </c>
      <c r="AB112" s="121">
        <v>-1.4974385703654426E-3</v>
      </c>
      <c r="AC112" s="113">
        <v>225.58099999999999</v>
      </c>
      <c r="AD112" s="114">
        <v>312.51745</v>
      </c>
      <c r="AE112" s="114">
        <v>321.036</v>
      </c>
      <c r="AF112" s="114">
        <v>95.455000000000013</v>
      </c>
      <c r="AG112" s="115">
        <v>8.5185500000000047</v>
      </c>
      <c r="AH112" s="113">
        <v>0</v>
      </c>
      <c r="AI112" s="114">
        <v>0</v>
      </c>
      <c r="AJ112" s="114">
        <v>0</v>
      </c>
      <c r="AK112" s="114">
        <v>0</v>
      </c>
      <c r="AL112" s="115">
        <v>0</v>
      </c>
      <c r="AM112" s="119">
        <v>0.13582455297155874</v>
      </c>
      <c r="AN112" s="120">
        <v>3.1202455422565112E-3</v>
      </c>
      <c r="AO112" s="121">
        <v>-6.1065606724220428E-2</v>
      </c>
      <c r="AP112" s="119">
        <v>0</v>
      </c>
      <c r="AQ112" s="120">
        <v>0</v>
      </c>
      <c r="AR112" s="121">
        <v>0</v>
      </c>
      <c r="AS112" s="120">
        <v>0</v>
      </c>
      <c r="AT112" s="120">
        <v>0</v>
      </c>
      <c r="AU112" s="120">
        <v>0</v>
      </c>
      <c r="AV112" s="113">
        <v>735</v>
      </c>
      <c r="AW112" s="114">
        <v>562</v>
      </c>
      <c r="AX112" s="115">
        <v>804</v>
      </c>
      <c r="AY112" s="122">
        <v>6</v>
      </c>
      <c r="AZ112" s="123">
        <v>5</v>
      </c>
      <c r="BA112" s="153">
        <v>5</v>
      </c>
      <c r="BB112" s="122">
        <v>20</v>
      </c>
      <c r="BC112" s="123">
        <v>17</v>
      </c>
      <c r="BD112" s="153">
        <v>17</v>
      </c>
      <c r="BE112" s="106">
        <v>17.866666666666667</v>
      </c>
      <c r="BF112" s="106">
        <v>4.2555555555555564</v>
      </c>
      <c r="BG112" s="106">
        <v>-0.86666666666666714</v>
      </c>
      <c r="BH112" s="107">
        <v>5.2549019607843137</v>
      </c>
      <c r="BI112" s="106">
        <v>1.1715686274509807</v>
      </c>
      <c r="BJ112" s="108">
        <v>-0.2549019607843146</v>
      </c>
      <c r="BK112" s="114">
        <v>80</v>
      </c>
      <c r="BL112" s="114">
        <v>80</v>
      </c>
      <c r="BM112" s="114">
        <v>80</v>
      </c>
      <c r="BN112" s="113">
        <v>19585</v>
      </c>
      <c r="BO112" s="114">
        <v>12752</v>
      </c>
      <c r="BP112" s="115">
        <v>18856</v>
      </c>
      <c r="BQ112" s="127">
        <v>112.40899448451421</v>
      </c>
      <c r="BR112" s="127">
        <v>25.870419044126152</v>
      </c>
      <c r="BS112" s="127">
        <v>8.0759486877764459</v>
      </c>
      <c r="BT112" s="128">
        <v>2636.2985074626868</v>
      </c>
      <c r="BU112" s="127">
        <v>330.36925576200656</v>
      </c>
      <c r="BV112" s="129">
        <v>268.94085621713521</v>
      </c>
      <c r="BW112" s="124">
        <v>23.452736318407961</v>
      </c>
      <c r="BX112" s="124">
        <v>-3.1935221849933981</v>
      </c>
      <c r="BY112" s="124">
        <v>0.76234485933322915</v>
      </c>
      <c r="BZ112" s="101">
        <v>0.86654411764705874</v>
      </c>
      <c r="CA112" s="102">
        <v>-2.6932159725204019E-2</v>
      </c>
      <c r="CB112" s="112">
        <v>-1.4118865778355638E-2</v>
      </c>
    </row>
    <row r="113" spans="1:80">
      <c r="A113" s="90" t="s">
        <v>100</v>
      </c>
      <c r="B113" s="113">
        <v>3428.9654799999998</v>
      </c>
      <c r="C113" s="114">
        <v>2547.0474099999997</v>
      </c>
      <c r="D113" s="115">
        <v>4001.0921400000002</v>
      </c>
      <c r="E113" s="113">
        <v>3281.7470900000003</v>
      </c>
      <c r="F113" s="114">
        <v>2351.8915999999999</v>
      </c>
      <c r="G113" s="115">
        <v>3726.9044000000004</v>
      </c>
      <c r="H113" s="116">
        <v>1.0735698345254039</v>
      </c>
      <c r="I113" s="117">
        <v>2.8710073561922789E-2</v>
      </c>
      <c r="J113" s="118">
        <v>-9.4083988251467687E-3</v>
      </c>
      <c r="K113" s="113">
        <v>2573.0600399999998</v>
      </c>
      <c r="L113" s="114">
        <v>1914.8135</v>
      </c>
      <c r="M113" s="114">
        <v>3076.5189100000002</v>
      </c>
      <c r="N113" s="119">
        <v>0.825489086867911</v>
      </c>
      <c r="O113" s="120">
        <v>4.1437187243921536E-2</v>
      </c>
      <c r="P113" s="121">
        <v>1.1330177503210637E-2</v>
      </c>
      <c r="Q113" s="113">
        <v>57.895980000000002</v>
      </c>
      <c r="R113" s="114">
        <v>38.086709999999997</v>
      </c>
      <c r="S113" s="115">
        <v>58.245559999999998</v>
      </c>
      <c r="T113" s="119">
        <v>1.5628401952032897E-2</v>
      </c>
      <c r="U113" s="120">
        <v>-2.0134145597934285E-3</v>
      </c>
      <c r="V113" s="121">
        <v>-5.656734891991734E-4</v>
      </c>
      <c r="W113" s="113">
        <v>48.735190000000003</v>
      </c>
      <c r="X113" s="114">
        <v>33.465620000000001</v>
      </c>
      <c r="Y113" s="115">
        <v>50.2562</v>
      </c>
      <c r="Z113" s="119">
        <v>1.3484703283507888E-2</v>
      </c>
      <c r="AA113" s="120">
        <v>-1.3656763050057408E-3</v>
      </c>
      <c r="AB113" s="121">
        <v>-7.445324516765061E-4</v>
      </c>
      <c r="AC113" s="113">
        <v>389.61841000000004</v>
      </c>
      <c r="AD113" s="114">
        <v>461.27176000000003</v>
      </c>
      <c r="AE113" s="114">
        <v>589.05079000000001</v>
      </c>
      <c r="AF113" s="114">
        <v>199.43237999999997</v>
      </c>
      <c r="AG113" s="115">
        <v>127.77902999999998</v>
      </c>
      <c r="AH113" s="113">
        <v>0</v>
      </c>
      <c r="AI113" s="114">
        <v>0</v>
      </c>
      <c r="AJ113" s="114">
        <v>0</v>
      </c>
      <c r="AK113" s="114">
        <v>0</v>
      </c>
      <c r="AL113" s="115">
        <v>0</v>
      </c>
      <c r="AM113" s="119">
        <v>0.14722250060454742</v>
      </c>
      <c r="AN113" s="120">
        <v>3.3596856872490935E-2</v>
      </c>
      <c r="AO113" s="121">
        <v>-3.3878078123981276E-2</v>
      </c>
      <c r="AP113" s="119">
        <v>0</v>
      </c>
      <c r="AQ113" s="120">
        <v>0</v>
      </c>
      <c r="AR113" s="121">
        <v>0</v>
      </c>
      <c r="AS113" s="120">
        <v>0</v>
      </c>
      <c r="AT113" s="120">
        <v>0</v>
      </c>
      <c r="AU113" s="120">
        <v>0</v>
      </c>
      <c r="AV113" s="113">
        <v>1075</v>
      </c>
      <c r="AW113" s="114">
        <v>668</v>
      </c>
      <c r="AX113" s="115">
        <v>1001</v>
      </c>
      <c r="AY113" s="122">
        <v>21.5</v>
      </c>
      <c r="AZ113" s="123">
        <v>21.32</v>
      </c>
      <c r="BA113" s="153">
        <v>21.44</v>
      </c>
      <c r="BB113" s="122">
        <v>45</v>
      </c>
      <c r="BC113" s="123">
        <v>40.43</v>
      </c>
      <c r="BD113" s="153">
        <v>39.78</v>
      </c>
      <c r="BE113" s="106">
        <v>5.1876036484245436</v>
      </c>
      <c r="BF113" s="106">
        <v>-0.36795190713101178</v>
      </c>
      <c r="BG113" s="106">
        <v>-3.4410110174580844E-2</v>
      </c>
      <c r="BH113" s="107">
        <v>2.7959331880900509</v>
      </c>
      <c r="BI113" s="106">
        <v>0.14161220043572964</v>
      </c>
      <c r="BJ113" s="108">
        <v>4.220246008279549E-2</v>
      </c>
      <c r="BK113" s="114">
        <v>132</v>
      </c>
      <c r="BL113" s="114">
        <v>132</v>
      </c>
      <c r="BM113" s="114">
        <v>132</v>
      </c>
      <c r="BN113" s="113">
        <v>25068</v>
      </c>
      <c r="BO113" s="114">
        <v>13431</v>
      </c>
      <c r="BP113" s="115">
        <v>21386</v>
      </c>
      <c r="BQ113" s="127">
        <v>174.268418591602</v>
      </c>
      <c r="BR113" s="127">
        <v>43.354620522350359</v>
      </c>
      <c r="BS113" s="127">
        <v>-0.8407765539568004</v>
      </c>
      <c r="BT113" s="128">
        <v>3723.1812187812193</v>
      </c>
      <c r="BU113" s="127">
        <v>670.39322808354473</v>
      </c>
      <c r="BV113" s="129">
        <v>202.38541039798565</v>
      </c>
      <c r="BW113" s="124">
        <v>21.364635364635365</v>
      </c>
      <c r="BX113" s="124">
        <v>-1.9544344028064948</v>
      </c>
      <c r="BY113" s="124">
        <v>1.2583479394856631</v>
      </c>
      <c r="BZ113" s="101">
        <v>0.59564393939393934</v>
      </c>
      <c r="CA113" s="102">
        <v>-9.7454932537049399E-2</v>
      </c>
      <c r="CB113" s="112">
        <v>3.3489243261342616E-2</v>
      </c>
    </row>
    <row r="114" spans="1:80">
      <c r="A114" s="90" t="s">
        <v>99</v>
      </c>
      <c r="B114" s="113">
        <v>2699.6309999999999</v>
      </c>
      <c r="C114" s="114">
        <v>1906.3489999999999</v>
      </c>
      <c r="D114" s="115">
        <v>3595.817</v>
      </c>
      <c r="E114" s="113">
        <v>2538.5300000000002</v>
      </c>
      <c r="F114" s="114">
        <v>1984.8330000000001</v>
      </c>
      <c r="G114" s="115">
        <v>3433.9389999999999</v>
      </c>
      <c r="H114" s="116">
        <v>1.0471406160680199</v>
      </c>
      <c r="I114" s="117">
        <v>-1.6321702675504701E-2</v>
      </c>
      <c r="J114" s="118">
        <v>8.6682481806850342E-2</v>
      </c>
      <c r="K114" s="113">
        <v>1810.181</v>
      </c>
      <c r="L114" s="114">
        <v>1469.325</v>
      </c>
      <c r="M114" s="114">
        <v>2743.9389999999999</v>
      </c>
      <c r="N114" s="119">
        <v>0.79906457278361676</v>
      </c>
      <c r="O114" s="120">
        <v>8.5982198338563909E-2</v>
      </c>
      <c r="P114" s="121">
        <v>5.8788186810590282E-2</v>
      </c>
      <c r="Q114" s="113">
        <v>357.58799999999997</v>
      </c>
      <c r="R114" s="114">
        <v>204.816</v>
      </c>
      <c r="S114" s="115">
        <v>347.83600000000001</v>
      </c>
      <c r="T114" s="119">
        <v>0.10129358733512739</v>
      </c>
      <c r="U114" s="120">
        <v>-3.9570613600059479E-2</v>
      </c>
      <c r="V114" s="121">
        <v>-1.8969581666856139E-3</v>
      </c>
      <c r="W114" s="113">
        <v>43.692999999999998</v>
      </c>
      <c r="X114" s="114">
        <v>34.585000000000001</v>
      </c>
      <c r="Y114" s="115">
        <v>49.527999999999999</v>
      </c>
      <c r="Z114" s="119">
        <v>1.4423086723439177E-2</v>
      </c>
      <c r="AA114" s="120">
        <v>-2.7888430154254396E-3</v>
      </c>
      <c r="AB114" s="121">
        <v>-3.0015530321473149E-3</v>
      </c>
      <c r="AC114" s="113">
        <v>266.63900000000001</v>
      </c>
      <c r="AD114" s="114">
        <v>430.69400000000002</v>
      </c>
      <c r="AE114" s="114">
        <v>461.70100000000002</v>
      </c>
      <c r="AF114" s="114">
        <v>195.06200000000001</v>
      </c>
      <c r="AG114" s="115">
        <v>31.007000000000005</v>
      </c>
      <c r="AH114" s="113">
        <v>0</v>
      </c>
      <c r="AI114" s="114">
        <v>0</v>
      </c>
      <c r="AJ114" s="114">
        <v>0</v>
      </c>
      <c r="AK114" s="114">
        <v>0</v>
      </c>
      <c r="AL114" s="115">
        <v>0</v>
      </c>
      <c r="AM114" s="119">
        <v>0.12839947082957781</v>
      </c>
      <c r="AN114" s="120">
        <v>2.9630787257637792E-2</v>
      </c>
      <c r="AO114" s="121">
        <v>-9.7526631893480792E-2</v>
      </c>
      <c r="AP114" s="119">
        <v>0</v>
      </c>
      <c r="AQ114" s="120">
        <v>0</v>
      </c>
      <c r="AR114" s="121">
        <v>0</v>
      </c>
      <c r="AS114" s="120">
        <v>0</v>
      </c>
      <c r="AT114" s="120">
        <v>0</v>
      </c>
      <c r="AU114" s="120">
        <v>0</v>
      </c>
      <c r="AV114" s="113">
        <v>1428</v>
      </c>
      <c r="AW114" s="114">
        <v>979</v>
      </c>
      <c r="AX114" s="115">
        <v>1447</v>
      </c>
      <c r="AY114" s="122">
        <v>15.75</v>
      </c>
      <c r="AZ114" s="123">
        <v>13.75</v>
      </c>
      <c r="BA114" s="153">
        <v>13.75</v>
      </c>
      <c r="BB114" s="122">
        <v>30.5</v>
      </c>
      <c r="BC114" s="123">
        <v>31.5</v>
      </c>
      <c r="BD114" s="153">
        <v>31</v>
      </c>
      <c r="BE114" s="106">
        <v>11.692929292929293</v>
      </c>
      <c r="BF114" s="106">
        <v>1.6188552188552183</v>
      </c>
      <c r="BG114" s="106">
        <v>-0.17373737373737441</v>
      </c>
      <c r="BH114" s="107">
        <v>5.1863799283154126</v>
      </c>
      <c r="BI114" s="106">
        <v>-1.580586403431461E-2</v>
      </c>
      <c r="BJ114" s="108">
        <v>6.4857484212330618E-3</v>
      </c>
      <c r="BK114" s="114">
        <v>130</v>
      </c>
      <c r="BL114" s="114">
        <v>130</v>
      </c>
      <c r="BM114" s="114">
        <v>130</v>
      </c>
      <c r="BN114" s="113">
        <v>34729</v>
      </c>
      <c r="BO114" s="114">
        <v>22970</v>
      </c>
      <c r="BP114" s="115">
        <v>34392</v>
      </c>
      <c r="BQ114" s="127">
        <v>99.847028378692713</v>
      </c>
      <c r="BR114" s="127">
        <v>26.751632599948721</v>
      </c>
      <c r="BS114" s="127">
        <v>13.437232993407562</v>
      </c>
      <c r="BT114" s="128">
        <v>2373.1437456807189</v>
      </c>
      <c r="BU114" s="127">
        <v>595.46167285158731</v>
      </c>
      <c r="BV114" s="129">
        <v>345.73516549685792</v>
      </c>
      <c r="BW114" s="124">
        <v>23.767795438838977</v>
      </c>
      <c r="BX114" s="124">
        <v>-0.55223257236550438</v>
      </c>
      <c r="BY114" s="124">
        <v>0.3050783806163011</v>
      </c>
      <c r="BZ114" s="101">
        <v>0.97262443438914037</v>
      </c>
      <c r="CA114" s="102">
        <v>-2.3615285530268482E-3</v>
      </c>
      <c r="CB114" s="112">
        <v>-3.5761605959849785E-3</v>
      </c>
    </row>
    <row r="115" spans="1:80">
      <c r="A115" s="90" t="s">
        <v>98</v>
      </c>
      <c r="B115" s="113">
        <v>1416.6389999999999</v>
      </c>
      <c r="C115" s="114">
        <v>939.31500000000005</v>
      </c>
      <c r="D115" s="115">
        <v>1921.7339999999999</v>
      </c>
      <c r="E115" s="113">
        <v>1549.011</v>
      </c>
      <c r="F115" s="114">
        <v>1073.0530000000001</v>
      </c>
      <c r="G115" s="115">
        <v>1594.865</v>
      </c>
      <c r="H115" s="116">
        <v>1.2049508892602194</v>
      </c>
      <c r="I115" s="117">
        <v>0.29040670590709927</v>
      </c>
      <c r="J115" s="118">
        <v>0.32958406208579283</v>
      </c>
      <c r="K115" s="113">
        <v>1240.4390000000001</v>
      </c>
      <c r="L115" s="114">
        <v>743.66</v>
      </c>
      <c r="M115" s="114">
        <v>1307.067</v>
      </c>
      <c r="N115" s="119">
        <v>0.81954710900295635</v>
      </c>
      <c r="O115" s="120">
        <v>1.8752924842869612E-2</v>
      </c>
      <c r="P115" s="121">
        <v>0.12651517115832067</v>
      </c>
      <c r="Q115" s="113">
        <v>92.543000000000006</v>
      </c>
      <c r="R115" s="114">
        <v>129.09100000000001</v>
      </c>
      <c r="S115" s="115">
        <v>94.653999999999996</v>
      </c>
      <c r="T115" s="119">
        <v>5.9349223915503818E-2</v>
      </c>
      <c r="U115" s="120">
        <v>-3.940574427305707E-4</v>
      </c>
      <c r="V115" s="121">
        <v>-6.0953314728906097E-2</v>
      </c>
      <c r="W115" s="113">
        <v>20.068999999999999</v>
      </c>
      <c r="X115" s="114">
        <v>10.956</v>
      </c>
      <c r="Y115" s="115">
        <v>32.259</v>
      </c>
      <c r="Z115" s="119">
        <v>2.022679035529653E-2</v>
      </c>
      <c r="AA115" s="120">
        <v>7.2707816503873972E-3</v>
      </c>
      <c r="AB115" s="121">
        <v>1.00166702587123E-2</v>
      </c>
      <c r="AC115" s="113">
        <v>142.374</v>
      </c>
      <c r="AD115" s="114">
        <v>140.249</v>
      </c>
      <c r="AE115" s="114">
        <v>146.126</v>
      </c>
      <c r="AF115" s="114">
        <v>3.7520000000000095</v>
      </c>
      <c r="AG115" s="115">
        <v>5.8770000000000095</v>
      </c>
      <c r="AH115" s="113">
        <v>0</v>
      </c>
      <c r="AI115" s="114">
        <v>0</v>
      </c>
      <c r="AJ115" s="114">
        <v>0</v>
      </c>
      <c r="AK115" s="114">
        <v>0</v>
      </c>
      <c r="AL115" s="115">
        <v>0</v>
      </c>
      <c r="AM115" s="119">
        <v>7.6038619288621642E-2</v>
      </c>
      <c r="AN115" s="120">
        <v>-2.4462637559453271E-2</v>
      </c>
      <c r="AO115" s="121">
        <v>-7.32712501375027E-2</v>
      </c>
      <c r="AP115" s="119">
        <v>0</v>
      </c>
      <c r="AQ115" s="120">
        <v>0</v>
      </c>
      <c r="AR115" s="121">
        <v>0</v>
      </c>
      <c r="AS115" s="120">
        <v>0</v>
      </c>
      <c r="AT115" s="120">
        <v>0</v>
      </c>
      <c r="AU115" s="120">
        <v>0</v>
      </c>
      <c r="AV115" s="113">
        <v>771</v>
      </c>
      <c r="AW115" s="114">
        <v>526</v>
      </c>
      <c r="AX115" s="115">
        <v>799</v>
      </c>
      <c r="AY115" s="122">
        <v>6</v>
      </c>
      <c r="AZ115" s="123">
        <v>7</v>
      </c>
      <c r="BA115" s="153">
        <v>7</v>
      </c>
      <c r="BB115" s="122">
        <v>18</v>
      </c>
      <c r="BC115" s="123">
        <v>17</v>
      </c>
      <c r="BD115" s="153">
        <v>17</v>
      </c>
      <c r="BE115" s="106">
        <v>12.682539682539682</v>
      </c>
      <c r="BF115" s="106">
        <v>-1.5952380952380967</v>
      </c>
      <c r="BG115" s="106">
        <v>0.15873015873015817</v>
      </c>
      <c r="BH115" s="107">
        <v>5.2222222222222223</v>
      </c>
      <c r="BI115" s="106">
        <v>0.4629629629629628</v>
      </c>
      <c r="BJ115" s="108">
        <v>6.5359477124182774E-2</v>
      </c>
      <c r="BK115" s="114">
        <v>80</v>
      </c>
      <c r="BL115" s="114">
        <v>80</v>
      </c>
      <c r="BM115" s="114">
        <v>80</v>
      </c>
      <c r="BN115" s="113">
        <v>19081</v>
      </c>
      <c r="BO115" s="114">
        <v>12687</v>
      </c>
      <c r="BP115" s="115">
        <v>18963</v>
      </c>
      <c r="BQ115" s="127">
        <v>84.104044718662664</v>
      </c>
      <c r="BR115" s="127">
        <v>2.9232365849170492</v>
      </c>
      <c r="BS115" s="127">
        <v>-0.47489435282783177</v>
      </c>
      <c r="BT115" s="128">
        <v>1996.0763454317898</v>
      </c>
      <c r="BU115" s="127">
        <v>-13.017039782218035</v>
      </c>
      <c r="BV115" s="129">
        <v>-43.948369397107399</v>
      </c>
      <c r="BW115" s="124">
        <v>23.733416770963704</v>
      </c>
      <c r="BX115" s="124">
        <v>-1.0149619579597733</v>
      </c>
      <c r="BY115" s="124">
        <v>-0.38635509215416874</v>
      </c>
      <c r="BZ115" s="101">
        <v>0.87146139705882353</v>
      </c>
      <c r="CA115" s="102">
        <v>9.7782041648775131E-4</v>
      </c>
      <c r="CB115" s="112">
        <v>-4.7126360903477771E-3</v>
      </c>
    </row>
    <row r="116" spans="1:80">
      <c r="A116" s="90" t="s">
        <v>97</v>
      </c>
      <c r="B116" s="113">
        <v>2746.0140000000001</v>
      </c>
      <c r="C116" s="114">
        <v>2528.8862599999998</v>
      </c>
      <c r="D116" s="115">
        <v>3857.4216699999997</v>
      </c>
      <c r="E116" s="113">
        <v>2730.8530000000001</v>
      </c>
      <c r="F116" s="114">
        <v>2207.7742199999998</v>
      </c>
      <c r="G116" s="115">
        <v>3664.9011999999998</v>
      </c>
      <c r="H116" s="116">
        <v>1.0525308758664489</v>
      </c>
      <c r="I116" s="117">
        <v>4.6979130679139169E-2</v>
      </c>
      <c r="J116" s="118">
        <v>-9.2915174318882077E-2</v>
      </c>
      <c r="K116" s="113">
        <v>2262.4299999999998</v>
      </c>
      <c r="L116" s="114">
        <v>1871.9380000000001</v>
      </c>
      <c r="M116" s="114">
        <v>3158.8440000000001</v>
      </c>
      <c r="N116" s="119">
        <v>0.8619179147312348</v>
      </c>
      <c r="O116" s="120">
        <v>3.3447835968298922E-2</v>
      </c>
      <c r="P116" s="121">
        <v>1.4033206665389097E-2</v>
      </c>
      <c r="Q116" s="113">
        <v>134.87700000000001</v>
      </c>
      <c r="R116" s="114">
        <v>103.67528</v>
      </c>
      <c r="S116" s="115">
        <v>158.57892000000001</v>
      </c>
      <c r="T116" s="119">
        <v>4.3269630297264224E-2</v>
      </c>
      <c r="U116" s="120">
        <v>-6.1204320751886351E-3</v>
      </c>
      <c r="V116" s="121">
        <v>-3.6895555926770088E-3</v>
      </c>
      <c r="W116" s="113">
        <v>57.606999999999999</v>
      </c>
      <c r="X116" s="114">
        <v>38.506239999999998</v>
      </c>
      <c r="Y116" s="115">
        <v>58.065339999999999</v>
      </c>
      <c r="Z116" s="119">
        <v>1.5843630382177835E-2</v>
      </c>
      <c r="AA116" s="120">
        <v>-5.2512436370388688E-3</v>
      </c>
      <c r="AB116" s="121">
        <v>-1.5975733655495955E-3</v>
      </c>
      <c r="AC116" s="113">
        <v>278.649</v>
      </c>
      <c r="AD116" s="114">
        <v>577.90492999999992</v>
      </c>
      <c r="AE116" s="114">
        <v>411.99965000000003</v>
      </c>
      <c r="AF116" s="114">
        <v>133.35065000000003</v>
      </c>
      <c r="AG116" s="115">
        <v>-165.90527999999989</v>
      </c>
      <c r="AH116" s="113">
        <v>0</v>
      </c>
      <c r="AI116" s="114">
        <v>0</v>
      </c>
      <c r="AJ116" s="114">
        <v>0</v>
      </c>
      <c r="AK116" s="114">
        <v>0</v>
      </c>
      <c r="AL116" s="115">
        <v>0</v>
      </c>
      <c r="AM116" s="119">
        <v>0.10680700354960158</v>
      </c>
      <c r="AN116" s="120">
        <v>5.3330125211508983E-3</v>
      </c>
      <c r="AO116" s="121">
        <v>-0.12171451564280368</v>
      </c>
      <c r="AP116" s="119">
        <v>0</v>
      </c>
      <c r="AQ116" s="120">
        <v>0</v>
      </c>
      <c r="AR116" s="121">
        <v>0</v>
      </c>
      <c r="AS116" s="120">
        <v>0</v>
      </c>
      <c r="AT116" s="120">
        <v>0</v>
      </c>
      <c r="AU116" s="120">
        <v>0</v>
      </c>
      <c r="AV116" s="113">
        <v>2240</v>
      </c>
      <c r="AW116" s="114">
        <v>1419</v>
      </c>
      <c r="AX116" s="115">
        <v>2190</v>
      </c>
      <c r="AY116" s="122">
        <v>14</v>
      </c>
      <c r="AZ116" s="123">
        <v>12</v>
      </c>
      <c r="BA116" s="153">
        <v>12</v>
      </c>
      <c r="BB116" s="122">
        <v>31</v>
      </c>
      <c r="BC116" s="123">
        <v>30</v>
      </c>
      <c r="BD116" s="153">
        <v>30</v>
      </c>
      <c r="BE116" s="106">
        <v>20.277777777777779</v>
      </c>
      <c r="BF116" s="106">
        <v>2.5</v>
      </c>
      <c r="BG116" s="106">
        <v>0.56944444444444642</v>
      </c>
      <c r="BH116" s="107">
        <v>8.1111111111111107</v>
      </c>
      <c r="BI116" s="106">
        <v>8.2437275985661529E-2</v>
      </c>
      <c r="BJ116" s="108">
        <v>0.22777777777777786</v>
      </c>
      <c r="BK116" s="114">
        <v>120</v>
      </c>
      <c r="BL116" s="114">
        <v>120</v>
      </c>
      <c r="BM116" s="114">
        <v>120</v>
      </c>
      <c r="BN116" s="113">
        <v>30130</v>
      </c>
      <c r="BO116" s="114">
        <v>19980</v>
      </c>
      <c r="BP116" s="115">
        <v>30138</v>
      </c>
      <c r="BQ116" s="127">
        <v>121.60399495653327</v>
      </c>
      <c r="BR116" s="127">
        <v>30.968316231010533</v>
      </c>
      <c r="BS116" s="127">
        <v>11.104784746323077</v>
      </c>
      <c r="BT116" s="128">
        <v>1673.4708675799086</v>
      </c>
      <c r="BU116" s="127">
        <v>454.34006400848011</v>
      </c>
      <c r="BV116" s="129">
        <v>117.6046096517905</v>
      </c>
      <c r="BW116" s="124">
        <v>13.761643835616438</v>
      </c>
      <c r="BX116" s="124">
        <v>0.31075097847358002</v>
      </c>
      <c r="BY116" s="124">
        <v>-0.31869443076834081</v>
      </c>
      <c r="BZ116" s="101">
        <v>0.92334558823529411</v>
      </c>
      <c r="CA116" s="102">
        <v>6.9830578216687478E-3</v>
      </c>
      <c r="CB116" s="112">
        <v>3.4560854728631352E-3</v>
      </c>
    </row>
    <row r="117" spans="1:80">
      <c r="A117" s="90" t="s">
        <v>96</v>
      </c>
      <c r="B117" s="113">
        <v>6334.2844500000001</v>
      </c>
      <c r="C117" s="114">
        <v>4683.4439299999995</v>
      </c>
      <c r="D117" s="115">
        <v>9344.3029900000001</v>
      </c>
      <c r="E117" s="113">
        <v>5834.3827899999997</v>
      </c>
      <c r="F117" s="114">
        <v>4460.7551700000013</v>
      </c>
      <c r="G117" s="115">
        <v>8139.0299199999999</v>
      </c>
      <c r="H117" s="116">
        <v>1.1480855927360936</v>
      </c>
      <c r="I117" s="117">
        <v>6.2403580089130939E-2</v>
      </c>
      <c r="J117" s="118">
        <v>9.8163830273618302E-2</v>
      </c>
      <c r="K117" s="113">
        <v>4760.9982900000005</v>
      </c>
      <c r="L117" s="114">
        <v>3671.2485999999999</v>
      </c>
      <c r="M117" s="114">
        <v>7029.8586599999999</v>
      </c>
      <c r="N117" s="119">
        <v>0.86372193358394733</v>
      </c>
      <c r="O117" s="120">
        <v>4.769760652740862E-2</v>
      </c>
      <c r="P117" s="121">
        <v>4.0711375934355698E-2</v>
      </c>
      <c r="Q117" s="113">
        <v>330.32544000000001</v>
      </c>
      <c r="R117" s="114">
        <v>262.87391000000002</v>
      </c>
      <c r="S117" s="115">
        <v>391.96812</v>
      </c>
      <c r="T117" s="119">
        <v>4.8159071025997653E-2</v>
      </c>
      <c r="U117" s="120">
        <v>-8.4579614673400069E-3</v>
      </c>
      <c r="V117" s="121">
        <v>-1.077128941339852E-2</v>
      </c>
      <c r="W117" s="113">
        <v>112.33454</v>
      </c>
      <c r="X117" s="114">
        <v>73.555129999999991</v>
      </c>
      <c r="Y117" s="115">
        <v>119.7903</v>
      </c>
      <c r="Z117" s="119">
        <v>1.4718007081610533E-2</v>
      </c>
      <c r="AA117" s="120">
        <v>-4.5358787265916412E-3</v>
      </c>
      <c r="AB117" s="121">
        <v>-1.7713825389366021E-3</v>
      </c>
      <c r="AC117" s="113">
        <v>526.09365000000003</v>
      </c>
      <c r="AD117" s="114">
        <v>774.39965000000007</v>
      </c>
      <c r="AE117" s="114">
        <v>1017.3773199999999</v>
      </c>
      <c r="AF117" s="114">
        <v>491.28366999999992</v>
      </c>
      <c r="AG117" s="115">
        <v>242.97766999999988</v>
      </c>
      <c r="AH117" s="113">
        <v>0</v>
      </c>
      <c r="AI117" s="114">
        <v>0</v>
      </c>
      <c r="AJ117" s="114">
        <v>0</v>
      </c>
      <c r="AK117" s="114">
        <v>0</v>
      </c>
      <c r="AL117" s="115">
        <v>0</v>
      </c>
      <c r="AM117" s="119">
        <v>0.10887674779903514</v>
      </c>
      <c r="AN117" s="120">
        <v>2.5821802263711099E-2</v>
      </c>
      <c r="AO117" s="121">
        <v>-5.6471585943053709E-2</v>
      </c>
      <c r="AP117" s="119">
        <v>0</v>
      </c>
      <c r="AQ117" s="120">
        <v>0</v>
      </c>
      <c r="AR117" s="121">
        <v>0</v>
      </c>
      <c r="AS117" s="120">
        <v>0</v>
      </c>
      <c r="AT117" s="120">
        <v>0</v>
      </c>
      <c r="AU117" s="120">
        <v>0</v>
      </c>
      <c r="AV117" s="113">
        <v>2904</v>
      </c>
      <c r="AW117" s="114">
        <v>2146</v>
      </c>
      <c r="AX117" s="115">
        <v>3235</v>
      </c>
      <c r="AY117" s="122">
        <v>22</v>
      </c>
      <c r="AZ117" s="123">
        <v>22</v>
      </c>
      <c r="BA117" s="153">
        <v>22</v>
      </c>
      <c r="BB117" s="122">
        <v>54</v>
      </c>
      <c r="BC117" s="123">
        <v>54</v>
      </c>
      <c r="BD117" s="153">
        <v>54</v>
      </c>
      <c r="BE117" s="106">
        <v>16.338383838383837</v>
      </c>
      <c r="BF117" s="106">
        <v>1.6717171717171713</v>
      </c>
      <c r="BG117" s="106">
        <v>8.0808080808079552E-2</v>
      </c>
      <c r="BH117" s="107">
        <v>6.6563786008230448</v>
      </c>
      <c r="BI117" s="106">
        <v>0.68106995884773625</v>
      </c>
      <c r="BJ117" s="108">
        <v>3.2921810699588328E-2</v>
      </c>
      <c r="BK117" s="114">
        <v>350</v>
      </c>
      <c r="BL117" s="114">
        <v>370</v>
      </c>
      <c r="BM117" s="114">
        <v>370</v>
      </c>
      <c r="BN117" s="113">
        <v>89866</v>
      </c>
      <c r="BO117" s="114">
        <v>62569</v>
      </c>
      <c r="BP117" s="115">
        <v>94274</v>
      </c>
      <c r="BQ117" s="127">
        <v>86.333770923054075</v>
      </c>
      <c r="BR117" s="127">
        <v>21.410632138641731</v>
      </c>
      <c r="BS117" s="127">
        <v>15.040396088871006</v>
      </c>
      <c r="BT117" s="128">
        <v>2515.9288778979908</v>
      </c>
      <c r="BU117" s="127">
        <v>506.84389511562154</v>
      </c>
      <c r="BV117" s="129">
        <v>437.29179961280852</v>
      </c>
      <c r="BW117" s="124">
        <v>29.141885625965998</v>
      </c>
      <c r="BX117" s="124">
        <v>-1.8037066605353793</v>
      </c>
      <c r="BY117" s="124">
        <v>-1.4218754276313916E-2</v>
      </c>
      <c r="BZ117" s="101">
        <v>0.93674483306836254</v>
      </c>
      <c r="CA117" s="102">
        <v>-3.3545890244035537E-4</v>
      </c>
      <c r="CB117" s="112">
        <v>2.4608253036917382E-3</v>
      </c>
    </row>
    <row r="118" spans="1:80">
      <c r="A118" s="90" t="s">
        <v>95</v>
      </c>
      <c r="B118" s="113">
        <v>6409.9560499999998</v>
      </c>
      <c r="C118" s="114">
        <v>5123.2262799999999</v>
      </c>
      <c r="D118" s="115">
        <v>9299.5490000000027</v>
      </c>
      <c r="E118" s="113">
        <v>6205.9477699999998</v>
      </c>
      <c r="F118" s="114">
        <v>5140.2608300000011</v>
      </c>
      <c r="G118" s="115">
        <v>8338.9603999999999</v>
      </c>
      <c r="H118" s="116">
        <v>1.1151928482595987</v>
      </c>
      <c r="I118" s="117">
        <v>8.231982264597848E-2</v>
      </c>
      <c r="J118" s="118">
        <v>0.11850679487891869</v>
      </c>
      <c r="K118" s="113">
        <v>5086.8442999999997</v>
      </c>
      <c r="L118" s="114">
        <v>4316.8394000000008</v>
      </c>
      <c r="M118" s="114">
        <v>7116.0857400000004</v>
      </c>
      <c r="N118" s="119">
        <v>0.85335406317554885</v>
      </c>
      <c r="O118" s="120">
        <v>3.3681631417393776E-2</v>
      </c>
      <c r="P118" s="121">
        <v>1.3544656071979744E-2</v>
      </c>
      <c r="Q118" s="113">
        <v>300.14328</v>
      </c>
      <c r="R118" s="114">
        <v>310.13385</v>
      </c>
      <c r="S118" s="115">
        <v>463.87858999999997</v>
      </c>
      <c r="T118" s="119">
        <v>5.5627868193258233E-2</v>
      </c>
      <c r="U118" s="120">
        <v>7.2640580028286092E-3</v>
      </c>
      <c r="V118" s="121">
        <v>-4.7063950390610343E-3</v>
      </c>
      <c r="W118" s="113">
        <v>63.532779999999995</v>
      </c>
      <c r="X118" s="114">
        <v>38.25947</v>
      </c>
      <c r="Y118" s="115">
        <v>0</v>
      </c>
      <c r="Z118" s="119">
        <v>0</v>
      </c>
      <c r="AA118" s="120">
        <v>-1.0237401659601785E-2</v>
      </c>
      <c r="AB118" s="121">
        <v>-7.4430989526264937E-3</v>
      </c>
      <c r="AC118" s="113">
        <v>839.87084000000004</v>
      </c>
      <c r="AD118" s="114">
        <v>1068.3568700000001</v>
      </c>
      <c r="AE118" s="114">
        <v>1281.1317500000002</v>
      </c>
      <c r="AF118" s="114">
        <v>441.26091000000019</v>
      </c>
      <c r="AG118" s="115">
        <v>212.77488000000017</v>
      </c>
      <c r="AH118" s="113">
        <v>0</v>
      </c>
      <c r="AI118" s="114">
        <v>0</v>
      </c>
      <c r="AJ118" s="114">
        <v>0</v>
      </c>
      <c r="AK118" s="114">
        <v>0</v>
      </c>
      <c r="AL118" s="115">
        <v>0</v>
      </c>
      <c r="AM118" s="119">
        <v>0.13776278290484839</v>
      </c>
      <c r="AN118" s="120">
        <v>6.7367924848360516E-3</v>
      </c>
      <c r="AO118" s="121">
        <v>-7.0769265380943913E-2</v>
      </c>
      <c r="AP118" s="119">
        <v>0</v>
      </c>
      <c r="AQ118" s="120">
        <v>0</v>
      </c>
      <c r="AR118" s="121">
        <v>0</v>
      </c>
      <c r="AS118" s="120">
        <v>0</v>
      </c>
      <c r="AT118" s="120">
        <v>0</v>
      </c>
      <c r="AU118" s="120">
        <v>0</v>
      </c>
      <c r="AV118" s="113">
        <v>1460</v>
      </c>
      <c r="AW118" s="114">
        <v>966</v>
      </c>
      <c r="AX118" s="115">
        <v>1627</v>
      </c>
      <c r="AY118" s="122">
        <v>20</v>
      </c>
      <c r="AZ118" s="123">
        <v>20</v>
      </c>
      <c r="BA118" s="153">
        <v>20</v>
      </c>
      <c r="BB118" s="122">
        <v>75</v>
      </c>
      <c r="BC118" s="123">
        <v>75</v>
      </c>
      <c r="BD118" s="153">
        <v>76</v>
      </c>
      <c r="BE118" s="106">
        <v>9.0388888888888879</v>
      </c>
      <c r="BF118" s="106">
        <v>0.92777777777777715</v>
      </c>
      <c r="BG118" s="106">
        <v>0.98888888888888893</v>
      </c>
      <c r="BH118" s="107">
        <v>2.378654970760234</v>
      </c>
      <c r="BI118" s="106">
        <v>0.21569200779727105</v>
      </c>
      <c r="BJ118" s="108">
        <v>0.23198830409356708</v>
      </c>
      <c r="BK118" s="114">
        <v>115</v>
      </c>
      <c r="BL118" s="114">
        <v>115</v>
      </c>
      <c r="BM118" s="114">
        <v>115</v>
      </c>
      <c r="BN118" s="113">
        <v>29281</v>
      </c>
      <c r="BO118" s="114">
        <v>19830</v>
      </c>
      <c r="BP118" s="115">
        <v>29844</v>
      </c>
      <c r="BQ118" s="127">
        <v>279.41832194075863</v>
      </c>
      <c r="BR118" s="127">
        <v>67.473792382341912</v>
      </c>
      <c r="BS118" s="127">
        <v>20.201941204500372</v>
      </c>
      <c r="BT118" s="128">
        <v>5125.3598033189919</v>
      </c>
      <c r="BU118" s="127">
        <v>874.71064578474579</v>
      </c>
      <c r="BV118" s="129">
        <v>-195.82118011786224</v>
      </c>
      <c r="BW118" s="124">
        <v>18.342962507682852</v>
      </c>
      <c r="BX118" s="124">
        <v>-1.7125169443719415</v>
      </c>
      <c r="BY118" s="124">
        <v>-2.1849878028761545</v>
      </c>
      <c r="BZ118" s="101">
        <v>0.95409207161125331</v>
      </c>
      <c r="CA118" s="102">
        <v>2.4831519405604352E-2</v>
      </c>
      <c r="CB118" s="112">
        <v>1.4137146571336912E-3</v>
      </c>
    </row>
    <row r="119" spans="1:80">
      <c r="A119" s="90" t="s">
        <v>94</v>
      </c>
      <c r="B119" s="113">
        <v>766.08900000000006</v>
      </c>
      <c r="C119" s="114">
        <v>620.66899999999998</v>
      </c>
      <c r="D119" s="115">
        <v>958.86099999999999</v>
      </c>
      <c r="E119" s="113">
        <v>754.69500000000005</v>
      </c>
      <c r="F119" s="114">
        <v>531.577</v>
      </c>
      <c r="G119" s="115">
        <v>916.13</v>
      </c>
      <c r="H119" s="116">
        <v>1.0466429436870313</v>
      </c>
      <c r="I119" s="117">
        <v>3.1545453972643411E-2</v>
      </c>
      <c r="J119" s="118">
        <v>-0.12095648217225152</v>
      </c>
      <c r="K119" s="113">
        <v>560.25699999999995</v>
      </c>
      <c r="L119" s="114">
        <v>402.15800000000002</v>
      </c>
      <c r="M119" s="114">
        <v>730.61099999999999</v>
      </c>
      <c r="N119" s="119">
        <v>0.79749708010871823</v>
      </c>
      <c r="O119" s="120">
        <v>5.5134933811207376E-2</v>
      </c>
      <c r="P119" s="121">
        <v>4.0959457149109313E-2</v>
      </c>
      <c r="Q119" s="113">
        <v>30.988</v>
      </c>
      <c r="R119" s="114">
        <v>9.4239999999999995</v>
      </c>
      <c r="S119" s="115">
        <v>13.526</v>
      </c>
      <c r="T119" s="119">
        <v>1.4764280178577276E-2</v>
      </c>
      <c r="U119" s="120">
        <v>-2.6296015702540261E-2</v>
      </c>
      <c r="V119" s="121">
        <v>-2.9641015986628973E-3</v>
      </c>
      <c r="W119" s="113">
        <v>17.193000000000001</v>
      </c>
      <c r="X119" s="114">
        <v>17.760999999999999</v>
      </c>
      <c r="Y119" s="115">
        <v>16.582000000000001</v>
      </c>
      <c r="Z119" s="119">
        <v>1.810005130276271E-2</v>
      </c>
      <c r="AA119" s="120">
        <v>-4.6813372051775839E-3</v>
      </c>
      <c r="AB119" s="121">
        <v>-1.5311853275501587E-2</v>
      </c>
      <c r="AC119" s="113">
        <v>32.009</v>
      </c>
      <c r="AD119" s="114">
        <v>38.561999999999998</v>
      </c>
      <c r="AE119" s="114">
        <v>42.722999999999999</v>
      </c>
      <c r="AF119" s="114">
        <v>10.713999999999999</v>
      </c>
      <c r="AG119" s="115">
        <v>4.1610000000000014</v>
      </c>
      <c r="AH119" s="113">
        <v>0</v>
      </c>
      <c r="AI119" s="114">
        <v>0</v>
      </c>
      <c r="AJ119" s="114">
        <v>0</v>
      </c>
      <c r="AK119" s="114">
        <v>0</v>
      </c>
      <c r="AL119" s="115">
        <v>0</v>
      </c>
      <c r="AM119" s="119">
        <v>4.4555988824240424E-2</v>
      </c>
      <c r="AN119" s="120">
        <v>2.7736371653600614E-3</v>
      </c>
      <c r="AO119" s="121">
        <v>-1.7573745381914543E-2</v>
      </c>
      <c r="AP119" s="119">
        <v>0</v>
      </c>
      <c r="AQ119" s="120">
        <v>0</v>
      </c>
      <c r="AR119" s="121">
        <v>0</v>
      </c>
      <c r="AS119" s="120">
        <v>0</v>
      </c>
      <c r="AT119" s="120">
        <v>0</v>
      </c>
      <c r="AU119" s="120">
        <v>0</v>
      </c>
      <c r="AV119" s="113">
        <v>370</v>
      </c>
      <c r="AW119" s="114">
        <v>116</v>
      </c>
      <c r="AX119" s="115">
        <v>310</v>
      </c>
      <c r="AY119" s="122">
        <v>1</v>
      </c>
      <c r="AZ119" s="123">
        <v>2</v>
      </c>
      <c r="BA119" s="153">
        <v>2</v>
      </c>
      <c r="BB119" s="122">
        <v>11</v>
      </c>
      <c r="BC119" s="123">
        <v>10</v>
      </c>
      <c r="BD119" s="153">
        <v>10</v>
      </c>
      <c r="BE119" s="106">
        <v>17.222222222222221</v>
      </c>
      <c r="BF119" s="106">
        <v>-23.888888888888893</v>
      </c>
      <c r="BG119" s="106">
        <v>7.5555555555555554</v>
      </c>
      <c r="BH119" s="107">
        <v>3.4444444444444446</v>
      </c>
      <c r="BI119" s="106">
        <v>-0.29292929292929237</v>
      </c>
      <c r="BJ119" s="108">
        <v>1.5111111111111113</v>
      </c>
      <c r="BK119" s="114">
        <v>40</v>
      </c>
      <c r="BL119" s="114">
        <v>40</v>
      </c>
      <c r="BM119" s="114">
        <v>40</v>
      </c>
      <c r="BN119" s="113">
        <v>9614</v>
      </c>
      <c r="BO119" s="114">
        <v>2940</v>
      </c>
      <c r="BP119" s="115">
        <v>8950</v>
      </c>
      <c r="BQ119" s="127">
        <v>102.3608938547486</v>
      </c>
      <c r="BR119" s="127">
        <v>23.86130991466122</v>
      </c>
      <c r="BS119" s="127">
        <v>-78.447609546611957</v>
      </c>
      <c r="BT119" s="128">
        <v>2955.2580645161293</v>
      </c>
      <c r="BU119" s="127">
        <v>915.541848299913</v>
      </c>
      <c r="BV119" s="129">
        <v>-1627.3022803114568</v>
      </c>
      <c r="BW119" s="124">
        <v>28.870967741935484</v>
      </c>
      <c r="BX119" s="124">
        <v>2.8871839581516987</v>
      </c>
      <c r="BY119" s="124">
        <v>3.5261401557285872</v>
      </c>
      <c r="BZ119" s="101">
        <v>0.82261029411764708</v>
      </c>
      <c r="CA119" s="102">
        <v>-5.457948690425074E-2</v>
      </c>
      <c r="CB119" s="112">
        <v>0.41653294605134872</v>
      </c>
    </row>
    <row r="120" spans="1:80">
      <c r="A120" s="90" t="s">
        <v>93</v>
      </c>
      <c r="B120" s="113">
        <v>3020.1997299999994</v>
      </c>
      <c r="C120" s="114">
        <v>2422.45381</v>
      </c>
      <c r="D120" s="115">
        <v>3721.5181999999995</v>
      </c>
      <c r="E120" s="113">
        <v>2860.9436600000008</v>
      </c>
      <c r="F120" s="114">
        <v>2325.1414900000009</v>
      </c>
      <c r="G120" s="115">
        <v>3503.7078900000006</v>
      </c>
      <c r="H120" s="116">
        <v>1.0621656590213058</v>
      </c>
      <c r="I120" s="117">
        <v>6.50008537628044E-3</v>
      </c>
      <c r="J120" s="118">
        <v>2.0313444685738924E-2</v>
      </c>
      <c r="K120" s="113">
        <v>2374.7304800000002</v>
      </c>
      <c r="L120" s="114">
        <v>1989.8136200000001</v>
      </c>
      <c r="M120" s="114">
        <v>2998.4009100000003</v>
      </c>
      <c r="N120" s="119">
        <v>0.85577936407249977</v>
      </c>
      <c r="O120" s="120">
        <v>2.5727897767148122E-2</v>
      </c>
      <c r="P120" s="121">
        <v>-2.3716015729036144E-6</v>
      </c>
      <c r="Q120" s="113">
        <v>101.62231</v>
      </c>
      <c r="R120" s="114">
        <v>69.10723999999999</v>
      </c>
      <c r="S120" s="115">
        <v>104.58034000000001</v>
      </c>
      <c r="T120" s="119">
        <v>2.9848475752925849E-2</v>
      </c>
      <c r="U120" s="120">
        <v>-5.6720804260797751E-3</v>
      </c>
      <c r="V120" s="121">
        <v>1.2674041027366245E-4</v>
      </c>
      <c r="W120" s="113">
        <v>25.538989999999998</v>
      </c>
      <c r="X120" s="114">
        <v>19.10162</v>
      </c>
      <c r="Y120" s="115">
        <v>28.870940000000001</v>
      </c>
      <c r="Z120" s="119">
        <v>8.2401104505318776E-3</v>
      </c>
      <c r="AA120" s="120">
        <v>-6.8666093510246634E-4</v>
      </c>
      <c r="AB120" s="121">
        <v>2.4859859480752533E-5</v>
      </c>
      <c r="AC120" s="113">
        <v>469.44040999999999</v>
      </c>
      <c r="AD120" s="114">
        <v>729.35404000000005</v>
      </c>
      <c r="AE120" s="114">
        <v>535.24850000000004</v>
      </c>
      <c r="AF120" s="114">
        <v>65.80809000000005</v>
      </c>
      <c r="AG120" s="115">
        <v>-194.10554000000002</v>
      </c>
      <c r="AH120" s="113">
        <v>0</v>
      </c>
      <c r="AI120" s="114">
        <v>0</v>
      </c>
      <c r="AJ120" s="114">
        <v>0</v>
      </c>
      <c r="AK120" s="114">
        <v>0</v>
      </c>
      <c r="AL120" s="115">
        <v>0</v>
      </c>
      <c r="AM120" s="119">
        <v>0.14382530763923179</v>
      </c>
      <c r="AN120" s="120">
        <v>-1.1608257014454226E-2</v>
      </c>
      <c r="AO120" s="121">
        <v>-0.15725537220250274</v>
      </c>
      <c r="AP120" s="119">
        <v>0</v>
      </c>
      <c r="AQ120" s="120">
        <v>0</v>
      </c>
      <c r="AR120" s="121">
        <v>0</v>
      </c>
      <c r="AS120" s="120">
        <v>0</v>
      </c>
      <c r="AT120" s="120">
        <v>0</v>
      </c>
      <c r="AU120" s="120">
        <v>0</v>
      </c>
      <c r="AV120" s="113">
        <v>1011</v>
      </c>
      <c r="AW120" s="114">
        <v>669</v>
      </c>
      <c r="AX120" s="115">
        <v>970</v>
      </c>
      <c r="AY120" s="122">
        <v>26</v>
      </c>
      <c r="AZ120" s="123">
        <v>27</v>
      </c>
      <c r="BA120" s="153">
        <v>27</v>
      </c>
      <c r="BB120" s="122">
        <v>22</v>
      </c>
      <c r="BC120" s="123">
        <v>20</v>
      </c>
      <c r="BD120" s="153">
        <v>20</v>
      </c>
      <c r="BE120" s="106">
        <v>3.9917695473251027</v>
      </c>
      <c r="BF120" s="106">
        <v>-0.32874327318771845</v>
      </c>
      <c r="BG120" s="106">
        <v>-0.13786008230452707</v>
      </c>
      <c r="BH120" s="107">
        <v>5.3888888888888893</v>
      </c>
      <c r="BI120" s="106">
        <v>0.28282828282828376</v>
      </c>
      <c r="BJ120" s="108">
        <v>-0.18611111111111089</v>
      </c>
      <c r="BK120" s="114">
        <v>115</v>
      </c>
      <c r="BL120" s="114">
        <v>115</v>
      </c>
      <c r="BM120" s="114">
        <v>115</v>
      </c>
      <c r="BN120" s="113">
        <v>28681</v>
      </c>
      <c r="BO120" s="114">
        <v>18175</v>
      </c>
      <c r="BP120" s="115">
        <v>27351</v>
      </c>
      <c r="BQ120" s="127">
        <v>128.10163760008777</v>
      </c>
      <c r="BR120" s="127">
        <v>28.351152610024641</v>
      </c>
      <c r="BS120" s="127">
        <v>0.17088161659391687</v>
      </c>
      <c r="BT120" s="128">
        <v>3612.0699896907222</v>
      </c>
      <c r="BU120" s="127">
        <v>782.25430225254149</v>
      </c>
      <c r="BV120" s="129">
        <v>136.52217205245506</v>
      </c>
      <c r="BW120" s="124">
        <v>28.196907216494846</v>
      </c>
      <c r="BX120" s="124">
        <v>-0.17203442544382952</v>
      </c>
      <c r="BY120" s="124">
        <v>1.0294931656727222</v>
      </c>
      <c r="BZ120" s="101">
        <v>0.87439258312020463</v>
      </c>
      <c r="CA120" s="102">
        <v>-3.5826394981985143E-2</v>
      </c>
      <c r="CB120" s="112">
        <v>1.2241949386048168E-3</v>
      </c>
    </row>
    <row r="121" spans="1:80">
      <c r="A121" s="90" t="s">
        <v>92</v>
      </c>
      <c r="B121" s="113">
        <v>1399.4480000000001</v>
      </c>
      <c r="C121" s="114">
        <v>1337.1715399999998</v>
      </c>
      <c r="D121" s="115">
        <v>2043.47768</v>
      </c>
      <c r="E121" s="113">
        <v>1378.1079999999999</v>
      </c>
      <c r="F121" s="114">
        <v>1106.7800300000001</v>
      </c>
      <c r="G121" s="115">
        <v>1784.5321700000002</v>
      </c>
      <c r="H121" s="116">
        <v>1.1451055432640365</v>
      </c>
      <c r="I121" s="117">
        <v>0.1296205449910417</v>
      </c>
      <c r="J121" s="118">
        <v>-6.3058232513522272E-2</v>
      </c>
      <c r="K121" s="113">
        <v>1167.4659999999999</v>
      </c>
      <c r="L121" s="114">
        <v>941.01904999999999</v>
      </c>
      <c r="M121" s="114">
        <v>1541.5620700000002</v>
      </c>
      <c r="N121" s="119">
        <v>0.86384661252702444</v>
      </c>
      <c r="O121" s="120">
        <v>1.6695300728529761E-2</v>
      </c>
      <c r="P121" s="121">
        <v>1.3615288783317303E-2</v>
      </c>
      <c r="Q121" s="113">
        <v>69.908000000000001</v>
      </c>
      <c r="R121" s="114">
        <v>48.865469999999995</v>
      </c>
      <c r="S121" s="115">
        <v>72.947110000000009</v>
      </c>
      <c r="T121" s="119">
        <v>4.0877441845164383E-2</v>
      </c>
      <c r="U121" s="120">
        <v>-9.8500773333034877E-3</v>
      </c>
      <c r="V121" s="121">
        <v>-3.2735806484380653E-3</v>
      </c>
      <c r="W121" s="113">
        <v>12.591000000000001</v>
      </c>
      <c r="X121" s="114">
        <v>9.7952200000000005</v>
      </c>
      <c r="Y121" s="115">
        <v>14.336959999999999</v>
      </c>
      <c r="Z121" s="119">
        <v>8.0340159964726199E-3</v>
      </c>
      <c r="AA121" s="120">
        <v>-1.1024232376077286E-3</v>
      </c>
      <c r="AB121" s="121">
        <v>-8.1617982789547981E-4</v>
      </c>
      <c r="AC121" s="113">
        <v>214.21700000000001</v>
      </c>
      <c r="AD121" s="114">
        <v>239.17589999999998</v>
      </c>
      <c r="AE121" s="114">
        <v>257.26958999999999</v>
      </c>
      <c r="AF121" s="114">
        <v>43.052589999999981</v>
      </c>
      <c r="AG121" s="115">
        <v>18.093690000000009</v>
      </c>
      <c r="AH121" s="113">
        <v>0</v>
      </c>
      <c r="AI121" s="114">
        <v>0</v>
      </c>
      <c r="AJ121" s="114">
        <v>0</v>
      </c>
      <c r="AK121" s="114">
        <v>0</v>
      </c>
      <c r="AL121" s="115">
        <v>0</v>
      </c>
      <c r="AM121" s="119">
        <v>0.1258979202552386</v>
      </c>
      <c r="AN121" s="120">
        <v>-2.7174576900782899E-2</v>
      </c>
      <c r="AO121" s="121">
        <v>-5.2969108278736937E-2</v>
      </c>
      <c r="AP121" s="119">
        <v>0</v>
      </c>
      <c r="AQ121" s="120">
        <v>0</v>
      </c>
      <c r="AR121" s="121">
        <v>0</v>
      </c>
      <c r="AS121" s="120">
        <v>0</v>
      </c>
      <c r="AT121" s="120">
        <v>0</v>
      </c>
      <c r="AU121" s="120">
        <v>0</v>
      </c>
      <c r="AV121" s="113">
        <v>724</v>
      </c>
      <c r="AW121" s="114">
        <v>462</v>
      </c>
      <c r="AX121" s="115">
        <v>688</v>
      </c>
      <c r="AY121" s="122">
        <v>9.7899999999999991</v>
      </c>
      <c r="AZ121" s="123">
        <v>10.72</v>
      </c>
      <c r="BA121" s="153">
        <v>10.72</v>
      </c>
      <c r="BB121" s="122">
        <v>19</v>
      </c>
      <c r="BC121" s="123">
        <v>19</v>
      </c>
      <c r="BD121" s="153">
        <v>19</v>
      </c>
      <c r="BE121" s="106">
        <v>7.1310116086235489</v>
      </c>
      <c r="BF121" s="106">
        <v>-1.0859898668048924</v>
      </c>
      <c r="BG121" s="106">
        <v>-5.1824212271973202E-2</v>
      </c>
      <c r="BH121" s="107">
        <v>4.0233918128654969</v>
      </c>
      <c r="BI121" s="106">
        <v>-0.21052631578947434</v>
      </c>
      <c r="BJ121" s="108">
        <v>-2.9239766081871288E-2</v>
      </c>
      <c r="BK121" s="114">
        <v>80</v>
      </c>
      <c r="BL121" s="114">
        <v>80</v>
      </c>
      <c r="BM121" s="114">
        <v>80</v>
      </c>
      <c r="BN121" s="113">
        <v>19332</v>
      </c>
      <c r="BO121" s="114">
        <v>13143</v>
      </c>
      <c r="BP121" s="115">
        <v>19970</v>
      </c>
      <c r="BQ121" s="127">
        <v>89.360649474211328</v>
      </c>
      <c r="BR121" s="127">
        <v>18.074284897343958</v>
      </c>
      <c r="BS121" s="127">
        <v>5.1500407851753351</v>
      </c>
      <c r="BT121" s="128">
        <v>2593.7967587209305</v>
      </c>
      <c r="BU121" s="127">
        <v>690.33267032314052</v>
      </c>
      <c r="BV121" s="129">
        <v>198.16898815815966</v>
      </c>
      <c r="BW121" s="124">
        <v>29.026162790697676</v>
      </c>
      <c r="BX121" s="124">
        <v>2.3245053321341409</v>
      </c>
      <c r="BY121" s="124">
        <v>0.57811084264572798</v>
      </c>
      <c r="BZ121" s="101">
        <v>0.91773897058823528</v>
      </c>
      <c r="CA121" s="102">
        <v>3.5804664018892152E-2</v>
      </c>
      <c r="CB121" s="112">
        <v>1.0073224731881769E-2</v>
      </c>
    </row>
    <row r="122" spans="1:80" ht="15" thickBot="1">
      <c r="A122" s="92" t="s">
        <v>91</v>
      </c>
      <c r="B122" s="131">
        <v>1320.9359999999999</v>
      </c>
      <c r="C122" s="132">
        <v>977.14</v>
      </c>
      <c r="D122" s="133">
        <v>1454.7080000000001</v>
      </c>
      <c r="E122" s="131">
        <v>1309.2929999999999</v>
      </c>
      <c r="F122" s="132">
        <v>909.17700000000002</v>
      </c>
      <c r="G122" s="133">
        <v>1408.9390000000001</v>
      </c>
      <c r="H122" s="134">
        <v>1.0324847278696949</v>
      </c>
      <c r="I122" s="135">
        <v>2.359214232925444E-2</v>
      </c>
      <c r="J122" s="136">
        <v>-4.2267493094979791E-2</v>
      </c>
      <c r="K122" s="131">
        <v>1074.4000000000001</v>
      </c>
      <c r="L122" s="132">
        <v>753.54</v>
      </c>
      <c r="M122" s="132">
        <v>1179.123</v>
      </c>
      <c r="N122" s="137">
        <v>0.83688718958024444</v>
      </c>
      <c r="O122" s="138">
        <v>1.6291646794939552E-2</v>
      </c>
      <c r="P122" s="139">
        <v>8.0716784091523497E-3</v>
      </c>
      <c r="Q122" s="131">
        <v>19.84</v>
      </c>
      <c r="R122" s="132">
        <v>12.525</v>
      </c>
      <c r="S122" s="133">
        <v>16.896999999999998</v>
      </c>
      <c r="T122" s="137">
        <v>1.1992712246591227E-2</v>
      </c>
      <c r="U122" s="138">
        <v>-3.1605040312014457E-3</v>
      </c>
      <c r="V122" s="139">
        <v>-1.7834831477049323E-3</v>
      </c>
      <c r="W122" s="131">
        <v>38.932000000000002</v>
      </c>
      <c r="X122" s="132">
        <v>29.179000000000002</v>
      </c>
      <c r="Y122" s="133">
        <v>40.090000000000003</v>
      </c>
      <c r="Z122" s="137">
        <v>2.8454035270512067E-2</v>
      </c>
      <c r="AA122" s="138">
        <v>-1.2810965907290792E-3</v>
      </c>
      <c r="AB122" s="139">
        <v>-3.6398254408785691E-3</v>
      </c>
      <c r="AC122" s="131">
        <v>34.418999999999997</v>
      </c>
      <c r="AD122" s="132">
        <v>27.271000000000001</v>
      </c>
      <c r="AE122" s="132">
        <v>55.387</v>
      </c>
      <c r="AF122" s="132">
        <v>20.968000000000004</v>
      </c>
      <c r="AG122" s="133">
        <v>28.116</v>
      </c>
      <c r="AH122" s="131">
        <v>0</v>
      </c>
      <c r="AI122" s="132">
        <v>0</v>
      </c>
      <c r="AJ122" s="132">
        <v>0</v>
      </c>
      <c r="AK122" s="132">
        <v>0</v>
      </c>
      <c r="AL122" s="133">
        <v>0</v>
      </c>
      <c r="AM122" s="137">
        <v>3.8074307696114959E-2</v>
      </c>
      <c r="AN122" s="138">
        <v>1.201778414009105E-2</v>
      </c>
      <c r="AO122" s="139">
        <v>1.0165307962197608E-2</v>
      </c>
      <c r="AP122" s="137">
        <v>0</v>
      </c>
      <c r="AQ122" s="138">
        <v>0</v>
      </c>
      <c r="AR122" s="139">
        <v>0</v>
      </c>
      <c r="AS122" s="138">
        <v>0</v>
      </c>
      <c r="AT122" s="138">
        <v>0</v>
      </c>
      <c r="AU122" s="138">
        <v>0</v>
      </c>
      <c r="AV122" s="131">
        <v>503</v>
      </c>
      <c r="AW122" s="132">
        <v>293</v>
      </c>
      <c r="AX122" s="133">
        <v>435</v>
      </c>
      <c r="AY122" s="140">
        <v>7</v>
      </c>
      <c r="AZ122" s="141">
        <v>6</v>
      </c>
      <c r="BA122" s="152">
        <v>5</v>
      </c>
      <c r="BB122" s="140">
        <v>20</v>
      </c>
      <c r="BC122" s="141">
        <v>21</v>
      </c>
      <c r="BD122" s="152">
        <v>21</v>
      </c>
      <c r="BE122" s="142">
        <v>9.6666666666666661</v>
      </c>
      <c r="BF122" s="142">
        <v>1.6825396825396819</v>
      </c>
      <c r="BG122" s="142">
        <v>1.5277777777777768</v>
      </c>
      <c r="BH122" s="143">
        <v>2.3015873015873018</v>
      </c>
      <c r="BI122" s="142">
        <v>-0.49285714285714244</v>
      </c>
      <c r="BJ122" s="144">
        <v>-2.3809523809523725E-2</v>
      </c>
      <c r="BK122" s="132">
        <v>80</v>
      </c>
      <c r="BL122" s="132">
        <v>80</v>
      </c>
      <c r="BM122" s="132">
        <v>50</v>
      </c>
      <c r="BN122" s="131">
        <v>14221</v>
      </c>
      <c r="BO122" s="132">
        <v>7780</v>
      </c>
      <c r="BP122" s="133">
        <v>11101</v>
      </c>
      <c r="BQ122" s="145">
        <v>126.92000720655797</v>
      </c>
      <c r="BR122" s="145">
        <v>34.852431086735166</v>
      </c>
      <c r="BS122" s="145">
        <v>10.059210291390869</v>
      </c>
      <c r="BT122" s="146">
        <v>3238.9402298850573</v>
      </c>
      <c r="BU122" s="145">
        <v>635.97203903018635</v>
      </c>
      <c r="BV122" s="147">
        <v>135.94705582362394</v>
      </c>
      <c r="BW122" s="148">
        <v>25.519540229885056</v>
      </c>
      <c r="BX122" s="148">
        <v>-2.7528255752839286</v>
      </c>
      <c r="BY122" s="148">
        <v>-1.0333607940057306</v>
      </c>
      <c r="BZ122" s="149">
        <v>0.81625000000000003</v>
      </c>
      <c r="CA122" s="150">
        <v>0.16748175182481762</v>
      </c>
      <c r="CB122" s="151">
        <v>0.27895718232044198</v>
      </c>
    </row>
    <row r="123" spans="1:80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</row>
  </sheetData>
  <sheetProtection algorithmName="SHA-512" hashValue="A3eddvxJvC4FgSK7WbgWLgyhxPB2zx4ptIq6nak0PHQw5f1Xg+YZaD9vOc0UuqpPiSbqjtEwstSsP1v6BmWZnw==" saltValue="U7DqYAQRPtPqMzIM6iD65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394"/>
  <sheetViews>
    <sheetView showGridLines="0" showZeros="0" workbookViewId="0">
      <selection sqref="A1:W1"/>
    </sheetView>
  </sheetViews>
  <sheetFormatPr defaultColWidth="9.125" defaultRowHeight="11.25"/>
  <cols>
    <col min="1" max="1" width="6.875" style="183" customWidth="1"/>
    <col min="2" max="2" width="12.75" style="183" customWidth="1"/>
    <col min="3" max="3" width="49.625" style="184" customWidth="1"/>
    <col min="4" max="11" width="12.875" style="184" hidden="1" customWidth="1"/>
    <col min="12" max="23" width="12.875" style="184" customWidth="1"/>
    <col min="24" max="16384" width="9.125" style="184"/>
  </cols>
  <sheetData>
    <row r="1" spans="1:23" ht="36" customHeight="1">
      <c r="A1" s="233" t="s">
        <v>209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ht="60.75" customHeight="1" thickBot="1">
      <c r="A2" s="234" t="str">
        <f>"Изплатени средства за здравноосигурени пациенти по изпълнителите на БМП за болничната медицинска помощ, за медицински изделия,"&amp;" прилагани в БМП и за лекарствени продукти за лечение на злокачествени заболявания и лекарствени продукти при животозастрашаващи кръвоизливи и спешни оперативни и инвазивни интервенции при пациенти с вродени коагулопатии,"&amp;" в условията на болнична медицинска помощ, които НЗОК заплаща извън стойността на оказваните медицински услуги за "&amp;L3</f>
        <v>Изплатени средства за здравноосигурени пациенти по изпълнителите на БМП за болничната медицинска помощ, за медицински изделия, прилагани в БМП и за лекарствени продукти за лечение на злокачествени заболявания и лекарствени продукти при животозастрашаващи кръвоизливи и спешни оперативни и инвазивни интервенции при пациенти с вродени коагулопатии, в условията на болнична медицинска помощ, които НЗОК заплаща извън стойността на оказваните медицински услуги за III тримесечие на 2025 година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23" ht="24" customHeight="1">
      <c r="A3" s="227" t="s">
        <v>210</v>
      </c>
      <c r="B3" s="229" t="s">
        <v>211</v>
      </c>
      <c r="C3" s="231" t="s">
        <v>212</v>
      </c>
      <c r="D3" s="185" t="s">
        <v>1003</v>
      </c>
      <c r="E3" s="186"/>
      <c r="F3" s="186"/>
      <c r="G3" s="187"/>
      <c r="H3" s="185" t="s">
        <v>1004</v>
      </c>
      <c r="I3" s="186"/>
      <c r="J3" s="186"/>
      <c r="K3" s="187"/>
      <c r="L3" s="185" t="s">
        <v>1005</v>
      </c>
      <c r="M3" s="186"/>
      <c r="N3" s="186"/>
      <c r="O3" s="187"/>
      <c r="P3" s="185" t="s">
        <v>30</v>
      </c>
      <c r="Q3" s="186"/>
      <c r="R3" s="186"/>
      <c r="S3" s="187"/>
      <c r="T3" s="185" t="s">
        <v>31</v>
      </c>
      <c r="U3" s="186"/>
      <c r="V3" s="186"/>
      <c r="W3" s="187"/>
    </row>
    <row r="4" spans="1:23" ht="63.75" thickBot="1">
      <c r="A4" s="228"/>
      <c r="B4" s="230"/>
      <c r="C4" s="232"/>
      <c r="D4" s="188" t="s">
        <v>213</v>
      </c>
      <c r="E4" s="189" t="s">
        <v>214</v>
      </c>
      <c r="F4" s="189" t="s">
        <v>215</v>
      </c>
      <c r="G4" s="190" t="s">
        <v>216</v>
      </c>
      <c r="H4" s="191" t="s">
        <v>213</v>
      </c>
      <c r="I4" s="189" t="s">
        <v>214</v>
      </c>
      <c r="J4" s="189" t="s">
        <v>215</v>
      </c>
      <c r="K4" s="192" t="s">
        <v>216</v>
      </c>
      <c r="L4" s="188" t="s">
        <v>213</v>
      </c>
      <c r="M4" s="189" t="s">
        <v>214</v>
      </c>
      <c r="N4" s="189" t="s">
        <v>215</v>
      </c>
      <c r="O4" s="190" t="s">
        <v>216</v>
      </c>
      <c r="P4" s="191" t="s">
        <v>213</v>
      </c>
      <c r="Q4" s="189" t="s">
        <v>217</v>
      </c>
      <c r="R4" s="189" t="s">
        <v>218</v>
      </c>
      <c r="S4" s="190" t="s">
        <v>219</v>
      </c>
      <c r="T4" s="193" t="s">
        <v>213</v>
      </c>
      <c r="U4" s="194" t="s">
        <v>217</v>
      </c>
      <c r="V4" s="194" t="s">
        <v>218</v>
      </c>
      <c r="W4" s="195" t="s">
        <v>219</v>
      </c>
    </row>
    <row r="5" spans="1:23" ht="12" thickBot="1">
      <c r="A5" s="196"/>
      <c r="B5" s="197"/>
      <c r="C5" s="198" t="s">
        <v>220</v>
      </c>
      <c r="D5" s="199">
        <f t="shared" ref="D5:W5" si="0">SUM(D6:D394)</f>
        <v>582729</v>
      </c>
      <c r="E5" s="200">
        <f t="shared" si="0"/>
        <v>987247093.70000029</v>
      </c>
      <c r="F5" s="200">
        <f t="shared" si="0"/>
        <v>26695508.40000001</v>
      </c>
      <c r="G5" s="201">
        <f t="shared" si="0"/>
        <v>348809411.61000007</v>
      </c>
      <c r="H5" s="199">
        <f t="shared" si="0"/>
        <v>608808</v>
      </c>
      <c r="I5" s="200">
        <f t="shared" si="0"/>
        <v>1278213297.7899992</v>
      </c>
      <c r="J5" s="200">
        <f t="shared" si="0"/>
        <v>31501915.790000003</v>
      </c>
      <c r="K5" s="201">
        <f t="shared" si="0"/>
        <v>377701664.36000007</v>
      </c>
      <c r="L5" s="199">
        <f t="shared" si="0"/>
        <v>584088</v>
      </c>
      <c r="M5" s="200">
        <f t="shared" si="0"/>
        <v>1108686429.0299995</v>
      </c>
      <c r="N5" s="200">
        <f t="shared" si="0"/>
        <v>33295254.140000004</v>
      </c>
      <c r="O5" s="201">
        <f t="shared" si="0"/>
        <v>400472085.27000004</v>
      </c>
      <c r="P5" s="202">
        <f t="shared" si="0"/>
        <v>1359</v>
      </c>
      <c r="Q5" s="200">
        <f t="shared" si="0"/>
        <v>121439335.32999994</v>
      </c>
      <c r="R5" s="200">
        <f t="shared" si="0"/>
        <v>6599745.7400000021</v>
      </c>
      <c r="S5" s="201">
        <f t="shared" si="0"/>
        <v>51662673.659999959</v>
      </c>
      <c r="T5" s="199">
        <f t="shared" si="0"/>
        <v>-24720</v>
      </c>
      <c r="U5" s="200">
        <f t="shared" si="0"/>
        <v>-169526868.76000008</v>
      </c>
      <c r="V5" s="200">
        <f t="shared" si="0"/>
        <v>1793338.3500000013</v>
      </c>
      <c r="W5" s="201">
        <f t="shared" si="0"/>
        <v>22770420.909999948</v>
      </c>
    </row>
    <row r="6" spans="1:23">
      <c r="A6" s="203" t="s">
        <v>221</v>
      </c>
      <c r="B6" s="204" t="s">
        <v>222</v>
      </c>
      <c r="C6" s="205" t="s">
        <v>223</v>
      </c>
      <c r="D6" s="209">
        <v>0</v>
      </c>
      <c r="E6" s="210">
        <v>52214.68</v>
      </c>
      <c r="F6" s="210">
        <v>0</v>
      </c>
      <c r="G6" s="211">
        <v>0</v>
      </c>
      <c r="H6" s="212">
        <v>0</v>
      </c>
      <c r="I6" s="210">
        <v>91584.2</v>
      </c>
      <c r="J6" s="210">
        <v>0</v>
      </c>
      <c r="K6" s="213">
        <v>0</v>
      </c>
      <c r="L6" s="209">
        <v>0</v>
      </c>
      <c r="M6" s="210">
        <v>61462.64</v>
      </c>
      <c r="N6" s="210">
        <v>0</v>
      </c>
      <c r="O6" s="211">
        <v>0</v>
      </c>
      <c r="P6" s="212">
        <f>L6-D6</f>
        <v>0</v>
      </c>
      <c r="Q6" s="210">
        <f t="shared" ref="Q6:S21" si="1">M6-E6</f>
        <v>9247.9599999999991</v>
      </c>
      <c r="R6" s="210">
        <f t="shared" si="1"/>
        <v>0</v>
      </c>
      <c r="S6" s="213">
        <f t="shared" si="1"/>
        <v>0</v>
      </c>
      <c r="T6" s="209">
        <f>L6-H6</f>
        <v>0</v>
      </c>
      <c r="U6" s="210">
        <f t="shared" ref="U6:W21" si="2">M6-I6</f>
        <v>-30121.559999999998</v>
      </c>
      <c r="V6" s="210">
        <f t="shared" si="2"/>
        <v>0</v>
      </c>
      <c r="W6" s="211">
        <f t="shared" si="2"/>
        <v>0</v>
      </c>
    </row>
    <row r="7" spans="1:23">
      <c r="A7" s="206" t="s">
        <v>221</v>
      </c>
      <c r="B7" s="207" t="s">
        <v>224</v>
      </c>
      <c r="C7" s="208" t="s">
        <v>225</v>
      </c>
      <c r="D7" s="214">
        <v>0</v>
      </c>
      <c r="E7" s="215">
        <v>47512.08</v>
      </c>
      <c r="F7" s="215">
        <v>0</v>
      </c>
      <c r="G7" s="216">
        <v>0</v>
      </c>
      <c r="H7" s="217">
        <v>0</v>
      </c>
      <c r="I7" s="215">
        <v>60687.439999999995</v>
      </c>
      <c r="J7" s="215">
        <v>0</v>
      </c>
      <c r="K7" s="218">
        <v>0</v>
      </c>
      <c r="L7" s="214">
        <v>0</v>
      </c>
      <c r="M7" s="215">
        <v>53602.559999999998</v>
      </c>
      <c r="N7" s="215">
        <v>0</v>
      </c>
      <c r="O7" s="216">
        <v>0</v>
      </c>
      <c r="P7" s="217">
        <f t="shared" ref="P7:S70" si="3">L7-D7</f>
        <v>0</v>
      </c>
      <c r="Q7" s="215">
        <f t="shared" si="1"/>
        <v>6090.4799999999959</v>
      </c>
      <c r="R7" s="215">
        <f t="shared" si="1"/>
        <v>0</v>
      </c>
      <c r="S7" s="218">
        <f t="shared" si="1"/>
        <v>0</v>
      </c>
      <c r="T7" s="214">
        <f t="shared" ref="T7:W70" si="4">L7-H7</f>
        <v>0</v>
      </c>
      <c r="U7" s="215">
        <f t="shared" si="2"/>
        <v>-7084.8799999999974</v>
      </c>
      <c r="V7" s="215">
        <f t="shared" si="2"/>
        <v>0</v>
      </c>
      <c r="W7" s="216">
        <f t="shared" si="2"/>
        <v>0</v>
      </c>
    </row>
    <row r="8" spans="1:23">
      <c r="A8" s="206" t="s">
        <v>221</v>
      </c>
      <c r="B8" s="207" t="s">
        <v>226</v>
      </c>
      <c r="C8" s="208" t="s">
        <v>227</v>
      </c>
      <c r="D8" s="214">
        <v>3308</v>
      </c>
      <c r="E8" s="215">
        <v>5002340.2899999991</v>
      </c>
      <c r="F8" s="215">
        <v>25475</v>
      </c>
      <c r="G8" s="216">
        <v>0</v>
      </c>
      <c r="H8" s="217">
        <v>3114</v>
      </c>
      <c r="I8" s="215">
        <v>5815588.9700000007</v>
      </c>
      <c r="J8" s="215">
        <v>14282</v>
      </c>
      <c r="K8" s="218">
        <v>0</v>
      </c>
      <c r="L8" s="214">
        <v>3196</v>
      </c>
      <c r="M8" s="215">
        <v>5832647.2399999984</v>
      </c>
      <c r="N8" s="215">
        <v>14364</v>
      </c>
      <c r="O8" s="216">
        <v>0</v>
      </c>
      <c r="P8" s="217">
        <f t="shared" si="3"/>
        <v>-112</v>
      </c>
      <c r="Q8" s="215">
        <f t="shared" si="1"/>
        <v>830306.94999999925</v>
      </c>
      <c r="R8" s="215">
        <f t="shared" si="1"/>
        <v>-11111</v>
      </c>
      <c r="S8" s="218">
        <f t="shared" si="1"/>
        <v>0</v>
      </c>
      <c r="T8" s="214">
        <f t="shared" si="4"/>
        <v>82</v>
      </c>
      <c r="U8" s="215">
        <f t="shared" si="2"/>
        <v>17058.26999999769</v>
      </c>
      <c r="V8" s="215">
        <f t="shared" si="2"/>
        <v>82</v>
      </c>
      <c r="W8" s="216">
        <f t="shared" si="2"/>
        <v>0</v>
      </c>
    </row>
    <row r="9" spans="1:23">
      <c r="A9" s="206" t="s">
        <v>221</v>
      </c>
      <c r="B9" s="207" t="s">
        <v>228</v>
      </c>
      <c r="C9" s="208" t="s">
        <v>229</v>
      </c>
      <c r="D9" s="214">
        <v>3446</v>
      </c>
      <c r="E9" s="215">
        <v>4851441.51</v>
      </c>
      <c r="F9" s="215">
        <v>87679</v>
      </c>
      <c r="G9" s="216">
        <v>0</v>
      </c>
      <c r="H9" s="217">
        <v>3591</v>
      </c>
      <c r="I9" s="215">
        <v>9605976.6900000013</v>
      </c>
      <c r="J9" s="215">
        <v>159034</v>
      </c>
      <c r="K9" s="218">
        <v>0</v>
      </c>
      <c r="L9" s="214">
        <v>3690</v>
      </c>
      <c r="M9" s="215">
        <v>6366754.2500000009</v>
      </c>
      <c r="N9" s="215">
        <v>120624</v>
      </c>
      <c r="O9" s="216">
        <v>523339.94000000006</v>
      </c>
      <c r="P9" s="217">
        <f t="shared" si="3"/>
        <v>244</v>
      </c>
      <c r="Q9" s="215">
        <f t="shared" si="1"/>
        <v>1515312.7400000012</v>
      </c>
      <c r="R9" s="215">
        <f t="shared" si="1"/>
        <v>32945</v>
      </c>
      <c r="S9" s="218">
        <f t="shared" si="1"/>
        <v>523339.94000000006</v>
      </c>
      <c r="T9" s="214">
        <f t="shared" si="4"/>
        <v>99</v>
      </c>
      <c r="U9" s="215">
        <f t="shared" si="2"/>
        <v>-3239222.4400000004</v>
      </c>
      <c r="V9" s="215">
        <f t="shared" si="2"/>
        <v>-38410</v>
      </c>
      <c r="W9" s="216">
        <f t="shared" si="2"/>
        <v>523339.94000000006</v>
      </c>
    </row>
    <row r="10" spans="1:23">
      <c r="A10" s="206" t="s">
        <v>221</v>
      </c>
      <c r="B10" s="207" t="s">
        <v>230</v>
      </c>
      <c r="C10" s="208" t="s">
        <v>231</v>
      </c>
      <c r="D10" s="214">
        <v>1086</v>
      </c>
      <c r="E10" s="215">
        <v>1785653.98</v>
      </c>
      <c r="F10" s="215">
        <v>0</v>
      </c>
      <c r="G10" s="216">
        <v>2751710.75</v>
      </c>
      <c r="H10" s="217">
        <v>1284</v>
      </c>
      <c r="I10" s="215">
        <v>1942902.1999999995</v>
      </c>
      <c r="J10" s="215">
        <v>0</v>
      </c>
      <c r="K10" s="218">
        <v>3379710.4199999985</v>
      </c>
      <c r="L10" s="214">
        <v>1302</v>
      </c>
      <c r="M10" s="215">
        <v>2064397.7</v>
      </c>
      <c r="N10" s="215">
        <v>0</v>
      </c>
      <c r="O10" s="216">
        <v>3568902.6199999996</v>
      </c>
      <c r="P10" s="217">
        <f t="shared" si="3"/>
        <v>216</v>
      </c>
      <c r="Q10" s="215">
        <f t="shared" si="1"/>
        <v>278743.71999999997</v>
      </c>
      <c r="R10" s="215">
        <f t="shared" si="1"/>
        <v>0</v>
      </c>
      <c r="S10" s="218">
        <f t="shared" si="1"/>
        <v>817191.86999999965</v>
      </c>
      <c r="T10" s="214">
        <f t="shared" si="4"/>
        <v>18</v>
      </c>
      <c r="U10" s="215">
        <f t="shared" si="2"/>
        <v>121495.50000000047</v>
      </c>
      <c r="V10" s="215">
        <f t="shared" si="2"/>
        <v>0</v>
      </c>
      <c r="W10" s="216">
        <f t="shared" si="2"/>
        <v>189192.20000000112</v>
      </c>
    </row>
    <row r="11" spans="1:23">
      <c r="A11" s="206" t="s">
        <v>221</v>
      </c>
      <c r="B11" s="207" t="s">
        <v>232</v>
      </c>
      <c r="C11" s="208" t="s">
        <v>233</v>
      </c>
      <c r="D11" s="214">
        <v>284</v>
      </c>
      <c r="E11" s="215">
        <v>444736.1</v>
      </c>
      <c r="F11" s="215">
        <v>0</v>
      </c>
      <c r="G11" s="216">
        <v>0</v>
      </c>
      <c r="H11" s="217">
        <v>394</v>
      </c>
      <c r="I11" s="215">
        <v>802225.25</v>
      </c>
      <c r="J11" s="215">
        <v>0</v>
      </c>
      <c r="K11" s="218">
        <v>0</v>
      </c>
      <c r="L11" s="214">
        <v>318</v>
      </c>
      <c r="M11" s="215">
        <v>475319.27</v>
      </c>
      <c r="N11" s="215">
        <v>0</v>
      </c>
      <c r="O11" s="216">
        <v>0</v>
      </c>
      <c r="P11" s="217">
        <f t="shared" si="3"/>
        <v>34</v>
      </c>
      <c r="Q11" s="215">
        <f t="shared" si="1"/>
        <v>30583.170000000042</v>
      </c>
      <c r="R11" s="215">
        <f t="shared" si="1"/>
        <v>0</v>
      </c>
      <c r="S11" s="218">
        <f t="shared" si="1"/>
        <v>0</v>
      </c>
      <c r="T11" s="214">
        <f t="shared" si="4"/>
        <v>-76</v>
      </c>
      <c r="U11" s="215">
        <f t="shared" si="2"/>
        <v>-326905.98</v>
      </c>
      <c r="V11" s="215">
        <f t="shared" si="2"/>
        <v>0</v>
      </c>
      <c r="W11" s="216">
        <f t="shared" si="2"/>
        <v>0</v>
      </c>
    </row>
    <row r="12" spans="1:23">
      <c r="A12" s="206" t="s">
        <v>221</v>
      </c>
      <c r="B12" s="207" t="s">
        <v>234</v>
      </c>
      <c r="C12" s="208" t="s">
        <v>235</v>
      </c>
      <c r="D12" s="214">
        <v>0</v>
      </c>
      <c r="E12" s="215">
        <v>62370</v>
      </c>
      <c r="F12" s="215">
        <v>0</v>
      </c>
      <c r="G12" s="216">
        <v>0</v>
      </c>
      <c r="H12" s="217">
        <v>0</v>
      </c>
      <c r="I12" s="215">
        <v>61614</v>
      </c>
      <c r="J12" s="215">
        <v>0</v>
      </c>
      <c r="K12" s="218">
        <v>0</v>
      </c>
      <c r="L12" s="214">
        <v>0</v>
      </c>
      <c r="M12" s="215">
        <v>61236</v>
      </c>
      <c r="N12" s="215">
        <v>0</v>
      </c>
      <c r="O12" s="216">
        <v>0</v>
      </c>
      <c r="P12" s="217">
        <f t="shared" si="3"/>
        <v>0</v>
      </c>
      <c r="Q12" s="215">
        <f t="shared" si="1"/>
        <v>-1134</v>
      </c>
      <c r="R12" s="215">
        <f t="shared" si="1"/>
        <v>0</v>
      </c>
      <c r="S12" s="218">
        <f t="shared" si="1"/>
        <v>0</v>
      </c>
      <c r="T12" s="214">
        <f t="shared" si="4"/>
        <v>0</v>
      </c>
      <c r="U12" s="215">
        <f t="shared" si="2"/>
        <v>-378</v>
      </c>
      <c r="V12" s="215">
        <f t="shared" si="2"/>
        <v>0</v>
      </c>
      <c r="W12" s="216">
        <f t="shared" si="2"/>
        <v>0</v>
      </c>
    </row>
    <row r="13" spans="1:23">
      <c r="A13" s="206" t="s">
        <v>221</v>
      </c>
      <c r="B13" s="207" t="s">
        <v>236</v>
      </c>
      <c r="C13" s="208" t="s">
        <v>237</v>
      </c>
      <c r="D13" s="214">
        <v>2139</v>
      </c>
      <c r="E13" s="215">
        <v>3856868.8</v>
      </c>
      <c r="F13" s="215">
        <v>24220</v>
      </c>
      <c r="G13" s="216">
        <v>0</v>
      </c>
      <c r="H13" s="217">
        <v>2104</v>
      </c>
      <c r="I13" s="215">
        <v>5334346.79</v>
      </c>
      <c r="J13" s="215">
        <v>55920</v>
      </c>
      <c r="K13" s="218">
        <v>0</v>
      </c>
      <c r="L13" s="214">
        <v>1884</v>
      </c>
      <c r="M13" s="215">
        <v>4950818.3599999994</v>
      </c>
      <c r="N13" s="215">
        <v>42682</v>
      </c>
      <c r="O13" s="216">
        <v>0</v>
      </c>
      <c r="P13" s="217">
        <f t="shared" si="3"/>
        <v>-255</v>
      </c>
      <c r="Q13" s="215">
        <f t="shared" si="1"/>
        <v>1093949.5599999996</v>
      </c>
      <c r="R13" s="215">
        <f t="shared" si="1"/>
        <v>18462</v>
      </c>
      <c r="S13" s="218">
        <f t="shared" si="1"/>
        <v>0</v>
      </c>
      <c r="T13" s="214">
        <f t="shared" si="4"/>
        <v>-220</v>
      </c>
      <c r="U13" s="215">
        <f t="shared" si="2"/>
        <v>-383528.43000000063</v>
      </c>
      <c r="V13" s="215">
        <f t="shared" si="2"/>
        <v>-13238</v>
      </c>
      <c r="W13" s="216">
        <f t="shared" si="2"/>
        <v>0</v>
      </c>
    </row>
    <row r="14" spans="1:23">
      <c r="A14" s="206" t="s">
        <v>221</v>
      </c>
      <c r="B14" s="207" t="s">
        <v>238</v>
      </c>
      <c r="C14" s="208" t="s">
        <v>239</v>
      </c>
      <c r="D14" s="214">
        <v>604</v>
      </c>
      <c r="E14" s="215">
        <v>290808</v>
      </c>
      <c r="F14" s="215">
        <v>0</v>
      </c>
      <c r="G14" s="216">
        <v>0</v>
      </c>
      <c r="H14" s="217">
        <v>636</v>
      </c>
      <c r="I14" s="215">
        <v>345748.84</v>
      </c>
      <c r="J14" s="215">
        <v>0</v>
      </c>
      <c r="K14" s="218">
        <v>0</v>
      </c>
      <c r="L14" s="214">
        <v>586</v>
      </c>
      <c r="M14" s="215">
        <v>315604.8</v>
      </c>
      <c r="N14" s="215">
        <v>0</v>
      </c>
      <c r="O14" s="216">
        <v>0</v>
      </c>
      <c r="P14" s="217">
        <f t="shared" si="3"/>
        <v>-18</v>
      </c>
      <c r="Q14" s="215">
        <f t="shared" si="1"/>
        <v>24796.799999999988</v>
      </c>
      <c r="R14" s="215">
        <f t="shared" si="1"/>
        <v>0</v>
      </c>
      <c r="S14" s="218">
        <f t="shared" si="1"/>
        <v>0</v>
      </c>
      <c r="T14" s="214">
        <f t="shared" si="4"/>
        <v>-50</v>
      </c>
      <c r="U14" s="215">
        <f t="shared" si="2"/>
        <v>-30144.040000000037</v>
      </c>
      <c r="V14" s="215">
        <f t="shared" si="2"/>
        <v>0</v>
      </c>
      <c r="W14" s="216">
        <f t="shared" si="2"/>
        <v>0</v>
      </c>
    </row>
    <row r="15" spans="1:23">
      <c r="A15" s="206" t="s">
        <v>221</v>
      </c>
      <c r="B15" s="207" t="s">
        <v>240</v>
      </c>
      <c r="C15" s="208" t="s">
        <v>241</v>
      </c>
      <c r="D15" s="214">
        <v>762</v>
      </c>
      <c r="E15" s="215">
        <v>409719.32</v>
      </c>
      <c r="F15" s="215">
        <v>0</v>
      </c>
      <c r="G15" s="216">
        <v>0</v>
      </c>
      <c r="H15" s="217">
        <v>979</v>
      </c>
      <c r="I15" s="215">
        <v>428120.88</v>
      </c>
      <c r="J15" s="215">
        <v>0</v>
      </c>
      <c r="K15" s="218">
        <v>0</v>
      </c>
      <c r="L15" s="214">
        <v>979</v>
      </c>
      <c r="M15" s="215">
        <v>491791.04</v>
      </c>
      <c r="N15" s="215">
        <v>0</v>
      </c>
      <c r="O15" s="216">
        <v>0</v>
      </c>
      <c r="P15" s="217">
        <f t="shared" si="3"/>
        <v>217</v>
      </c>
      <c r="Q15" s="215">
        <f t="shared" si="1"/>
        <v>82071.719999999972</v>
      </c>
      <c r="R15" s="215">
        <f t="shared" si="1"/>
        <v>0</v>
      </c>
      <c r="S15" s="218">
        <f t="shared" si="1"/>
        <v>0</v>
      </c>
      <c r="T15" s="214">
        <f t="shared" si="4"/>
        <v>0</v>
      </c>
      <c r="U15" s="215">
        <f t="shared" si="2"/>
        <v>63670.159999999974</v>
      </c>
      <c r="V15" s="215">
        <f t="shared" si="2"/>
        <v>0</v>
      </c>
      <c r="W15" s="216">
        <f t="shared" si="2"/>
        <v>0</v>
      </c>
    </row>
    <row r="16" spans="1:23">
      <c r="A16" s="206" t="s">
        <v>221</v>
      </c>
      <c r="B16" s="207" t="s">
        <v>242</v>
      </c>
      <c r="C16" s="208" t="s">
        <v>206</v>
      </c>
      <c r="D16" s="214">
        <v>1793</v>
      </c>
      <c r="E16" s="215">
        <v>2470888.2400000002</v>
      </c>
      <c r="F16" s="215">
        <v>0</v>
      </c>
      <c r="G16" s="216">
        <v>0</v>
      </c>
      <c r="H16" s="217">
        <v>1953</v>
      </c>
      <c r="I16" s="215">
        <v>2364932.4399999995</v>
      </c>
      <c r="J16" s="215">
        <v>0</v>
      </c>
      <c r="K16" s="218">
        <v>0</v>
      </c>
      <c r="L16" s="214">
        <v>1883</v>
      </c>
      <c r="M16" s="215">
        <v>2800310.95</v>
      </c>
      <c r="N16" s="215">
        <v>0</v>
      </c>
      <c r="O16" s="216">
        <v>0</v>
      </c>
      <c r="P16" s="217">
        <f t="shared" si="3"/>
        <v>90</v>
      </c>
      <c r="Q16" s="215">
        <f t="shared" si="1"/>
        <v>329422.70999999996</v>
      </c>
      <c r="R16" s="215">
        <f t="shared" si="1"/>
        <v>0</v>
      </c>
      <c r="S16" s="218">
        <f t="shared" si="1"/>
        <v>0</v>
      </c>
      <c r="T16" s="214">
        <f t="shared" si="4"/>
        <v>-70</v>
      </c>
      <c r="U16" s="215">
        <f t="shared" si="2"/>
        <v>435378.51000000071</v>
      </c>
      <c r="V16" s="215">
        <f t="shared" si="2"/>
        <v>0</v>
      </c>
      <c r="W16" s="216">
        <f t="shared" si="2"/>
        <v>0</v>
      </c>
    </row>
    <row r="17" spans="1:23">
      <c r="A17" s="206" t="s">
        <v>221</v>
      </c>
      <c r="B17" s="207" t="s">
        <v>243</v>
      </c>
      <c r="C17" s="208" t="s">
        <v>244</v>
      </c>
      <c r="D17" s="214">
        <v>2734</v>
      </c>
      <c r="E17" s="215">
        <v>4674553.2</v>
      </c>
      <c r="F17" s="215">
        <v>11912</v>
      </c>
      <c r="G17" s="216">
        <v>0</v>
      </c>
      <c r="H17" s="217">
        <v>3085</v>
      </c>
      <c r="I17" s="215">
        <v>6577115.2000000011</v>
      </c>
      <c r="J17" s="215">
        <v>3090</v>
      </c>
      <c r="K17" s="218">
        <v>0</v>
      </c>
      <c r="L17" s="214">
        <v>2348</v>
      </c>
      <c r="M17" s="215">
        <v>4513840.459999999</v>
      </c>
      <c r="N17" s="215">
        <v>0</v>
      </c>
      <c r="O17" s="216">
        <v>0</v>
      </c>
      <c r="P17" s="217">
        <f t="shared" si="3"/>
        <v>-386</v>
      </c>
      <c r="Q17" s="215">
        <f t="shared" si="1"/>
        <v>-160712.74000000115</v>
      </c>
      <c r="R17" s="215">
        <f t="shared" si="1"/>
        <v>-11912</v>
      </c>
      <c r="S17" s="218">
        <f t="shared" si="1"/>
        <v>0</v>
      </c>
      <c r="T17" s="214">
        <f t="shared" si="4"/>
        <v>-737</v>
      </c>
      <c r="U17" s="215">
        <f t="shared" si="2"/>
        <v>-2063274.7400000021</v>
      </c>
      <c r="V17" s="215">
        <f t="shared" si="2"/>
        <v>-3090</v>
      </c>
      <c r="W17" s="216">
        <f t="shared" si="2"/>
        <v>0</v>
      </c>
    </row>
    <row r="18" spans="1:23">
      <c r="A18" s="206" t="s">
        <v>221</v>
      </c>
      <c r="B18" s="207" t="s">
        <v>245</v>
      </c>
      <c r="C18" s="208" t="s">
        <v>246</v>
      </c>
      <c r="D18" s="214">
        <v>643</v>
      </c>
      <c r="E18" s="215">
        <v>383730.24</v>
      </c>
      <c r="F18" s="215">
        <v>0</v>
      </c>
      <c r="G18" s="216">
        <v>0</v>
      </c>
      <c r="H18" s="217">
        <v>1122</v>
      </c>
      <c r="I18" s="215">
        <v>517005.04</v>
      </c>
      <c r="J18" s="215">
        <v>0</v>
      </c>
      <c r="K18" s="218">
        <v>0</v>
      </c>
      <c r="L18" s="214">
        <v>644</v>
      </c>
      <c r="M18" s="215">
        <v>409480.24</v>
      </c>
      <c r="N18" s="215">
        <v>0</v>
      </c>
      <c r="O18" s="216">
        <v>0</v>
      </c>
      <c r="P18" s="217">
        <f t="shared" si="3"/>
        <v>1</v>
      </c>
      <c r="Q18" s="215">
        <f t="shared" si="1"/>
        <v>25750</v>
      </c>
      <c r="R18" s="215">
        <f t="shared" si="1"/>
        <v>0</v>
      </c>
      <c r="S18" s="218">
        <f t="shared" si="1"/>
        <v>0</v>
      </c>
      <c r="T18" s="214">
        <f t="shared" si="4"/>
        <v>-478</v>
      </c>
      <c r="U18" s="215">
        <f t="shared" si="2"/>
        <v>-107524.79999999999</v>
      </c>
      <c r="V18" s="215">
        <f t="shared" si="2"/>
        <v>0</v>
      </c>
      <c r="W18" s="216">
        <f t="shared" si="2"/>
        <v>0</v>
      </c>
    </row>
    <row r="19" spans="1:23">
      <c r="A19" s="206" t="s">
        <v>247</v>
      </c>
      <c r="B19" s="207" t="s">
        <v>248</v>
      </c>
      <c r="C19" s="208" t="s">
        <v>249</v>
      </c>
      <c r="D19" s="214">
        <v>516</v>
      </c>
      <c r="E19" s="215">
        <v>813759.9</v>
      </c>
      <c r="F19" s="215">
        <v>0</v>
      </c>
      <c r="G19" s="216">
        <v>0</v>
      </c>
      <c r="H19" s="217">
        <v>605</v>
      </c>
      <c r="I19" s="215">
        <v>864656.38000000012</v>
      </c>
      <c r="J19" s="215">
        <v>0</v>
      </c>
      <c r="K19" s="218">
        <v>0</v>
      </c>
      <c r="L19" s="214">
        <v>615</v>
      </c>
      <c r="M19" s="215">
        <v>902296.26</v>
      </c>
      <c r="N19" s="215">
        <v>0</v>
      </c>
      <c r="O19" s="216">
        <v>0</v>
      </c>
      <c r="P19" s="217">
        <f t="shared" si="3"/>
        <v>99</v>
      </c>
      <c r="Q19" s="215">
        <f t="shared" si="1"/>
        <v>88536.359999999986</v>
      </c>
      <c r="R19" s="215">
        <f t="shared" si="1"/>
        <v>0</v>
      </c>
      <c r="S19" s="218">
        <f t="shared" si="1"/>
        <v>0</v>
      </c>
      <c r="T19" s="214">
        <f t="shared" si="4"/>
        <v>10</v>
      </c>
      <c r="U19" s="215">
        <f t="shared" si="2"/>
        <v>37639.879999999888</v>
      </c>
      <c r="V19" s="215">
        <f t="shared" si="2"/>
        <v>0</v>
      </c>
      <c r="W19" s="216">
        <f t="shared" si="2"/>
        <v>0</v>
      </c>
    </row>
    <row r="20" spans="1:23">
      <c r="A20" s="206" t="s">
        <v>247</v>
      </c>
      <c r="B20" s="207" t="s">
        <v>250</v>
      </c>
      <c r="C20" s="208" t="s">
        <v>251</v>
      </c>
      <c r="D20" s="214">
        <v>0</v>
      </c>
      <c r="E20" s="215">
        <v>172075.71999999997</v>
      </c>
      <c r="F20" s="215">
        <v>0</v>
      </c>
      <c r="G20" s="216">
        <v>0</v>
      </c>
      <c r="H20" s="217">
        <v>0</v>
      </c>
      <c r="I20" s="215">
        <v>173361.44000000003</v>
      </c>
      <c r="J20" s="215">
        <v>0</v>
      </c>
      <c r="K20" s="218">
        <v>0</v>
      </c>
      <c r="L20" s="214">
        <v>0</v>
      </c>
      <c r="M20" s="215">
        <v>191388.48000000004</v>
      </c>
      <c r="N20" s="215">
        <v>0</v>
      </c>
      <c r="O20" s="216">
        <v>0</v>
      </c>
      <c r="P20" s="217">
        <f t="shared" si="3"/>
        <v>0</v>
      </c>
      <c r="Q20" s="215">
        <f t="shared" si="1"/>
        <v>19312.760000000068</v>
      </c>
      <c r="R20" s="215">
        <f t="shared" si="1"/>
        <v>0</v>
      </c>
      <c r="S20" s="218">
        <f t="shared" si="1"/>
        <v>0</v>
      </c>
      <c r="T20" s="214">
        <f t="shared" si="4"/>
        <v>0</v>
      </c>
      <c r="U20" s="215">
        <f t="shared" si="2"/>
        <v>18027.040000000008</v>
      </c>
      <c r="V20" s="215">
        <f t="shared" si="2"/>
        <v>0</v>
      </c>
      <c r="W20" s="216">
        <f t="shared" si="2"/>
        <v>0</v>
      </c>
    </row>
    <row r="21" spans="1:23">
      <c r="A21" s="206" t="s">
        <v>247</v>
      </c>
      <c r="B21" s="207" t="s">
        <v>252</v>
      </c>
      <c r="C21" s="208" t="s">
        <v>253</v>
      </c>
      <c r="D21" s="214">
        <v>0</v>
      </c>
      <c r="E21" s="215">
        <v>22301.999999999996</v>
      </c>
      <c r="F21" s="215">
        <v>0</v>
      </c>
      <c r="G21" s="216">
        <v>0</v>
      </c>
      <c r="H21" s="217">
        <v>0</v>
      </c>
      <c r="I21" s="215">
        <v>30701.880000000005</v>
      </c>
      <c r="J21" s="215">
        <v>0</v>
      </c>
      <c r="K21" s="218">
        <v>0</v>
      </c>
      <c r="L21" s="214">
        <v>0</v>
      </c>
      <c r="M21" s="215">
        <v>25583.040000000001</v>
      </c>
      <c r="N21" s="215">
        <v>0</v>
      </c>
      <c r="O21" s="216">
        <v>0</v>
      </c>
      <c r="P21" s="217">
        <f t="shared" si="3"/>
        <v>0</v>
      </c>
      <c r="Q21" s="215">
        <f t="shared" si="1"/>
        <v>3281.0400000000045</v>
      </c>
      <c r="R21" s="215">
        <f t="shared" si="1"/>
        <v>0</v>
      </c>
      <c r="S21" s="218">
        <f t="shared" si="1"/>
        <v>0</v>
      </c>
      <c r="T21" s="214">
        <f t="shared" si="4"/>
        <v>0</v>
      </c>
      <c r="U21" s="215">
        <f t="shared" si="2"/>
        <v>-5118.8400000000038</v>
      </c>
      <c r="V21" s="215">
        <f t="shared" si="2"/>
        <v>0</v>
      </c>
      <c r="W21" s="216">
        <f t="shared" si="2"/>
        <v>0</v>
      </c>
    </row>
    <row r="22" spans="1:23">
      <c r="A22" s="206" t="s">
        <v>247</v>
      </c>
      <c r="B22" s="207" t="s">
        <v>254</v>
      </c>
      <c r="C22" s="208" t="s">
        <v>255</v>
      </c>
      <c r="D22" s="214">
        <v>0</v>
      </c>
      <c r="E22" s="215">
        <v>157579.16000000003</v>
      </c>
      <c r="F22" s="215">
        <v>0</v>
      </c>
      <c r="G22" s="216">
        <v>0</v>
      </c>
      <c r="H22" s="217">
        <v>0</v>
      </c>
      <c r="I22" s="215">
        <v>185508.96000000008</v>
      </c>
      <c r="J22" s="215">
        <v>0</v>
      </c>
      <c r="K22" s="218">
        <v>0</v>
      </c>
      <c r="L22" s="214">
        <v>0</v>
      </c>
      <c r="M22" s="215">
        <v>174115.56000000003</v>
      </c>
      <c r="N22" s="215">
        <v>0</v>
      </c>
      <c r="O22" s="216">
        <v>0</v>
      </c>
      <c r="P22" s="217">
        <f t="shared" si="3"/>
        <v>0</v>
      </c>
      <c r="Q22" s="215">
        <f t="shared" si="3"/>
        <v>16536.399999999994</v>
      </c>
      <c r="R22" s="215">
        <f t="shared" si="3"/>
        <v>0</v>
      </c>
      <c r="S22" s="218">
        <f t="shared" si="3"/>
        <v>0</v>
      </c>
      <c r="T22" s="214">
        <f t="shared" si="4"/>
        <v>0</v>
      </c>
      <c r="U22" s="215">
        <f t="shared" si="4"/>
        <v>-11393.400000000052</v>
      </c>
      <c r="V22" s="215">
        <f t="shared" si="4"/>
        <v>0</v>
      </c>
      <c r="W22" s="216">
        <f t="shared" si="4"/>
        <v>0</v>
      </c>
    </row>
    <row r="23" spans="1:23">
      <c r="A23" s="206" t="s">
        <v>247</v>
      </c>
      <c r="B23" s="207" t="s">
        <v>256</v>
      </c>
      <c r="C23" s="208" t="s">
        <v>257</v>
      </c>
      <c r="D23" s="214">
        <v>0</v>
      </c>
      <c r="E23" s="215">
        <v>6744</v>
      </c>
      <c r="F23" s="215">
        <v>0</v>
      </c>
      <c r="G23" s="216">
        <v>0</v>
      </c>
      <c r="H23" s="217">
        <v>0</v>
      </c>
      <c r="I23" s="215">
        <v>502</v>
      </c>
      <c r="J23" s="215">
        <v>0</v>
      </c>
      <c r="K23" s="218">
        <v>0</v>
      </c>
      <c r="L23" s="214">
        <v>0</v>
      </c>
      <c r="M23" s="215">
        <v>0</v>
      </c>
      <c r="N23" s="215">
        <v>0</v>
      </c>
      <c r="O23" s="216">
        <v>0</v>
      </c>
      <c r="P23" s="217">
        <f t="shared" si="3"/>
        <v>0</v>
      </c>
      <c r="Q23" s="215">
        <f t="shared" si="3"/>
        <v>-6744</v>
      </c>
      <c r="R23" s="215">
        <f t="shared" si="3"/>
        <v>0</v>
      </c>
      <c r="S23" s="218">
        <f t="shared" si="3"/>
        <v>0</v>
      </c>
      <c r="T23" s="214">
        <f t="shared" si="4"/>
        <v>0</v>
      </c>
      <c r="U23" s="215">
        <f t="shared" si="4"/>
        <v>-502</v>
      </c>
      <c r="V23" s="215">
        <f t="shared" si="4"/>
        <v>0</v>
      </c>
      <c r="W23" s="216">
        <f t="shared" si="4"/>
        <v>0</v>
      </c>
    </row>
    <row r="24" spans="1:23">
      <c r="A24" s="206" t="s">
        <v>247</v>
      </c>
      <c r="B24" s="207" t="s">
        <v>258</v>
      </c>
      <c r="C24" s="208" t="s">
        <v>259</v>
      </c>
      <c r="D24" s="214">
        <v>6006</v>
      </c>
      <c r="E24" s="215">
        <v>10462868.049999995</v>
      </c>
      <c r="F24" s="215">
        <v>226461.6</v>
      </c>
      <c r="G24" s="216">
        <v>0</v>
      </c>
      <c r="H24" s="217">
        <v>5929</v>
      </c>
      <c r="I24" s="215">
        <v>14040639.6</v>
      </c>
      <c r="J24" s="215">
        <v>319963.16000000003</v>
      </c>
      <c r="K24" s="218">
        <v>0</v>
      </c>
      <c r="L24" s="214">
        <v>5656</v>
      </c>
      <c r="M24" s="215">
        <v>11565983.430000002</v>
      </c>
      <c r="N24" s="215">
        <v>283172.2</v>
      </c>
      <c r="O24" s="216">
        <v>0</v>
      </c>
      <c r="P24" s="217">
        <f t="shared" si="3"/>
        <v>-350</v>
      </c>
      <c r="Q24" s="215">
        <f t="shared" si="3"/>
        <v>1103115.3800000064</v>
      </c>
      <c r="R24" s="215">
        <f t="shared" si="3"/>
        <v>56710.600000000006</v>
      </c>
      <c r="S24" s="218">
        <f t="shared" si="3"/>
        <v>0</v>
      </c>
      <c r="T24" s="214">
        <f t="shared" si="4"/>
        <v>-273</v>
      </c>
      <c r="U24" s="215">
        <f t="shared" si="4"/>
        <v>-2474656.1699999981</v>
      </c>
      <c r="V24" s="215">
        <f t="shared" si="4"/>
        <v>-36790.960000000021</v>
      </c>
      <c r="W24" s="216">
        <f t="shared" si="4"/>
        <v>0</v>
      </c>
    </row>
    <row r="25" spans="1:23">
      <c r="A25" s="206" t="s">
        <v>247</v>
      </c>
      <c r="B25" s="207" t="s">
        <v>260</v>
      </c>
      <c r="C25" s="208" t="s">
        <v>261</v>
      </c>
      <c r="D25" s="214">
        <v>2238</v>
      </c>
      <c r="E25" s="215">
        <v>2843885.4</v>
      </c>
      <c r="F25" s="215">
        <v>0</v>
      </c>
      <c r="G25" s="216">
        <v>0</v>
      </c>
      <c r="H25" s="217">
        <v>2130</v>
      </c>
      <c r="I25" s="215">
        <v>2842607.92</v>
      </c>
      <c r="J25" s="215">
        <v>0</v>
      </c>
      <c r="K25" s="218">
        <v>0</v>
      </c>
      <c r="L25" s="214">
        <v>2137</v>
      </c>
      <c r="M25" s="215">
        <v>2840379.01</v>
      </c>
      <c r="N25" s="215">
        <v>1200</v>
      </c>
      <c r="O25" s="216">
        <v>0</v>
      </c>
      <c r="P25" s="217">
        <f t="shared" si="3"/>
        <v>-101</v>
      </c>
      <c r="Q25" s="215">
        <f t="shared" si="3"/>
        <v>-3506.3900000001304</v>
      </c>
      <c r="R25" s="215">
        <f t="shared" si="3"/>
        <v>1200</v>
      </c>
      <c r="S25" s="218">
        <f t="shared" si="3"/>
        <v>0</v>
      </c>
      <c r="T25" s="214">
        <f t="shared" si="4"/>
        <v>7</v>
      </c>
      <c r="U25" s="215">
        <f t="shared" si="4"/>
        <v>-2228.910000000149</v>
      </c>
      <c r="V25" s="215">
        <f t="shared" si="4"/>
        <v>1200</v>
      </c>
      <c r="W25" s="216">
        <f t="shared" si="4"/>
        <v>0</v>
      </c>
    </row>
    <row r="26" spans="1:23">
      <c r="A26" s="206" t="s">
        <v>247</v>
      </c>
      <c r="B26" s="207" t="s">
        <v>262</v>
      </c>
      <c r="C26" s="208" t="s">
        <v>263</v>
      </c>
      <c r="D26" s="214">
        <v>4859</v>
      </c>
      <c r="E26" s="215">
        <v>8735539.8399999999</v>
      </c>
      <c r="F26" s="215">
        <v>42405</v>
      </c>
      <c r="G26" s="216">
        <v>4280074.9300000006</v>
      </c>
      <c r="H26" s="217">
        <v>5795</v>
      </c>
      <c r="I26" s="215">
        <v>23904905.130000003</v>
      </c>
      <c r="J26" s="215">
        <v>173457</v>
      </c>
      <c r="K26" s="218">
        <v>5835826.7999999998</v>
      </c>
      <c r="L26" s="214">
        <v>6001</v>
      </c>
      <c r="M26" s="215">
        <v>16094992.68</v>
      </c>
      <c r="N26" s="215">
        <v>300423</v>
      </c>
      <c r="O26" s="216">
        <v>7026368.1900000013</v>
      </c>
      <c r="P26" s="217">
        <f t="shared" si="3"/>
        <v>1142</v>
      </c>
      <c r="Q26" s="215">
        <f t="shared" si="3"/>
        <v>7359452.8399999999</v>
      </c>
      <c r="R26" s="215">
        <f t="shared" si="3"/>
        <v>258018</v>
      </c>
      <c r="S26" s="218">
        <f t="shared" si="3"/>
        <v>2746293.2600000007</v>
      </c>
      <c r="T26" s="214">
        <f t="shared" si="4"/>
        <v>206</v>
      </c>
      <c r="U26" s="215">
        <f t="shared" si="4"/>
        <v>-7809912.450000003</v>
      </c>
      <c r="V26" s="215">
        <f t="shared" si="4"/>
        <v>126966</v>
      </c>
      <c r="W26" s="216">
        <f t="shared" si="4"/>
        <v>1190541.3900000015</v>
      </c>
    </row>
    <row r="27" spans="1:23">
      <c r="A27" s="206" t="s">
        <v>247</v>
      </c>
      <c r="B27" s="207" t="s">
        <v>264</v>
      </c>
      <c r="C27" s="208" t="s">
        <v>265</v>
      </c>
      <c r="D27" s="214">
        <v>721</v>
      </c>
      <c r="E27" s="215">
        <v>1265302.2000000002</v>
      </c>
      <c r="F27" s="215">
        <v>2400</v>
      </c>
      <c r="G27" s="216">
        <v>0</v>
      </c>
      <c r="H27" s="217">
        <v>745</v>
      </c>
      <c r="I27" s="215">
        <v>1260183.6000000001</v>
      </c>
      <c r="J27" s="215">
        <v>2400</v>
      </c>
      <c r="K27" s="218">
        <v>0</v>
      </c>
      <c r="L27" s="214">
        <v>575</v>
      </c>
      <c r="M27" s="215">
        <v>857767.69000000018</v>
      </c>
      <c r="N27" s="215">
        <v>3000</v>
      </c>
      <c r="O27" s="216">
        <v>0</v>
      </c>
      <c r="P27" s="217">
        <f t="shared" si="3"/>
        <v>-146</v>
      </c>
      <c r="Q27" s="215">
        <f t="shared" si="3"/>
        <v>-407534.51</v>
      </c>
      <c r="R27" s="215">
        <f t="shared" si="3"/>
        <v>600</v>
      </c>
      <c r="S27" s="218">
        <f t="shared" si="3"/>
        <v>0</v>
      </c>
      <c r="T27" s="214">
        <f t="shared" si="4"/>
        <v>-170</v>
      </c>
      <c r="U27" s="215">
        <f t="shared" si="4"/>
        <v>-402415.90999999992</v>
      </c>
      <c r="V27" s="215">
        <f t="shared" si="4"/>
        <v>600</v>
      </c>
      <c r="W27" s="216">
        <f t="shared" si="4"/>
        <v>0</v>
      </c>
    </row>
    <row r="28" spans="1:23">
      <c r="A28" s="206" t="s">
        <v>247</v>
      </c>
      <c r="B28" s="207" t="s">
        <v>266</v>
      </c>
      <c r="C28" s="208" t="s">
        <v>267</v>
      </c>
      <c r="D28" s="214">
        <v>4394</v>
      </c>
      <c r="E28" s="215">
        <v>9437554.4000000022</v>
      </c>
      <c r="F28" s="215">
        <v>200822</v>
      </c>
      <c r="G28" s="216">
        <v>0</v>
      </c>
      <c r="H28" s="217">
        <v>5447</v>
      </c>
      <c r="I28" s="215">
        <v>23231492.880000003</v>
      </c>
      <c r="J28" s="215">
        <v>359019</v>
      </c>
      <c r="K28" s="218">
        <v>19876.629999999997</v>
      </c>
      <c r="L28" s="214">
        <v>5094</v>
      </c>
      <c r="M28" s="215">
        <v>14470879.520000003</v>
      </c>
      <c r="N28" s="215">
        <v>312348</v>
      </c>
      <c r="O28" s="216">
        <v>269119.48000000004</v>
      </c>
      <c r="P28" s="217">
        <f t="shared" si="3"/>
        <v>700</v>
      </c>
      <c r="Q28" s="215">
        <f t="shared" si="3"/>
        <v>5033325.120000001</v>
      </c>
      <c r="R28" s="215">
        <f t="shared" si="3"/>
        <v>111526</v>
      </c>
      <c r="S28" s="218">
        <f t="shared" si="3"/>
        <v>269119.48000000004</v>
      </c>
      <c r="T28" s="214">
        <f t="shared" si="4"/>
        <v>-353</v>
      </c>
      <c r="U28" s="215">
        <f t="shared" si="4"/>
        <v>-8760613.3599999994</v>
      </c>
      <c r="V28" s="215">
        <f t="shared" si="4"/>
        <v>-46671</v>
      </c>
      <c r="W28" s="216">
        <f t="shared" si="4"/>
        <v>249242.85000000003</v>
      </c>
    </row>
    <row r="29" spans="1:23">
      <c r="A29" s="206" t="s">
        <v>247</v>
      </c>
      <c r="B29" s="207" t="s">
        <v>268</v>
      </c>
      <c r="C29" s="208" t="s">
        <v>269</v>
      </c>
      <c r="D29" s="214">
        <v>505</v>
      </c>
      <c r="E29" s="215">
        <v>679649.79</v>
      </c>
      <c r="F29" s="215">
        <v>0</v>
      </c>
      <c r="G29" s="216">
        <v>0</v>
      </c>
      <c r="H29" s="217">
        <v>530</v>
      </c>
      <c r="I29" s="215">
        <v>692502.45</v>
      </c>
      <c r="J29" s="215">
        <v>0</v>
      </c>
      <c r="K29" s="218">
        <v>0</v>
      </c>
      <c r="L29" s="214">
        <v>520</v>
      </c>
      <c r="M29" s="215">
        <v>665857.30000000005</v>
      </c>
      <c r="N29" s="215">
        <v>0</v>
      </c>
      <c r="O29" s="216">
        <v>0</v>
      </c>
      <c r="P29" s="217">
        <f t="shared" si="3"/>
        <v>15</v>
      </c>
      <c r="Q29" s="215">
        <f t="shared" si="3"/>
        <v>-13792.489999999991</v>
      </c>
      <c r="R29" s="215">
        <f t="shared" si="3"/>
        <v>0</v>
      </c>
      <c r="S29" s="218">
        <f t="shared" si="3"/>
        <v>0</v>
      </c>
      <c r="T29" s="214">
        <f t="shared" si="4"/>
        <v>-10</v>
      </c>
      <c r="U29" s="215">
        <f t="shared" si="4"/>
        <v>-26645.149999999907</v>
      </c>
      <c r="V29" s="215">
        <f t="shared" si="4"/>
        <v>0</v>
      </c>
      <c r="W29" s="216">
        <f t="shared" si="4"/>
        <v>0</v>
      </c>
    </row>
    <row r="30" spans="1:23">
      <c r="A30" s="206" t="s">
        <v>247</v>
      </c>
      <c r="B30" s="207" t="s">
        <v>270</v>
      </c>
      <c r="C30" s="208" t="s">
        <v>271</v>
      </c>
      <c r="D30" s="214">
        <v>241</v>
      </c>
      <c r="E30" s="215">
        <v>439342.23000000033</v>
      </c>
      <c r="F30" s="215">
        <v>0</v>
      </c>
      <c r="G30" s="216">
        <v>0</v>
      </c>
      <c r="H30" s="217">
        <v>265</v>
      </c>
      <c r="I30" s="215">
        <v>512359.29999999981</v>
      </c>
      <c r="J30" s="215">
        <v>0</v>
      </c>
      <c r="K30" s="218">
        <v>0</v>
      </c>
      <c r="L30" s="214">
        <v>239</v>
      </c>
      <c r="M30" s="215">
        <v>480047.36999999994</v>
      </c>
      <c r="N30" s="215">
        <v>0</v>
      </c>
      <c r="O30" s="216">
        <v>0</v>
      </c>
      <c r="P30" s="217">
        <f t="shared" si="3"/>
        <v>-2</v>
      </c>
      <c r="Q30" s="215">
        <f t="shared" si="3"/>
        <v>40705.139999999607</v>
      </c>
      <c r="R30" s="215">
        <f t="shared" si="3"/>
        <v>0</v>
      </c>
      <c r="S30" s="218">
        <f t="shared" si="3"/>
        <v>0</v>
      </c>
      <c r="T30" s="214">
        <f t="shared" si="4"/>
        <v>-26</v>
      </c>
      <c r="U30" s="215">
        <f t="shared" si="4"/>
        <v>-32311.929999999877</v>
      </c>
      <c r="V30" s="215">
        <f t="shared" si="4"/>
        <v>0</v>
      </c>
      <c r="W30" s="216">
        <f t="shared" si="4"/>
        <v>0</v>
      </c>
    </row>
    <row r="31" spans="1:23">
      <c r="A31" s="206" t="s">
        <v>247</v>
      </c>
      <c r="B31" s="207" t="s">
        <v>272</v>
      </c>
      <c r="C31" s="208" t="s">
        <v>273</v>
      </c>
      <c r="D31" s="214">
        <v>778</v>
      </c>
      <c r="E31" s="215">
        <v>377034</v>
      </c>
      <c r="F31" s="215">
        <v>0</v>
      </c>
      <c r="G31" s="216">
        <v>0</v>
      </c>
      <c r="H31" s="217">
        <v>932</v>
      </c>
      <c r="I31" s="215">
        <v>684635.64</v>
      </c>
      <c r="J31" s="215">
        <v>0</v>
      </c>
      <c r="K31" s="218">
        <v>0</v>
      </c>
      <c r="L31" s="214">
        <v>795</v>
      </c>
      <c r="M31" s="215">
        <v>414247.92</v>
      </c>
      <c r="N31" s="215">
        <v>0</v>
      </c>
      <c r="O31" s="216">
        <v>0</v>
      </c>
      <c r="P31" s="217">
        <f t="shared" si="3"/>
        <v>17</v>
      </c>
      <c r="Q31" s="215">
        <f t="shared" si="3"/>
        <v>37213.919999999984</v>
      </c>
      <c r="R31" s="215">
        <f t="shared" si="3"/>
        <v>0</v>
      </c>
      <c r="S31" s="218">
        <f t="shared" si="3"/>
        <v>0</v>
      </c>
      <c r="T31" s="214">
        <f t="shared" si="4"/>
        <v>-137</v>
      </c>
      <c r="U31" s="215">
        <f t="shared" si="4"/>
        <v>-270387.72000000003</v>
      </c>
      <c r="V31" s="215">
        <f t="shared" si="4"/>
        <v>0</v>
      </c>
      <c r="W31" s="216">
        <f t="shared" si="4"/>
        <v>0</v>
      </c>
    </row>
    <row r="32" spans="1:23">
      <c r="A32" s="206" t="s">
        <v>247</v>
      </c>
      <c r="B32" s="207" t="s">
        <v>274</v>
      </c>
      <c r="C32" s="208" t="s">
        <v>275</v>
      </c>
      <c r="D32" s="214">
        <v>3523</v>
      </c>
      <c r="E32" s="215">
        <v>6337874.0700000022</v>
      </c>
      <c r="F32" s="215">
        <v>6000</v>
      </c>
      <c r="G32" s="216">
        <v>12562085.040000005</v>
      </c>
      <c r="H32" s="217">
        <v>3597</v>
      </c>
      <c r="I32" s="215">
        <v>7126448.6600000029</v>
      </c>
      <c r="J32" s="215">
        <v>11400</v>
      </c>
      <c r="K32" s="218">
        <v>14258805.869999999</v>
      </c>
      <c r="L32" s="214">
        <v>3888</v>
      </c>
      <c r="M32" s="215">
        <v>6630726.1900000032</v>
      </c>
      <c r="N32" s="215">
        <v>15000</v>
      </c>
      <c r="O32" s="216">
        <v>14493545.199999999</v>
      </c>
      <c r="P32" s="217">
        <f t="shared" si="3"/>
        <v>365</v>
      </c>
      <c r="Q32" s="215">
        <f t="shared" si="3"/>
        <v>292852.12000000104</v>
      </c>
      <c r="R32" s="215">
        <f t="shared" si="3"/>
        <v>9000</v>
      </c>
      <c r="S32" s="218">
        <f t="shared" si="3"/>
        <v>1931460.1599999946</v>
      </c>
      <c r="T32" s="214">
        <f t="shared" si="4"/>
        <v>291</v>
      </c>
      <c r="U32" s="215">
        <f t="shared" si="4"/>
        <v>-495722.46999999974</v>
      </c>
      <c r="V32" s="215">
        <f t="shared" si="4"/>
        <v>3600</v>
      </c>
      <c r="W32" s="216">
        <f t="shared" si="4"/>
        <v>234739.33000000007</v>
      </c>
    </row>
    <row r="33" spans="1:23">
      <c r="A33" s="206" t="s">
        <v>247</v>
      </c>
      <c r="B33" s="207" t="s">
        <v>276</v>
      </c>
      <c r="C33" s="208" t="s">
        <v>277</v>
      </c>
      <c r="D33" s="214">
        <v>0</v>
      </c>
      <c r="E33" s="215">
        <v>466500</v>
      </c>
      <c r="F33" s="215">
        <v>0</v>
      </c>
      <c r="G33" s="216">
        <v>0</v>
      </c>
      <c r="H33" s="217">
        <v>0</v>
      </c>
      <c r="I33" s="215">
        <v>397500</v>
      </c>
      <c r="J33" s="215">
        <v>0</v>
      </c>
      <c r="K33" s="218">
        <v>0</v>
      </c>
      <c r="L33" s="214">
        <v>0</v>
      </c>
      <c r="M33" s="215">
        <v>410750</v>
      </c>
      <c r="N33" s="215">
        <v>0</v>
      </c>
      <c r="O33" s="216">
        <v>0</v>
      </c>
      <c r="P33" s="217">
        <f t="shared" si="3"/>
        <v>0</v>
      </c>
      <c r="Q33" s="215">
        <f t="shared" si="3"/>
        <v>-55750</v>
      </c>
      <c r="R33" s="215">
        <f t="shared" si="3"/>
        <v>0</v>
      </c>
      <c r="S33" s="218">
        <f t="shared" si="3"/>
        <v>0</v>
      </c>
      <c r="T33" s="214">
        <f t="shared" si="4"/>
        <v>0</v>
      </c>
      <c r="U33" s="215">
        <f t="shared" si="4"/>
        <v>13250</v>
      </c>
      <c r="V33" s="215">
        <f t="shared" si="4"/>
        <v>0</v>
      </c>
      <c r="W33" s="216">
        <f t="shared" si="4"/>
        <v>0</v>
      </c>
    </row>
    <row r="34" spans="1:23">
      <c r="A34" s="206" t="s">
        <v>247</v>
      </c>
      <c r="B34" s="207" t="s">
        <v>278</v>
      </c>
      <c r="C34" s="208" t="s">
        <v>279</v>
      </c>
      <c r="D34" s="214">
        <v>0</v>
      </c>
      <c r="E34" s="215">
        <v>482250</v>
      </c>
      <c r="F34" s="215">
        <v>0</v>
      </c>
      <c r="G34" s="216">
        <v>0</v>
      </c>
      <c r="H34" s="217">
        <v>0</v>
      </c>
      <c r="I34" s="215">
        <v>460750</v>
      </c>
      <c r="J34" s="215">
        <v>0</v>
      </c>
      <c r="K34" s="218">
        <v>0</v>
      </c>
      <c r="L34" s="214">
        <v>0</v>
      </c>
      <c r="M34" s="215">
        <v>506250</v>
      </c>
      <c r="N34" s="215">
        <v>0</v>
      </c>
      <c r="O34" s="216">
        <v>0</v>
      </c>
      <c r="P34" s="217">
        <f t="shared" si="3"/>
        <v>0</v>
      </c>
      <c r="Q34" s="215">
        <f t="shared" si="3"/>
        <v>24000</v>
      </c>
      <c r="R34" s="215">
        <f t="shared" si="3"/>
        <v>0</v>
      </c>
      <c r="S34" s="218">
        <f t="shared" si="3"/>
        <v>0</v>
      </c>
      <c r="T34" s="214">
        <f t="shared" si="4"/>
        <v>0</v>
      </c>
      <c r="U34" s="215">
        <f t="shared" si="4"/>
        <v>45500</v>
      </c>
      <c r="V34" s="215">
        <f t="shared" si="4"/>
        <v>0</v>
      </c>
      <c r="W34" s="216">
        <f t="shared" si="4"/>
        <v>0</v>
      </c>
    </row>
    <row r="35" spans="1:23">
      <c r="A35" s="206" t="s">
        <v>247</v>
      </c>
      <c r="B35" s="207" t="s">
        <v>280</v>
      </c>
      <c r="C35" s="208" t="s">
        <v>281</v>
      </c>
      <c r="D35" s="214">
        <v>0</v>
      </c>
      <c r="E35" s="215">
        <v>684525</v>
      </c>
      <c r="F35" s="215">
        <v>0</v>
      </c>
      <c r="G35" s="216">
        <v>0</v>
      </c>
      <c r="H35" s="217">
        <v>0</v>
      </c>
      <c r="I35" s="215">
        <v>664372</v>
      </c>
      <c r="J35" s="215">
        <v>0</v>
      </c>
      <c r="K35" s="218">
        <v>0</v>
      </c>
      <c r="L35" s="214">
        <v>0</v>
      </c>
      <c r="M35" s="215">
        <v>652198</v>
      </c>
      <c r="N35" s="215">
        <v>0</v>
      </c>
      <c r="O35" s="216">
        <v>0</v>
      </c>
      <c r="P35" s="217">
        <f t="shared" si="3"/>
        <v>0</v>
      </c>
      <c r="Q35" s="215">
        <f t="shared" si="3"/>
        <v>-32327</v>
      </c>
      <c r="R35" s="215">
        <f t="shared" si="3"/>
        <v>0</v>
      </c>
      <c r="S35" s="218">
        <f t="shared" si="3"/>
        <v>0</v>
      </c>
      <c r="T35" s="214">
        <f t="shared" si="4"/>
        <v>0</v>
      </c>
      <c r="U35" s="215">
        <f t="shared" si="4"/>
        <v>-12174</v>
      </c>
      <c r="V35" s="215">
        <f t="shared" si="4"/>
        <v>0</v>
      </c>
      <c r="W35" s="216">
        <f t="shared" si="4"/>
        <v>0</v>
      </c>
    </row>
    <row r="36" spans="1:23">
      <c r="A36" s="206" t="s">
        <v>247</v>
      </c>
      <c r="B36" s="207" t="s">
        <v>282</v>
      </c>
      <c r="C36" s="208" t="s">
        <v>283</v>
      </c>
      <c r="D36" s="214">
        <v>337</v>
      </c>
      <c r="E36" s="215">
        <v>444845.25</v>
      </c>
      <c r="F36" s="215">
        <v>0</v>
      </c>
      <c r="G36" s="216">
        <v>0</v>
      </c>
      <c r="H36" s="217">
        <v>369</v>
      </c>
      <c r="I36" s="215">
        <v>564628.56999999995</v>
      </c>
      <c r="J36" s="215">
        <v>0</v>
      </c>
      <c r="K36" s="218">
        <v>0</v>
      </c>
      <c r="L36" s="214">
        <v>299</v>
      </c>
      <c r="M36" s="215">
        <v>415485.36</v>
      </c>
      <c r="N36" s="215">
        <v>0</v>
      </c>
      <c r="O36" s="216">
        <v>0</v>
      </c>
      <c r="P36" s="217">
        <f t="shared" si="3"/>
        <v>-38</v>
      </c>
      <c r="Q36" s="215">
        <f t="shared" si="3"/>
        <v>-29359.890000000014</v>
      </c>
      <c r="R36" s="215">
        <f t="shared" si="3"/>
        <v>0</v>
      </c>
      <c r="S36" s="218">
        <f t="shared" si="3"/>
        <v>0</v>
      </c>
      <c r="T36" s="214">
        <f t="shared" si="4"/>
        <v>-70</v>
      </c>
      <c r="U36" s="215">
        <f t="shared" si="4"/>
        <v>-149143.20999999996</v>
      </c>
      <c r="V36" s="215">
        <f t="shared" si="4"/>
        <v>0</v>
      </c>
      <c r="W36" s="216">
        <f t="shared" si="4"/>
        <v>0</v>
      </c>
    </row>
    <row r="37" spans="1:23">
      <c r="A37" s="206" t="s">
        <v>247</v>
      </c>
      <c r="B37" s="207" t="s">
        <v>284</v>
      </c>
      <c r="C37" s="208" t="s">
        <v>285</v>
      </c>
      <c r="D37" s="214">
        <v>641</v>
      </c>
      <c r="E37" s="215">
        <v>1040246</v>
      </c>
      <c r="F37" s="215">
        <v>0</v>
      </c>
      <c r="G37" s="216">
        <v>0</v>
      </c>
      <c r="H37" s="217">
        <v>709</v>
      </c>
      <c r="I37" s="215">
        <v>1192407.7799999998</v>
      </c>
      <c r="J37" s="215">
        <v>0</v>
      </c>
      <c r="K37" s="218">
        <v>0</v>
      </c>
      <c r="L37" s="214">
        <v>721</v>
      </c>
      <c r="M37" s="215">
        <v>1183795.67</v>
      </c>
      <c r="N37" s="215">
        <v>0</v>
      </c>
      <c r="O37" s="216">
        <v>0</v>
      </c>
      <c r="P37" s="217">
        <f t="shared" si="3"/>
        <v>80</v>
      </c>
      <c r="Q37" s="215">
        <f t="shared" si="3"/>
        <v>143549.66999999993</v>
      </c>
      <c r="R37" s="215">
        <f t="shared" si="3"/>
        <v>0</v>
      </c>
      <c r="S37" s="218">
        <f t="shared" si="3"/>
        <v>0</v>
      </c>
      <c r="T37" s="214">
        <f t="shared" si="4"/>
        <v>12</v>
      </c>
      <c r="U37" s="215">
        <f t="shared" si="4"/>
        <v>-8612.1099999998696</v>
      </c>
      <c r="V37" s="215">
        <f t="shared" si="4"/>
        <v>0</v>
      </c>
      <c r="W37" s="216">
        <f t="shared" si="4"/>
        <v>0</v>
      </c>
    </row>
    <row r="38" spans="1:23">
      <c r="A38" s="206" t="s">
        <v>247</v>
      </c>
      <c r="B38" s="207" t="s">
        <v>286</v>
      </c>
      <c r="C38" s="208" t="s">
        <v>287</v>
      </c>
      <c r="D38" s="214">
        <v>1663</v>
      </c>
      <c r="E38" s="215">
        <v>934782.79999999981</v>
      </c>
      <c r="F38" s="215">
        <v>0</v>
      </c>
      <c r="G38" s="216">
        <v>0</v>
      </c>
      <c r="H38" s="217">
        <v>2934</v>
      </c>
      <c r="I38" s="215">
        <v>1959208.76</v>
      </c>
      <c r="J38" s="215">
        <v>0</v>
      </c>
      <c r="K38" s="218">
        <v>0</v>
      </c>
      <c r="L38" s="214">
        <v>1764</v>
      </c>
      <c r="M38" s="215">
        <v>858979.5199999999</v>
      </c>
      <c r="N38" s="215">
        <v>0</v>
      </c>
      <c r="O38" s="216">
        <v>0</v>
      </c>
      <c r="P38" s="217">
        <f t="shared" si="3"/>
        <v>101</v>
      </c>
      <c r="Q38" s="215">
        <f t="shared" si="3"/>
        <v>-75803.279999999912</v>
      </c>
      <c r="R38" s="215">
        <f t="shared" si="3"/>
        <v>0</v>
      </c>
      <c r="S38" s="218">
        <f t="shared" si="3"/>
        <v>0</v>
      </c>
      <c r="T38" s="214">
        <f t="shared" si="4"/>
        <v>-1170</v>
      </c>
      <c r="U38" s="215">
        <f t="shared" si="4"/>
        <v>-1100229.2400000002</v>
      </c>
      <c r="V38" s="215">
        <f t="shared" si="4"/>
        <v>0</v>
      </c>
      <c r="W38" s="216">
        <f t="shared" si="4"/>
        <v>0</v>
      </c>
    </row>
    <row r="39" spans="1:23">
      <c r="A39" s="206" t="s">
        <v>247</v>
      </c>
      <c r="B39" s="207" t="s">
        <v>288</v>
      </c>
      <c r="C39" s="208" t="s">
        <v>289</v>
      </c>
      <c r="D39" s="214">
        <v>168</v>
      </c>
      <c r="E39" s="215">
        <v>184032.77</v>
      </c>
      <c r="F39" s="215">
        <v>0</v>
      </c>
      <c r="G39" s="216">
        <v>0</v>
      </c>
      <c r="H39" s="217">
        <v>620</v>
      </c>
      <c r="I39" s="215">
        <v>206768.48</v>
      </c>
      <c r="J39" s="215">
        <v>0</v>
      </c>
      <c r="K39" s="218">
        <v>0</v>
      </c>
      <c r="L39" s="214">
        <v>151</v>
      </c>
      <c r="M39" s="215">
        <v>204437.12</v>
      </c>
      <c r="N39" s="215">
        <v>0</v>
      </c>
      <c r="O39" s="216">
        <v>0</v>
      </c>
      <c r="P39" s="217">
        <f t="shared" si="3"/>
        <v>-17</v>
      </c>
      <c r="Q39" s="215">
        <f t="shared" si="3"/>
        <v>20404.350000000006</v>
      </c>
      <c r="R39" s="215">
        <f t="shared" si="3"/>
        <v>0</v>
      </c>
      <c r="S39" s="218">
        <f t="shared" si="3"/>
        <v>0</v>
      </c>
      <c r="T39" s="214">
        <f t="shared" si="4"/>
        <v>-469</v>
      </c>
      <c r="U39" s="215">
        <f t="shared" si="4"/>
        <v>-2331.3600000000151</v>
      </c>
      <c r="V39" s="215">
        <f t="shared" si="4"/>
        <v>0</v>
      </c>
      <c r="W39" s="216">
        <f t="shared" si="4"/>
        <v>0</v>
      </c>
    </row>
    <row r="40" spans="1:23">
      <c r="A40" s="206" t="s">
        <v>247</v>
      </c>
      <c r="B40" s="207" t="s">
        <v>290</v>
      </c>
      <c r="C40" s="208" t="s">
        <v>291</v>
      </c>
      <c r="D40" s="214">
        <v>4137</v>
      </c>
      <c r="E40" s="215">
        <v>1567437.37</v>
      </c>
      <c r="F40" s="215">
        <v>0</v>
      </c>
      <c r="G40" s="216">
        <v>0</v>
      </c>
      <c r="H40" s="217">
        <v>4327</v>
      </c>
      <c r="I40" s="215">
        <v>3275154.6199999996</v>
      </c>
      <c r="J40" s="215">
        <v>0</v>
      </c>
      <c r="K40" s="218">
        <v>0</v>
      </c>
      <c r="L40" s="214">
        <v>3980</v>
      </c>
      <c r="M40" s="215">
        <v>2098745.92</v>
      </c>
      <c r="N40" s="215">
        <v>0</v>
      </c>
      <c r="O40" s="216">
        <v>0</v>
      </c>
      <c r="P40" s="217">
        <f t="shared" si="3"/>
        <v>-157</v>
      </c>
      <c r="Q40" s="215">
        <f t="shared" si="3"/>
        <v>531308.54999999981</v>
      </c>
      <c r="R40" s="215">
        <f t="shared" si="3"/>
        <v>0</v>
      </c>
      <c r="S40" s="218">
        <f t="shared" si="3"/>
        <v>0</v>
      </c>
      <c r="T40" s="214">
        <f t="shared" si="4"/>
        <v>-347</v>
      </c>
      <c r="U40" s="215">
        <f t="shared" si="4"/>
        <v>-1176408.6999999997</v>
      </c>
      <c r="V40" s="215">
        <f t="shared" si="4"/>
        <v>0</v>
      </c>
      <c r="W40" s="216">
        <f t="shared" si="4"/>
        <v>0</v>
      </c>
    </row>
    <row r="41" spans="1:23">
      <c r="A41" s="206" t="s">
        <v>247</v>
      </c>
      <c r="B41" s="207" t="s">
        <v>292</v>
      </c>
      <c r="C41" s="208" t="s">
        <v>293</v>
      </c>
      <c r="D41" s="214">
        <v>0</v>
      </c>
      <c r="E41" s="215">
        <v>349500</v>
      </c>
      <c r="F41" s="215">
        <v>0</v>
      </c>
      <c r="G41" s="216">
        <v>0</v>
      </c>
      <c r="H41" s="217">
        <v>0</v>
      </c>
      <c r="I41" s="215">
        <v>285000</v>
      </c>
      <c r="J41" s="215">
        <v>0</v>
      </c>
      <c r="K41" s="218">
        <v>0</v>
      </c>
      <c r="L41" s="214">
        <v>0</v>
      </c>
      <c r="M41" s="215">
        <v>280000</v>
      </c>
      <c r="N41" s="215">
        <v>0</v>
      </c>
      <c r="O41" s="216">
        <v>0</v>
      </c>
      <c r="P41" s="217">
        <f t="shared" si="3"/>
        <v>0</v>
      </c>
      <c r="Q41" s="215">
        <f t="shared" si="3"/>
        <v>-69500</v>
      </c>
      <c r="R41" s="215">
        <f t="shared" si="3"/>
        <v>0</v>
      </c>
      <c r="S41" s="218">
        <f t="shared" si="3"/>
        <v>0</v>
      </c>
      <c r="T41" s="214">
        <f t="shared" si="4"/>
        <v>0</v>
      </c>
      <c r="U41" s="215">
        <f t="shared" si="4"/>
        <v>-5000</v>
      </c>
      <c r="V41" s="215">
        <f t="shared" si="4"/>
        <v>0</v>
      </c>
      <c r="W41" s="216">
        <f t="shared" si="4"/>
        <v>0</v>
      </c>
    </row>
    <row r="42" spans="1:23">
      <c r="A42" s="206" t="s">
        <v>247</v>
      </c>
      <c r="B42" s="207" t="s">
        <v>294</v>
      </c>
      <c r="C42" s="208" t="s">
        <v>295</v>
      </c>
      <c r="D42" s="214">
        <v>257</v>
      </c>
      <c r="E42" s="215">
        <v>311472.68999999994</v>
      </c>
      <c r="F42" s="215">
        <v>0</v>
      </c>
      <c r="G42" s="216">
        <v>0</v>
      </c>
      <c r="H42" s="217">
        <v>320</v>
      </c>
      <c r="I42" s="215">
        <v>394823.46</v>
      </c>
      <c r="J42" s="215">
        <v>0</v>
      </c>
      <c r="K42" s="218">
        <v>0</v>
      </c>
      <c r="L42" s="214">
        <v>243</v>
      </c>
      <c r="M42" s="215">
        <v>333360.15999999997</v>
      </c>
      <c r="N42" s="215">
        <v>0</v>
      </c>
      <c r="O42" s="216">
        <v>0</v>
      </c>
      <c r="P42" s="217">
        <f t="shared" si="3"/>
        <v>-14</v>
      </c>
      <c r="Q42" s="215">
        <f t="shared" si="3"/>
        <v>21887.47000000003</v>
      </c>
      <c r="R42" s="215">
        <f t="shared" si="3"/>
        <v>0</v>
      </c>
      <c r="S42" s="218">
        <f t="shared" si="3"/>
        <v>0</v>
      </c>
      <c r="T42" s="214">
        <f t="shared" si="4"/>
        <v>-77</v>
      </c>
      <c r="U42" s="215">
        <f t="shared" si="4"/>
        <v>-61463.300000000047</v>
      </c>
      <c r="V42" s="215">
        <f t="shared" si="4"/>
        <v>0</v>
      </c>
      <c r="W42" s="216">
        <f t="shared" si="4"/>
        <v>0</v>
      </c>
    </row>
    <row r="43" spans="1:23">
      <c r="A43" s="206" t="s">
        <v>247</v>
      </c>
      <c r="B43" s="207" t="s">
        <v>296</v>
      </c>
      <c r="C43" s="208" t="s">
        <v>297</v>
      </c>
      <c r="D43" s="214">
        <v>1279</v>
      </c>
      <c r="E43" s="215">
        <v>648915</v>
      </c>
      <c r="F43" s="215">
        <v>0</v>
      </c>
      <c r="G43" s="216">
        <v>0</v>
      </c>
      <c r="H43" s="217">
        <v>1446</v>
      </c>
      <c r="I43" s="215">
        <v>647859.07999999996</v>
      </c>
      <c r="J43" s="215">
        <v>0</v>
      </c>
      <c r="K43" s="218">
        <v>0</v>
      </c>
      <c r="L43" s="214">
        <v>1297</v>
      </c>
      <c r="M43" s="215">
        <v>700678.24</v>
      </c>
      <c r="N43" s="215">
        <v>0</v>
      </c>
      <c r="O43" s="216">
        <v>0</v>
      </c>
      <c r="P43" s="217">
        <f t="shared" si="3"/>
        <v>18</v>
      </c>
      <c r="Q43" s="215">
        <f t="shared" si="3"/>
        <v>51763.239999999991</v>
      </c>
      <c r="R43" s="215">
        <f t="shared" si="3"/>
        <v>0</v>
      </c>
      <c r="S43" s="218">
        <f t="shared" si="3"/>
        <v>0</v>
      </c>
      <c r="T43" s="214">
        <f t="shared" si="4"/>
        <v>-149</v>
      </c>
      <c r="U43" s="215">
        <f t="shared" si="4"/>
        <v>52819.160000000033</v>
      </c>
      <c r="V43" s="215">
        <f t="shared" si="4"/>
        <v>0</v>
      </c>
      <c r="W43" s="216">
        <f t="shared" si="4"/>
        <v>0</v>
      </c>
    </row>
    <row r="44" spans="1:23">
      <c r="A44" s="206" t="s">
        <v>247</v>
      </c>
      <c r="B44" s="207" t="s">
        <v>298</v>
      </c>
      <c r="C44" s="208" t="s">
        <v>299</v>
      </c>
      <c r="D44" s="214">
        <v>6338</v>
      </c>
      <c r="E44" s="215">
        <v>20829677.940000005</v>
      </c>
      <c r="F44" s="215">
        <v>2014486.24</v>
      </c>
      <c r="G44" s="216">
        <v>0</v>
      </c>
      <c r="H44" s="217">
        <v>6830</v>
      </c>
      <c r="I44" s="215">
        <v>27175569.859999999</v>
      </c>
      <c r="J44" s="215">
        <v>2364804.6000000015</v>
      </c>
      <c r="K44" s="218">
        <v>0</v>
      </c>
      <c r="L44" s="214">
        <v>6686</v>
      </c>
      <c r="M44" s="215">
        <v>27670867.850000001</v>
      </c>
      <c r="N44" s="215">
        <v>2044379.2800000007</v>
      </c>
      <c r="O44" s="216">
        <v>0</v>
      </c>
      <c r="P44" s="217">
        <f t="shared" si="3"/>
        <v>348</v>
      </c>
      <c r="Q44" s="215">
        <f t="shared" si="3"/>
        <v>6841189.9099999964</v>
      </c>
      <c r="R44" s="215">
        <f t="shared" si="3"/>
        <v>29893.040000000736</v>
      </c>
      <c r="S44" s="218">
        <f t="shared" si="3"/>
        <v>0</v>
      </c>
      <c r="T44" s="214">
        <f t="shared" si="4"/>
        <v>-144</v>
      </c>
      <c r="U44" s="215">
        <f t="shared" si="4"/>
        <v>495297.99000000209</v>
      </c>
      <c r="V44" s="215">
        <f t="shared" si="4"/>
        <v>-320425.32000000076</v>
      </c>
      <c r="W44" s="216">
        <f t="shared" si="4"/>
        <v>0</v>
      </c>
    </row>
    <row r="45" spans="1:23">
      <c r="A45" s="206" t="s">
        <v>247</v>
      </c>
      <c r="B45" s="207" t="s">
        <v>300</v>
      </c>
      <c r="C45" s="208" t="s">
        <v>301</v>
      </c>
      <c r="D45" s="214">
        <v>693</v>
      </c>
      <c r="E45" s="215">
        <v>342282</v>
      </c>
      <c r="F45" s="215">
        <v>0</v>
      </c>
      <c r="G45" s="216">
        <v>0</v>
      </c>
      <c r="H45" s="217">
        <v>751</v>
      </c>
      <c r="I45" s="215">
        <v>436781.28</v>
      </c>
      <c r="J45" s="215">
        <v>0</v>
      </c>
      <c r="K45" s="218">
        <v>0</v>
      </c>
      <c r="L45" s="214">
        <v>836</v>
      </c>
      <c r="M45" s="215">
        <v>393754.56</v>
      </c>
      <c r="N45" s="215">
        <v>0</v>
      </c>
      <c r="O45" s="216">
        <v>0</v>
      </c>
      <c r="P45" s="217">
        <f t="shared" si="3"/>
        <v>143</v>
      </c>
      <c r="Q45" s="215">
        <f t="shared" si="3"/>
        <v>51472.56</v>
      </c>
      <c r="R45" s="215">
        <f t="shared" si="3"/>
        <v>0</v>
      </c>
      <c r="S45" s="218">
        <f t="shared" si="3"/>
        <v>0</v>
      </c>
      <c r="T45" s="214">
        <f t="shared" si="4"/>
        <v>85</v>
      </c>
      <c r="U45" s="215">
        <f t="shared" si="4"/>
        <v>-43026.72000000003</v>
      </c>
      <c r="V45" s="215">
        <f t="shared" si="4"/>
        <v>0</v>
      </c>
      <c r="W45" s="216">
        <f t="shared" si="4"/>
        <v>0</v>
      </c>
    </row>
    <row r="46" spans="1:23">
      <c r="A46" s="206" t="s">
        <v>302</v>
      </c>
      <c r="B46" s="207" t="s">
        <v>303</v>
      </c>
      <c r="C46" s="208" t="s">
        <v>304</v>
      </c>
      <c r="D46" s="214">
        <v>0</v>
      </c>
      <c r="E46" s="215">
        <v>214718.40000000029</v>
      </c>
      <c r="F46" s="215">
        <v>0</v>
      </c>
      <c r="G46" s="216">
        <v>0</v>
      </c>
      <c r="H46" s="217">
        <v>0</v>
      </c>
      <c r="I46" s="215">
        <v>250547.28000000003</v>
      </c>
      <c r="J46" s="215">
        <v>0</v>
      </c>
      <c r="K46" s="218">
        <v>0</v>
      </c>
      <c r="L46" s="214">
        <v>0</v>
      </c>
      <c r="M46" s="215">
        <v>222078.84000000008</v>
      </c>
      <c r="N46" s="215">
        <v>0</v>
      </c>
      <c r="O46" s="216">
        <v>0</v>
      </c>
      <c r="P46" s="217">
        <f t="shared" si="3"/>
        <v>0</v>
      </c>
      <c r="Q46" s="215">
        <f t="shared" si="3"/>
        <v>7360.4399999997986</v>
      </c>
      <c r="R46" s="215">
        <f t="shared" si="3"/>
        <v>0</v>
      </c>
      <c r="S46" s="218">
        <f t="shared" si="3"/>
        <v>0</v>
      </c>
      <c r="T46" s="214">
        <f t="shared" si="4"/>
        <v>0</v>
      </c>
      <c r="U46" s="215">
        <f t="shared" si="4"/>
        <v>-28468.439999999944</v>
      </c>
      <c r="V46" s="215">
        <f t="shared" si="4"/>
        <v>0</v>
      </c>
      <c r="W46" s="216">
        <f t="shared" si="4"/>
        <v>0</v>
      </c>
    </row>
    <row r="47" spans="1:23">
      <c r="A47" s="206" t="s">
        <v>302</v>
      </c>
      <c r="B47" s="207" t="s">
        <v>305</v>
      </c>
      <c r="C47" s="208" t="s">
        <v>306</v>
      </c>
      <c r="D47" s="214">
        <v>0</v>
      </c>
      <c r="E47" s="215">
        <v>323340.68999999983</v>
      </c>
      <c r="F47" s="215">
        <v>0</v>
      </c>
      <c r="G47" s="216">
        <v>0</v>
      </c>
      <c r="H47" s="217">
        <v>0</v>
      </c>
      <c r="I47" s="215">
        <v>371064.31999999913</v>
      </c>
      <c r="J47" s="215">
        <v>0</v>
      </c>
      <c r="K47" s="218">
        <v>0</v>
      </c>
      <c r="L47" s="214">
        <v>0</v>
      </c>
      <c r="M47" s="215">
        <v>321767.91999999969</v>
      </c>
      <c r="N47" s="215">
        <v>0</v>
      </c>
      <c r="O47" s="216">
        <v>0</v>
      </c>
      <c r="P47" s="217">
        <f t="shared" si="3"/>
        <v>0</v>
      </c>
      <c r="Q47" s="215">
        <f t="shared" si="3"/>
        <v>-1572.770000000135</v>
      </c>
      <c r="R47" s="215">
        <f t="shared" si="3"/>
        <v>0</v>
      </c>
      <c r="S47" s="218">
        <f t="shared" si="3"/>
        <v>0</v>
      </c>
      <c r="T47" s="214">
        <f t="shared" si="4"/>
        <v>0</v>
      </c>
      <c r="U47" s="215">
        <f t="shared" si="4"/>
        <v>-49296.399999999441</v>
      </c>
      <c r="V47" s="215">
        <f t="shared" si="4"/>
        <v>0</v>
      </c>
      <c r="W47" s="216">
        <f t="shared" si="4"/>
        <v>0</v>
      </c>
    </row>
    <row r="48" spans="1:23">
      <c r="A48" s="206" t="s">
        <v>302</v>
      </c>
      <c r="B48" s="207" t="s">
        <v>307</v>
      </c>
      <c r="C48" s="208" t="s">
        <v>308</v>
      </c>
      <c r="D48" s="214">
        <v>0</v>
      </c>
      <c r="E48" s="215">
        <v>287806.07999999973</v>
      </c>
      <c r="F48" s="215">
        <v>0</v>
      </c>
      <c r="G48" s="216">
        <v>0</v>
      </c>
      <c r="H48" s="217">
        <v>0</v>
      </c>
      <c r="I48" s="215">
        <v>295640.67999999959</v>
      </c>
      <c r="J48" s="215">
        <v>0</v>
      </c>
      <c r="K48" s="218">
        <v>0</v>
      </c>
      <c r="L48" s="214">
        <v>0</v>
      </c>
      <c r="M48" s="215">
        <v>291262.55999999994</v>
      </c>
      <c r="N48" s="215">
        <v>0</v>
      </c>
      <c r="O48" s="216">
        <v>0</v>
      </c>
      <c r="P48" s="217">
        <f t="shared" si="3"/>
        <v>0</v>
      </c>
      <c r="Q48" s="215">
        <f t="shared" si="3"/>
        <v>3456.4800000002142</v>
      </c>
      <c r="R48" s="215">
        <f t="shared" si="3"/>
        <v>0</v>
      </c>
      <c r="S48" s="218">
        <f t="shared" si="3"/>
        <v>0</v>
      </c>
      <c r="T48" s="214">
        <f t="shared" si="4"/>
        <v>0</v>
      </c>
      <c r="U48" s="215">
        <f t="shared" si="4"/>
        <v>-4378.1199999996461</v>
      </c>
      <c r="V48" s="215">
        <f t="shared" si="4"/>
        <v>0</v>
      </c>
      <c r="W48" s="216">
        <f t="shared" si="4"/>
        <v>0</v>
      </c>
    </row>
    <row r="49" spans="1:23">
      <c r="A49" s="206" t="s">
        <v>302</v>
      </c>
      <c r="B49" s="207" t="s">
        <v>309</v>
      </c>
      <c r="C49" s="208" t="s">
        <v>310</v>
      </c>
      <c r="D49" s="214">
        <v>0</v>
      </c>
      <c r="E49" s="215">
        <v>62000</v>
      </c>
      <c r="F49" s="215">
        <v>0</v>
      </c>
      <c r="G49" s="216">
        <v>0</v>
      </c>
      <c r="H49" s="217">
        <v>0</v>
      </c>
      <c r="I49" s="215">
        <v>61000</v>
      </c>
      <c r="J49" s="215">
        <v>0</v>
      </c>
      <c r="K49" s="218">
        <v>0</v>
      </c>
      <c r="L49" s="214">
        <v>0</v>
      </c>
      <c r="M49" s="215">
        <v>64000</v>
      </c>
      <c r="N49" s="215">
        <v>0</v>
      </c>
      <c r="O49" s="216">
        <v>0</v>
      </c>
      <c r="P49" s="217">
        <f t="shared" si="3"/>
        <v>0</v>
      </c>
      <c r="Q49" s="215">
        <f t="shared" si="3"/>
        <v>2000</v>
      </c>
      <c r="R49" s="215">
        <f t="shared" si="3"/>
        <v>0</v>
      </c>
      <c r="S49" s="218">
        <f t="shared" si="3"/>
        <v>0</v>
      </c>
      <c r="T49" s="214">
        <f t="shared" si="4"/>
        <v>0</v>
      </c>
      <c r="U49" s="215">
        <f t="shared" si="4"/>
        <v>3000</v>
      </c>
      <c r="V49" s="215">
        <f t="shared" si="4"/>
        <v>0</v>
      </c>
      <c r="W49" s="216">
        <f t="shared" si="4"/>
        <v>0</v>
      </c>
    </row>
    <row r="50" spans="1:23">
      <c r="A50" s="206" t="s">
        <v>302</v>
      </c>
      <c r="B50" s="207" t="s">
        <v>311</v>
      </c>
      <c r="C50" s="208" t="s">
        <v>312</v>
      </c>
      <c r="D50" s="214">
        <v>0</v>
      </c>
      <c r="E50" s="215">
        <v>18387</v>
      </c>
      <c r="F50" s="215">
        <v>0</v>
      </c>
      <c r="G50" s="216">
        <v>0</v>
      </c>
      <c r="H50" s="217">
        <v>0</v>
      </c>
      <c r="I50" s="215">
        <v>9371</v>
      </c>
      <c r="J50" s="215">
        <v>0</v>
      </c>
      <c r="K50" s="218">
        <v>0</v>
      </c>
      <c r="L50" s="214">
        <v>0</v>
      </c>
      <c r="M50" s="215">
        <v>5857</v>
      </c>
      <c r="N50" s="215">
        <v>0</v>
      </c>
      <c r="O50" s="216">
        <v>0</v>
      </c>
      <c r="P50" s="217">
        <f t="shared" si="3"/>
        <v>0</v>
      </c>
      <c r="Q50" s="215">
        <f t="shared" si="3"/>
        <v>-12530</v>
      </c>
      <c r="R50" s="215">
        <f t="shared" si="3"/>
        <v>0</v>
      </c>
      <c r="S50" s="218">
        <f t="shared" si="3"/>
        <v>0</v>
      </c>
      <c r="T50" s="214">
        <f t="shared" si="4"/>
        <v>0</v>
      </c>
      <c r="U50" s="215">
        <f t="shared" si="4"/>
        <v>-3514</v>
      </c>
      <c r="V50" s="215">
        <f t="shared" si="4"/>
        <v>0</v>
      </c>
      <c r="W50" s="216">
        <f t="shared" si="4"/>
        <v>0</v>
      </c>
    </row>
    <row r="51" spans="1:23">
      <c r="A51" s="206" t="s">
        <v>302</v>
      </c>
      <c r="B51" s="207" t="s">
        <v>313</v>
      </c>
      <c r="C51" s="208" t="s">
        <v>314</v>
      </c>
      <c r="D51" s="214">
        <v>15097</v>
      </c>
      <c r="E51" s="215">
        <v>27694134.469999991</v>
      </c>
      <c r="F51" s="215">
        <v>1238574.22</v>
      </c>
      <c r="G51" s="216">
        <v>18212322.950000003</v>
      </c>
      <c r="H51" s="217">
        <v>14818</v>
      </c>
      <c r="I51" s="215">
        <v>37539044.460000001</v>
      </c>
      <c r="J51" s="215">
        <v>1697985.9600000002</v>
      </c>
      <c r="K51" s="218">
        <v>19538651.079999998</v>
      </c>
      <c r="L51" s="214">
        <v>15143</v>
      </c>
      <c r="M51" s="215">
        <v>32857430.279999994</v>
      </c>
      <c r="N51" s="215">
        <v>1693599.9</v>
      </c>
      <c r="O51" s="216">
        <v>20564780.280000005</v>
      </c>
      <c r="P51" s="217">
        <f t="shared" si="3"/>
        <v>46</v>
      </c>
      <c r="Q51" s="215">
        <f t="shared" si="3"/>
        <v>5163295.8100000024</v>
      </c>
      <c r="R51" s="215">
        <f t="shared" si="3"/>
        <v>455025.67999999993</v>
      </c>
      <c r="S51" s="218">
        <f t="shared" si="3"/>
        <v>2352457.3300000019</v>
      </c>
      <c r="T51" s="214">
        <f t="shared" si="4"/>
        <v>325</v>
      </c>
      <c r="U51" s="215">
        <f t="shared" si="4"/>
        <v>-4681614.1800000072</v>
      </c>
      <c r="V51" s="215">
        <f t="shared" si="4"/>
        <v>-4386.0600000002887</v>
      </c>
      <c r="W51" s="216">
        <f t="shared" si="4"/>
        <v>1026129.2000000067</v>
      </c>
    </row>
    <row r="52" spans="1:23">
      <c r="A52" s="206" t="s">
        <v>302</v>
      </c>
      <c r="B52" s="207" t="s">
        <v>315</v>
      </c>
      <c r="C52" s="208" t="s">
        <v>316</v>
      </c>
      <c r="D52" s="214">
        <v>3604</v>
      </c>
      <c r="E52" s="215">
        <v>6556421.8800000008</v>
      </c>
      <c r="F52" s="215">
        <v>408933.52</v>
      </c>
      <c r="G52" s="216">
        <v>0</v>
      </c>
      <c r="H52" s="217">
        <v>3323</v>
      </c>
      <c r="I52" s="215">
        <v>6958354.1299999999</v>
      </c>
      <c r="J52" s="215">
        <v>537130</v>
      </c>
      <c r="K52" s="218">
        <v>0</v>
      </c>
      <c r="L52" s="214">
        <v>3427</v>
      </c>
      <c r="M52" s="215">
        <v>7074038.9399999995</v>
      </c>
      <c r="N52" s="215">
        <v>562250</v>
      </c>
      <c r="O52" s="216">
        <v>0</v>
      </c>
      <c r="P52" s="217">
        <f t="shared" si="3"/>
        <v>-177</v>
      </c>
      <c r="Q52" s="215">
        <f t="shared" si="3"/>
        <v>517617.05999999866</v>
      </c>
      <c r="R52" s="215">
        <f t="shared" si="3"/>
        <v>153316.47999999998</v>
      </c>
      <c r="S52" s="218">
        <f t="shared" si="3"/>
        <v>0</v>
      </c>
      <c r="T52" s="214">
        <f t="shared" si="4"/>
        <v>104</v>
      </c>
      <c r="U52" s="215">
        <f t="shared" si="4"/>
        <v>115684.80999999959</v>
      </c>
      <c r="V52" s="215">
        <f t="shared" si="4"/>
        <v>25120</v>
      </c>
      <c r="W52" s="216">
        <f t="shared" si="4"/>
        <v>0</v>
      </c>
    </row>
    <row r="53" spans="1:23">
      <c r="A53" s="206" t="s">
        <v>302</v>
      </c>
      <c r="B53" s="207" t="s">
        <v>317</v>
      </c>
      <c r="C53" s="208" t="s">
        <v>318</v>
      </c>
      <c r="D53" s="214">
        <v>0</v>
      </c>
      <c r="E53" s="215">
        <v>0</v>
      </c>
      <c r="F53" s="215">
        <v>0</v>
      </c>
      <c r="G53" s="216">
        <v>0</v>
      </c>
      <c r="H53" s="217">
        <v>134</v>
      </c>
      <c r="I53" s="215">
        <v>74909.24000000002</v>
      </c>
      <c r="J53" s="215">
        <v>0</v>
      </c>
      <c r="K53" s="218">
        <v>0</v>
      </c>
      <c r="L53" s="214">
        <v>184</v>
      </c>
      <c r="M53" s="215">
        <v>335774.69000000006</v>
      </c>
      <c r="N53" s="215">
        <v>0</v>
      </c>
      <c r="O53" s="216">
        <v>0</v>
      </c>
      <c r="P53" s="217">
        <f t="shared" si="3"/>
        <v>184</v>
      </c>
      <c r="Q53" s="215">
        <f t="shared" si="3"/>
        <v>335774.69000000006</v>
      </c>
      <c r="R53" s="215">
        <f t="shared" si="3"/>
        <v>0</v>
      </c>
      <c r="S53" s="218">
        <f t="shared" si="3"/>
        <v>0</v>
      </c>
      <c r="T53" s="214">
        <f t="shared" si="4"/>
        <v>50</v>
      </c>
      <c r="U53" s="215">
        <f t="shared" si="4"/>
        <v>260865.45000000004</v>
      </c>
      <c r="V53" s="215">
        <f t="shared" si="4"/>
        <v>0</v>
      </c>
      <c r="W53" s="216">
        <f t="shared" si="4"/>
        <v>0</v>
      </c>
    </row>
    <row r="54" spans="1:23">
      <c r="A54" s="206" t="s">
        <v>302</v>
      </c>
      <c r="B54" s="207" t="s">
        <v>319</v>
      </c>
      <c r="C54" s="208" t="s">
        <v>320</v>
      </c>
      <c r="D54" s="214">
        <v>869</v>
      </c>
      <c r="E54" s="215">
        <v>1338027.0700000003</v>
      </c>
      <c r="F54" s="215">
        <v>147130</v>
      </c>
      <c r="G54" s="216">
        <v>0</v>
      </c>
      <c r="H54" s="217">
        <v>861</v>
      </c>
      <c r="I54" s="215">
        <v>1550062.07</v>
      </c>
      <c r="J54" s="215">
        <v>175750</v>
      </c>
      <c r="K54" s="218">
        <v>0</v>
      </c>
      <c r="L54" s="214">
        <v>803</v>
      </c>
      <c r="M54" s="215">
        <v>1425625.13</v>
      </c>
      <c r="N54" s="215">
        <v>148650</v>
      </c>
      <c r="O54" s="216">
        <v>0</v>
      </c>
      <c r="P54" s="217">
        <f t="shared" si="3"/>
        <v>-66</v>
      </c>
      <c r="Q54" s="215">
        <f t="shared" si="3"/>
        <v>87598.05999999959</v>
      </c>
      <c r="R54" s="215">
        <f t="shared" si="3"/>
        <v>1520</v>
      </c>
      <c r="S54" s="218">
        <f t="shared" si="3"/>
        <v>0</v>
      </c>
      <c r="T54" s="214">
        <f t="shared" si="4"/>
        <v>-58</v>
      </c>
      <c r="U54" s="215">
        <f t="shared" si="4"/>
        <v>-124436.94000000018</v>
      </c>
      <c r="V54" s="215">
        <f t="shared" si="4"/>
        <v>-27100</v>
      </c>
      <c r="W54" s="216">
        <f t="shared" si="4"/>
        <v>0</v>
      </c>
    </row>
    <row r="55" spans="1:23">
      <c r="A55" s="206" t="s">
        <v>302</v>
      </c>
      <c r="B55" s="207" t="s">
        <v>321</v>
      </c>
      <c r="C55" s="208" t="s">
        <v>322</v>
      </c>
      <c r="D55" s="214">
        <v>1350</v>
      </c>
      <c r="E55" s="215">
        <v>1702360.4700000002</v>
      </c>
      <c r="F55" s="215">
        <v>0</v>
      </c>
      <c r="G55" s="216">
        <v>0</v>
      </c>
      <c r="H55" s="217">
        <v>1427</v>
      </c>
      <c r="I55" s="215">
        <v>1795212.8099999998</v>
      </c>
      <c r="J55" s="215">
        <v>0</v>
      </c>
      <c r="K55" s="218">
        <v>0</v>
      </c>
      <c r="L55" s="214">
        <v>1435</v>
      </c>
      <c r="M55" s="215">
        <v>1757942.15</v>
      </c>
      <c r="N55" s="215">
        <v>0</v>
      </c>
      <c r="O55" s="216">
        <v>0</v>
      </c>
      <c r="P55" s="217">
        <f t="shared" si="3"/>
        <v>85</v>
      </c>
      <c r="Q55" s="215">
        <f t="shared" si="3"/>
        <v>55581.679999999702</v>
      </c>
      <c r="R55" s="215">
        <f t="shared" si="3"/>
        <v>0</v>
      </c>
      <c r="S55" s="218">
        <f t="shared" si="3"/>
        <v>0</v>
      </c>
      <c r="T55" s="214">
        <f t="shared" si="4"/>
        <v>8</v>
      </c>
      <c r="U55" s="215">
        <f t="shared" si="4"/>
        <v>-37270.659999999916</v>
      </c>
      <c r="V55" s="215">
        <f t="shared" si="4"/>
        <v>0</v>
      </c>
      <c r="W55" s="216">
        <f t="shared" si="4"/>
        <v>0</v>
      </c>
    </row>
    <row r="56" spans="1:23">
      <c r="A56" s="206" t="s">
        <v>302</v>
      </c>
      <c r="B56" s="207" t="s">
        <v>323</v>
      </c>
      <c r="C56" s="208" t="s">
        <v>324</v>
      </c>
      <c r="D56" s="214">
        <v>371</v>
      </c>
      <c r="E56" s="215">
        <v>644385.89000000013</v>
      </c>
      <c r="F56" s="215">
        <v>0</v>
      </c>
      <c r="G56" s="216">
        <v>0</v>
      </c>
      <c r="H56" s="217">
        <v>438</v>
      </c>
      <c r="I56" s="215">
        <v>532342.52</v>
      </c>
      <c r="J56" s="215">
        <v>0</v>
      </c>
      <c r="K56" s="218">
        <v>0</v>
      </c>
      <c r="L56" s="214">
        <v>362</v>
      </c>
      <c r="M56" s="215">
        <v>568493.12</v>
      </c>
      <c r="N56" s="215">
        <v>0</v>
      </c>
      <c r="O56" s="216">
        <v>0</v>
      </c>
      <c r="P56" s="217">
        <f t="shared" si="3"/>
        <v>-9</v>
      </c>
      <c r="Q56" s="215">
        <f t="shared" si="3"/>
        <v>-75892.770000000135</v>
      </c>
      <c r="R56" s="215">
        <f t="shared" si="3"/>
        <v>0</v>
      </c>
      <c r="S56" s="218">
        <f t="shared" si="3"/>
        <v>0</v>
      </c>
      <c r="T56" s="214">
        <f t="shared" si="4"/>
        <v>-76</v>
      </c>
      <c r="U56" s="215">
        <f t="shared" si="4"/>
        <v>36150.599999999977</v>
      </c>
      <c r="V56" s="215">
        <f t="shared" si="4"/>
        <v>0</v>
      </c>
      <c r="W56" s="216">
        <f t="shared" si="4"/>
        <v>0</v>
      </c>
    </row>
    <row r="57" spans="1:23">
      <c r="A57" s="206" t="s">
        <v>302</v>
      </c>
      <c r="B57" s="207" t="s">
        <v>325</v>
      </c>
      <c r="C57" s="208" t="s">
        <v>326</v>
      </c>
      <c r="D57" s="214">
        <v>1355</v>
      </c>
      <c r="E57" s="215">
        <v>1867399.51</v>
      </c>
      <c r="F57" s="215">
        <v>0</v>
      </c>
      <c r="G57" s="216">
        <v>0</v>
      </c>
      <c r="H57" s="217">
        <v>1067</v>
      </c>
      <c r="I57" s="215">
        <v>2000368.51</v>
      </c>
      <c r="J57" s="215">
        <v>0</v>
      </c>
      <c r="K57" s="218">
        <v>0</v>
      </c>
      <c r="L57" s="214">
        <v>1110</v>
      </c>
      <c r="M57" s="215">
        <v>1702771.57</v>
      </c>
      <c r="N57" s="215">
        <v>0</v>
      </c>
      <c r="O57" s="216">
        <v>0</v>
      </c>
      <c r="P57" s="217">
        <f t="shared" si="3"/>
        <v>-245</v>
      </c>
      <c r="Q57" s="215">
        <f t="shared" si="3"/>
        <v>-164627.93999999994</v>
      </c>
      <c r="R57" s="215">
        <f t="shared" si="3"/>
        <v>0</v>
      </c>
      <c r="S57" s="218">
        <f t="shared" si="3"/>
        <v>0</v>
      </c>
      <c r="T57" s="214">
        <f t="shared" si="4"/>
        <v>43</v>
      </c>
      <c r="U57" s="215">
        <f t="shared" si="4"/>
        <v>-297596.93999999994</v>
      </c>
      <c r="V57" s="215">
        <f t="shared" si="4"/>
        <v>0</v>
      </c>
      <c r="W57" s="216">
        <f t="shared" si="4"/>
        <v>0</v>
      </c>
    </row>
    <row r="58" spans="1:23">
      <c r="A58" s="206" t="s">
        <v>302</v>
      </c>
      <c r="B58" s="207" t="s">
        <v>327</v>
      </c>
      <c r="C58" s="208" t="s">
        <v>328</v>
      </c>
      <c r="D58" s="214">
        <v>292</v>
      </c>
      <c r="E58" s="215">
        <v>366652.38</v>
      </c>
      <c r="F58" s="215">
        <v>0</v>
      </c>
      <c r="G58" s="216">
        <v>0</v>
      </c>
      <c r="H58" s="217">
        <v>332</v>
      </c>
      <c r="I58" s="215">
        <v>387987.52</v>
      </c>
      <c r="J58" s="215">
        <v>0</v>
      </c>
      <c r="K58" s="218">
        <v>0</v>
      </c>
      <c r="L58" s="214">
        <v>212</v>
      </c>
      <c r="M58" s="215">
        <v>242943.64</v>
      </c>
      <c r="N58" s="215">
        <v>0</v>
      </c>
      <c r="O58" s="216">
        <v>0</v>
      </c>
      <c r="P58" s="217">
        <f t="shared" si="3"/>
        <v>-80</v>
      </c>
      <c r="Q58" s="215">
        <f t="shared" si="3"/>
        <v>-123708.73999999999</v>
      </c>
      <c r="R58" s="215">
        <f t="shared" si="3"/>
        <v>0</v>
      </c>
      <c r="S58" s="218">
        <f t="shared" si="3"/>
        <v>0</v>
      </c>
      <c r="T58" s="214">
        <f t="shared" si="4"/>
        <v>-120</v>
      </c>
      <c r="U58" s="215">
        <f t="shared" si="4"/>
        <v>-145043.88</v>
      </c>
      <c r="V58" s="215">
        <f t="shared" si="4"/>
        <v>0</v>
      </c>
      <c r="W58" s="216">
        <f t="shared" si="4"/>
        <v>0</v>
      </c>
    </row>
    <row r="59" spans="1:23">
      <c r="A59" s="206" t="s">
        <v>302</v>
      </c>
      <c r="B59" s="207" t="s">
        <v>329</v>
      </c>
      <c r="C59" s="208" t="s">
        <v>330</v>
      </c>
      <c r="D59" s="214">
        <v>4</v>
      </c>
      <c r="E59" s="215">
        <v>36760.94000000001</v>
      </c>
      <c r="F59" s="215">
        <v>0</v>
      </c>
      <c r="G59" s="216">
        <v>0</v>
      </c>
      <c r="H59" s="217">
        <v>3</v>
      </c>
      <c r="I59" s="215">
        <v>63758.420000000013</v>
      </c>
      <c r="J59" s="215">
        <v>0</v>
      </c>
      <c r="K59" s="218">
        <v>0</v>
      </c>
      <c r="L59" s="214">
        <v>2</v>
      </c>
      <c r="M59" s="215">
        <v>48829.66</v>
      </c>
      <c r="N59" s="215">
        <v>0</v>
      </c>
      <c r="O59" s="216">
        <v>0</v>
      </c>
      <c r="P59" s="217">
        <f t="shared" si="3"/>
        <v>-2</v>
      </c>
      <c r="Q59" s="215">
        <f t="shared" si="3"/>
        <v>12068.719999999994</v>
      </c>
      <c r="R59" s="215">
        <f t="shared" si="3"/>
        <v>0</v>
      </c>
      <c r="S59" s="218">
        <f t="shared" si="3"/>
        <v>0</v>
      </c>
      <c r="T59" s="214">
        <f t="shared" si="4"/>
        <v>-1</v>
      </c>
      <c r="U59" s="215">
        <f t="shared" si="4"/>
        <v>-14928.760000000009</v>
      </c>
      <c r="V59" s="215">
        <f t="shared" si="4"/>
        <v>0</v>
      </c>
      <c r="W59" s="216">
        <f t="shared" si="4"/>
        <v>0</v>
      </c>
    </row>
    <row r="60" spans="1:23">
      <c r="A60" s="206" t="s">
        <v>302</v>
      </c>
      <c r="B60" s="207" t="s">
        <v>331</v>
      </c>
      <c r="C60" s="208" t="s">
        <v>332</v>
      </c>
      <c r="D60" s="214">
        <v>784</v>
      </c>
      <c r="E60" s="215">
        <v>2562364.0999999996</v>
      </c>
      <c r="F60" s="215">
        <v>121707</v>
      </c>
      <c r="G60" s="216">
        <v>0</v>
      </c>
      <c r="H60" s="217">
        <v>863</v>
      </c>
      <c r="I60" s="215">
        <v>3202498.0200000005</v>
      </c>
      <c r="J60" s="215">
        <v>114607.32</v>
      </c>
      <c r="K60" s="218">
        <v>0</v>
      </c>
      <c r="L60" s="214">
        <v>795</v>
      </c>
      <c r="M60" s="215">
        <v>2859363.59</v>
      </c>
      <c r="N60" s="215">
        <v>67086.58</v>
      </c>
      <c r="O60" s="216">
        <v>0</v>
      </c>
      <c r="P60" s="217">
        <f t="shared" si="3"/>
        <v>11</v>
      </c>
      <c r="Q60" s="215">
        <f t="shared" si="3"/>
        <v>296999.49000000022</v>
      </c>
      <c r="R60" s="215">
        <f t="shared" si="3"/>
        <v>-54620.42</v>
      </c>
      <c r="S60" s="218">
        <f t="shared" si="3"/>
        <v>0</v>
      </c>
      <c r="T60" s="214">
        <f t="shared" si="4"/>
        <v>-68</v>
      </c>
      <c r="U60" s="215">
        <f t="shared" si="4"/>
        <v>-343134.43000000063</v>
      </c>
      <c r="V60" s="215">
        <f t="shared" si="4"/>
        <v>-47520.740000000005</v>
      </c>
      <c r="W60" s="216">
        <f t="shared" si="4"/>
        <v>0</v>
      </c>
    </row>
    <row r="61" spans="1:23">
      <c r="A61" s="206" t="s">
        <v>302</v>
      </c>
      <c r="B61" s="207" t="s">
        <v>333</v>
      </c>
      <c r="C61" s="208" t="s">
        <v>334</v>
      </c>
      <c r="D61" s="214">
        <v>2386</v>
      </c>
      <c r="E61" s="215">
        <v>3643210.830000001</v>
      </c>
      <c r="F61" s="215">
        <v>55200</v>
      </c>
      <c r="G61" s="216">
        <v>10638837.519999998</v>
      </c>
      <c r="H61" s="217">
        <v>2475</v>
      </c>
      <c r="I61" s="215">
        <v>4293827.57</v>
      </c>
      <c r="J61" s="215">
        <v>44400</v>
      </c>
      <c r="K61" s="218">
        <v>11534665.15</v>
      </c>
      <c r="L61" s="214">
        <v>2467</v>
      </c>
      <c r="M61" s="215">
        <v>3859298.7200000007</v>
      </c>
      <c r="N61" s="215">
        <v>32400</v>
      </c>
      <c r="O61" s="216">
        <v>11817605.34</v>
      </c>
      <c r="P61" s="217">
        <f t="shared" si="3"/>
        <v>81</v>
      </c>
      <c r="Q61" s="215">
        <f t="shared" si="3"/>
        <v>216087.88999999966</v>
      </c>
      <c r="R61" s="215">
        <f t="shared" si="3"/>
        <v>-22800</v>
      </c>
      <c r="S61" s="218">
        <f t="shared" si="3"/>
        <v>1178767.8200000022</v>
      </c>
      <c r="T61" s="214">
        <f t="shared" si="4"/>
        <v>-8</v>
      </c>
      <c r="U61" s="215">
        <f t="shared" si="4"/>
        <v>-434528.84999999963</v>
      </c>
      <c r="V61" s="215">
        <f t="shared" si="4"/>
        <v>-12000</v>
      </c>
      <c r="W61" s="216">
        <f t="shared" si="4"/>
        <v>282940.18999999948</v>
      </c>
    </row>
    <row r="62" spans="1:23">
      <c r="A62" s="206" t="s">
        <v>302</v>
      </c>
      <c r="B62" s="207" t="s">
        <v>335</v>
      </c>
      <c r="C62" s="208" t="s">
        <v>336</v>
      </c>
      <c r="D62" s="214">
        <v>312</v>
      </c>
      <c r="E62" s="215">
        <v>858869.08</v>
      </c>
      <c r="F62" s="215">
        <v>0</v>
      </c>
      <c r="G62" s="216">
        <v>0</v>
      </c>
      <c r="H62" s="217">
        <v>308</v>
      </c>
      <c r="I62" s="215">
        <v>854611.73</v>
      </c>
      <c r="J62" s="215">
        <v>0</v>
      </c>
      <c r="K62" s="218">
        <v>0</v>
      </c>
      <c r="L62" s="214">
        <v>276</v>
      </c>
      <c r="M62" s="215">
        <v>766031.84</v>
      </c>
      <c r="N62" s="215">
        <v>0</v>
      </c>
      <c r="O62" s="216">
        <v>0</v>
      </c>
      <c r="P62" s="217">
        <f t="shared" si="3"/>
        <v>-36</v>
      </c>
      <c r="Q62" s="215">
        <f t="shared" si="3"/>
        <v>-92837.239999999991</v>
      </c>
      <c r="R62" s="215">
        <f t="shared" si="3"/>
        <v>0</v>
      </c>
      <c r="S62" s="218">
        <f t="shared" si="3"/>
        <v>0</v>
      </c>
      <c r="T62" s="214">
        <f t="shared" si="4"/>
        <v>-32</v>
      </c>
      <c r="U62" s="215">
        <f t="shared" si="4"/>
        <v>-88579.890000000014</v>
      </c>
      <c r="V62" s="215">
        <f t="shared" si="4"/>
        <v>0</v>
      </c>
      <c r="W62" s="216">
        <f t="shared" si="4"/>
        <v>0</v>
      </c>
    </row>
    <row r="63" spans="1:23">
      <c r="A63" s="206" t="s">
        <v>302</v>
      </c>
      <c r="B63" s="207" t="s">
        <v>337</v>
      </c>
      <c r="C63" s="208" t="s">
        <v>338</v>
      </c>
      <c r="D63" s="214">
        <v>1006</v>
      </c>
      <c r="E63" s="215">
        <v>534152.01</v>
      </c>
      <c r="F63" s="215">
        <v>0</v>
      </c>
      <c r="G63" s="216">
        <v>0</v>
      </c>
      <c r="H63" s="217">
        <v>1320</v>
      </c>
      <c r="I63" s="215">
        <v>619153</v>
      </c>
      <c r="J63" s="215">
        <v>0</v>
      </c>
      <c r="K63" s="218">
        <v>0</v>
      </c>
      <c r="L63" s="214">
        <v>1162</v>
      </c>
      <c r="M63" s="215">
        <v>626623.91999999993</v>
      </c>
      <c r="N63" s="215">
        <v>0</v>
      </c>
      <c r="O63" s="216">
        <v>0</v>
      </c>
      <c r="P63" s="217">
        <f t="shared" si="3"/>
        <v>156</v>
      </c>
      <c r="Q63" s="215">
        <f t="shared" si="3"/>
        <v>92471.909999999916</v>
      </c>
      <c r="R63" s="215">
        <f t="shared" si="3"/>
        <v>0</v>
      </c>
      <c r="S63" s="218">
        <f t="shared" si="3"/>
        <v>0</v>
      </c>
      <c r="T63" s="214">
        <f t="shared" si="4"/>
        <v>-158</v>
      </c>
      <c r="U63" s="215">
        <f t="shared" si="4"/>
        <v>7470.9199999999255</v>
      </c>
      <c r="V63" s="215">
        <f t="shared" si="4"/>
        <v>0</v>
      </c>
      <c r="W63" s="216">
        <f t="shared" si="4"/>
        <v>0</v>
      </c>
    </row>
    <row r="64" spans="1:23">
      <c r="A64" s="206" t="s">
        <v>302</v>
      </c>
      <c r="B64" s="207" t="s">
        <v>339</v>
      </c>
      <c r="C64" s="208" t="s">
        <v>340</v>
      </c>
      <c r="D64" s="214">
        <v>1919</v>
      </c>
      <c r="E64" s="215">
        <v>887703</v>
      </c>
      <c r="F64" s="215">
        <v>0</v>
      </c>
      <c r="G64" s="216">
        <v>0</v>
      </c>
      <c r="H64" s="217">
        <v>1918</v>
      </c>
      <c r="I64" s="215">
        <v>952312.44</v>
      </c>
      <c r="J64" s="215">
        <v>0</v>
      </c>
      <c r="K64" s="218">
        <v>0</v>
      </c>
      <c r="L64" s="214">
        <v>1909</v>
      </c>
      <c r="M64" s="215">
        <v>950511.36</v>
      </c>
      <c r="N64" s="215">
        <v>0</v>
      </c>
      <c r="O64" s="216">
        <v>0</v>
      </c>
      <c r="P64" s="217">
        <f t="shared" si="3"/>
        <v>-10</v>
      </c>
      <c r="Q64" s="215">
        <f t="shared" si="3"/>
        <v>62808.359999999986</v>
      </c>
      <c r="R64" s="215">
        <f t="shared" si="3"/>
        <v>0</v>
      </c>
      <c r="S64" s="218">
        <f t="shared" si="3"/>
        <v>0</v>
      </c>
      <c r="T64" s="214">
        <f t="shared" si="4"/>
        <v>-9</v>
      </c>
      <c r="U64" s="215">
        <f t="shared" si="4"/>
        <v>-1801.0799999999581</v>
      </c>
      <c r="V64" s="215">
        <f t="shared" si="4"/>
        <v>0</v>
      </c>
      <c r="W64" s="216">
        <f t="shared" si="4"/>
        <v>0</v>
      </c>
    </row>
    <row r="65" spans="1:23">
      <c r="A65" s="206" t="s">
        <v>302</v>
      </c>
      <c r="B65" s="207" t="s">
        <v>341</v>
      </c>
      <c r="C65" s="208" t="s">
        <v>342</v>
      </c>
      <c r="D65" s="214">
        <v>620</v>
      </c>
      <c r="E65" s="215">
        <v>268635.84999999998</v>
      </c>
      <c r="F65" s="215">
        <v>0</v>
      </c>
      <c r="G65" s="216">
        <v>0</v>
      </c>
      <c r="H65" s="217">
        <v>610</v>
      </c>
      <c r="I65" s="215">
        <v>323566.59999999998</v>
      </c>
      <c r="J65" s="215">
        <v>0</v>
      </c>
      <c r="K65" s="218">
        <v>0</v>
      </c>
      <c r="L65" s="214">
        <v>618</v>
      </c>
      <c r="M65" s="215">
        <v>310043.68000000005</v>
      </c>
      <c r="N65" s="215">
        <v>0</v>
      </c>
      <c r="O65" s="216">
        <v>0</v>
      </c>
      <c r="P65" s="217">
        <f t="shared" si="3"/>
        <v>-2</v>
      </c>
      <c r="Q65" s="215">
        <f t="shared" si="3"/>
        <v>41407.830000000075</v>
      </c>
      <c r="R65" s="215">
        <f t="shared" si="3"/>
        <v>0</v>
      </c>
      <c r="S65" s="218">
        <f t="shared" si="3"/>
        <v>0</v>
      </c>
      <c r="T65" s="214">
        <f t="shared" si="4"/>
        <v>8</v>
      </c>
      <c r="U65" s="215">
        <f t="shared" si="4"/>
        <v>-13522.919999999925</v>
      </c>
      <c r="V65" s="215">
        <f t="shared" si="4"/>
        <v>0</v>
      </c>
      <c r="W65" s="216">
        <f t="shared" si="4"/>
        <v>0</v>
      </c>
    </row>
    <row r="66" spans="1:23">
      <c r="A66" s="206" t="s">
        <v>302</v>
      </c>
      <c r="B66" s="207" t="s">
        <v>343</v>
      </c>
      <c r="C66" s="208" t="s">
        <v>344</v>
      </c>
      <c r="D66" s="214">
        <v>0</v>
      </c>
      <c r="E66" s="215">
        <v>415695</v>
      </c>
      <c r="F66" s="215">
        <v>0</v>
      </c>
      <c r="G66" s="216">
        <v>0</v>
      </c>
      <c r="H66" s="217">
        <v>0</v>
      </c>
      <c r="I66" s="215">
        <v>404028</v>
      </c>
      <c r="J66" s="215">
        <v>0</v>
      </c>
      <c r="K66" s="218">
        <v>0</v>
      </c>
      <c r="L66" s="214">
        <v>0</v>
      </c>
      <c r="M66" s="215">
        <v>431473</v>
      </c>
      <c r="N66" s="215">
        <v>0</v>
      </c>
      <c r="O66" s="216">
        <v>0</v>
      </c>
      <c r="P66" s="217">
        <f t="shared" si="3"/>
        <v>0</v>
      </c>
      <c r="Q66" s="215">
        <f t="shared" si="3"/>
        <v>15778</v>
      </c>
      <c r="R66" s="215">
        <f t="shared" si="3"/>
        <v>0</v>
      </c>
      <c r="S66" s="218">
        <f t="shared" si="3"/>
        <v>0</v>
      </c>
      <c r="T66" s="214">
        <f t="shared" si="4"/>
        <v>0</v>
      </c>
      <c r="U66" s="215">
        <f t="shared" si="4"/>
        <v>27445</v>
      </c>
      <c r="V66" s="215">
        <f t="shared" si="4"/>
        <v>0</v>
      </c>
      <c r="W66" s="216">
        <f t="shared" si="4"/>
        <v>0</v>
      </c>
    </row>
    <row r="67" spans="1:23">
      <c r="A67" s="206" t="s">
        <v>302</v>
      </c>
      <c r="B67" s="207" t="s">
        <v>345</v>
      </c>
      <c r="C67" s="208" t="s">
        <v>346</v>
      </c>
      <c r="D67" s="214">
        <v>0</v>
      </c>
      <c r="E67" s="215">
        <v>284500</v>
      </c>
      <c r="F67" s="215">
        <v>0</v>
      </c>
      <c r="G67" s="216">
        <v>0</v>
      </c>
      <c r="H67" s="217">
        <v>0</v>
      </c>
      <c r="I67" s="215">
        <v>218750</v>
      </c>
      <c r="J67" s="215">
        <v>0</v>
      </c>
      <c r="K67" s="218">
        <v>0</v>
      </c>
      <c r="L67" s="214">
        <v>0</v>
      </c>
      <c r="M67" s="215">
        <v>235000</v>
      </c>
      <c r="N67" s="215">
        <v>0</v>
      </c>
      <c r="O67" s="216">
        <v>0</v>
      </c>
      <c r="P67" s="217">
        <f t="shared" si="3"/>
        <v>0</v>
      </c>
      <c r="Q67" s="215">
        <f t="shared" si="3"/>
        <v>-49500</v>
      </c>
      <c r="R67" s="215">
        <f t="shared" si="3"/>
        <v>0</v>
      </c>
      <c r="S67" s="218">
        <f t="shared" si="3"/>
        <v>0</v>
      </c>
      <c r="T67" s="214">
        <f t="shared" si="4"/>
        <v>0</v>
      </c>
      <c r="U67" s="215">
        <f t="shared" si="4"/>
        <v>16250</v>
      </c>
      <c r="V67" s="215">
        <f t="shared" si="4"/>
        <v>0</v>
      </c>
      <c r="W67" s="216">
        <f t="shared" si="4"/>
        <v>0</v>
      </c>
    </row>
    <row r="68" spans="1:23">
      <c r="A68" s="206" t="s">
        <v>302</v>
      </c>
      <c r="B68" s="207" t="s">
        <v>347</v>
      </c>
      <c r="C68" s="208" t="s">
        <v>348</v>
      </c>
      <c r="D68" s="214">
        <v>2173</v>
      </c>
      <c r="E68" s="215">
        <v>3561723.8000000003</v>
      </c>
      <c r="F68" s="215">
        <v>152168</v>
      </c>
      <c r="G68" s="216">
        <v>0</v>
      </c>
      <c r="H68" s="217">
        <v>2079</v>
      </c>
      <c r="I68" s="215">
        <v>6103224.1399999987</v>
      </c>
      <c r="J68" s="215">
        <v>176940</v>
      </c>
      <c r="K68" s="218">
        <v>0</v>
      </c>
      <c r="L68" s="214">
        <v>2184</v>
      </c>
      <c r="M68" s="215">
        <v>4207305.6500000004</v>
      </c>
      <c r="N68" s="215">
        <v>157515</v>
      </c>
      <c r="O68" s="216">
        <v>0</v>
      </c>
      <c r="P68" s="217">
        <f t="shared" si="3"/>
        <v>11</v>
      </c>
      <c r="Q68" s="215">
        <f t="shared" si="3"/>
        <v>645581.85000000009</v>
      </c>
      <c r="R68" s="215">
        <f t="shared" si="3"/>
        <v>5347</v>
      </c>
      <c r="S68" s="218">
        <f t="shared" si="3"/>
        <v>0</v>
      </c>
      <c r="T68" s="214">
        <f t="shared" si="4"/>
        <v>105</v>
      </c>
      <c r="U68" s="215">
        <f t="shared" si="4"/>
        <v>-1895918.4899999984</v>
      </c>
      <c r="V68" s="215">
        <f t="shared" si="4"/>
        <v>-19425</v>
      </c>
      <c r="W68" s="216">
        <f t="shared" si="4"/>
        <v>0</v>
      </c>
    </row>
    <row r="69" spans="1:23">
      <c r="A69" s="206" t="s">
        <v>302</v>
      </c>
      <c r="B69" s="207" t="s">
        <v>349</v>
      </c>
      <c r="C69" s="208" t="s">
        <v>350</v>
      </c>
      <c r="D69" s="214">
        <v>69</v>
      </c>
      <c r="E69" s="215">
        <v>40705.120000000003</v>
      </c>
      <c r="F69" s="215">
        <v>0</v>
      </c>
      <c r="G69" s="216">
        <v>0</v>
      </c>
      <c r="H69" s="217">
        <v>96</v>
      </c>
      <c r="I69" s="215">
        <v>61044.609999999993</v>
      </c>
      <c r="J69" s="215">
        <v>0</v>
      </c>
      <c r="K69" s="218">
        <v>0</v>
      </c>
      <c r="L69" s="214">
        <v>85</v>
      </c>
      <c r="M69" s="215">
        <v>45930.079999999994</v>
      </c>
      <c r="N69" s="215">
        <v>0</v>
      </c>
      <c r="O69" s="216">
        <v>0</v>
      </c>
      <c r="P69" s="217">
        <f t="shared" si="3"/>
        <v>16</v>
      </c>
      <c r="Q69" s="215">
        <f t="shared" si="3"/>
        <v>5224.9599999999919</v>
      </c>
      <c r="R69" s="215">
        <f t="shared" si="3"/>
        <v>0</v>
      </c>
      <c r="S69" s="218">
        <f t="shared" si="3"/>
        <v>0</v>
      </c>
      <c r="T69" s="214">
        <f t="shared" si="4"/>
        <v>-11</v>
      </c>
      <c r="U69" s="215">
        <f t="shared" si="4"/>
        <v>-15114.529999999999</v>
      </c>
      <c r="V69" s="215">
        <f t="shared" si="4"/>
        <v>0</v>
      </c>
      <c r="W69" s="216">
        <f t="shared" si="4"/>
        <v>0</v>
      </c>
    </row>
    <row r="70" spans="1:23">
      <c r="A70" s="206" t="s">
        <v>302</v>
      </c>
      <c r="B70" s="207" t="s">
        <v>351</v>
      </c>
      <c r="C70" s="208" t="s">
        <v>352</v>
      </c>
      <c r="D70" s="214">
        <v>400</v>
      </c>
      <c r="E70" s="215">
        <v>439827.68000000005</v>
      </c>
      <c r="F70" s="215">
        <v>0</v>
      </c>
      <c r="G70" s="216">
        <v>0</v>
      </c>
      <c r="H70" s="217">
        <v>382</v>
      </c>
      <c r="I70" s="215">
        <v>573602.92000000004</v>
      </c>
      <c r="J70" s="215">
        <v>0</v>
      </c>
      <c r="K70" s="218">
        <v>0</v>
      </c>
      <c r="L70" s="214">
        <v>373</v>
      </c>
      <c r="M70" s="215">
        <v>493166.09</v>
      </c>
      <c r="N70" s="215">
        <v>0</v>
      </c>
      <c r="O70" s="216">
        <v>0</v>
      </c>
      <c r="P70" s="217">
        <f t="shared" si="3"/>
        <v>-27</v>
      </c>
      <c r="Q70" s="215">
        <f t="shared" si="3"/>
        <v>53338.409999999974</v>
      </c>
      <c r="R70" s="215">
        <f t="shared" si="3"/>
        <v>0</v>
      </c>
      <c r="S70" s="218">
        <f t="shared" si="3"/>
        <v>0</v>
      </c>
      <c r="T70" s="214">
        <f t="shared" si="4"/>
        <v>-9</v>
      </c>
      <c r="U70" s="215">
        <f t="shared" si="4"/>
        <v>-80436.830000000016</v>
      </c>
      <c r="V70" s="215">
        <f t="shared" si="4"/>
        <v>0</v>
      </c>
      <c r="W70" s="216">
        <f t="shared" si="4"/>
        <v>0</v>
      </c>
    </row>
    <row r="71" spans="1:23">
      <c r="A71" s="206" t="s">
        <v>353</v>
      </c>
      <c r="B71" s="207" t="s">
        <v>354</v>
      </c>
      <c r="C71" s="208" t="s">
        <v>355</v>
      </c>
      <c r="D71" s="214">
        <v>3982</v>
      </c>
      <c r="E71" s="215">
        <v>6855222.4299999997</v>
      </c>
      <c r="F71" s="215">
        <v>43678</v>
      </c>
      <c r="G71" s="216">
        <v>0</v>
      </c>
      <c r="H71" s="217">
        <v>4136</v>
      </c>
      <c r="I71" s="215">
        <v>7343699.790000001</v>
      </c>
      <c r="J71" s="215">
        <v>93310</v>
      </c>
      <c r="K71" s="218">
        <v>0</v>
      </c>
      <c r="L71" s="214">
        <v>3882</v>
      </c>
      <c r="M71" s="215">
        <v>7418040.1600000001</v>
      </c>
      <c r="N71" s="215">
        <v>48550</v>
      </c>
      <c r="O71" s="216">
        <v>0</v>
      </c>
      <c r="P71" s="217">
        <f t="shared" ref="P71:S134" si="5">L71-D71</f>
        <v>-100</v>
      </c>
      <c r="Q71" s="215">
        <f t="shared" si="5"/>
        <v>562817.73000000045</v>
      </c>
      <c r="R71" s="215">
        <f t="shared" si="5"/>
        <v>4872</v>
      </c>
      <c r="S71" s="218">
        <f t="shared" si="5"/>
        <v>0</v>
      </c>
      <c r="T71" s="214">
        <f t="shared" ref="T71:W134" si="6">L71-H71</f>
        <v>-254</v>
      </c>
      <c r="U71" s="215">
        <f t="shared" si="6"/>
        <v>74340.36999999918</v>
      </c>
      <c r="V71" s="215">
        <f t="shared" si="6"/>
        <v>-44760</v>
      </c>
      <c r="W71" s="216">
        <f t="shared" si="6"/>
        <v>0</v>
      </c>
    </row>
    <row r="72" spans="1:23">
      <c r="A72" s="206" t="s">
        <v>353</v>
      </c>
      <c r="B72" s="207" t="s">
        <v>356</v>
      </c>
      <c r="C72" s="208" t="s">
        <v>357</v>
      </c>
      <c r="D72" s="214">
        <v>860</v>
      </c>
      <c r="E72" s="215">
        <v>1800824.5499999998</v>
      </c>
      <c r="F72" s="215">
        <v>31138</v>
      </c>
      <c r="G72" s="216">
        <v>0</v>
      </c>
      <c r="H72" s="217">
        <v>944</v>
      </c>
      <c r="I72" s="215">
        <v>2526065.9000000004</v>
      </c>
      <c r="J72" s="215">
        <v>93085</v>
      </c>
      <c r="K72" s="218">
        <v>0</v>
      </c>
      <c r="L72" s="214">
        <v>859</v>
      </c>
      <c r="M72" s="215">
        <v>1952506.31</v>
      </c>
      <c r="N72" s="215">
        <v>72613</v>
      </c>
      <c r="O72" s="216">
        <v>0</v>
      </c>
      <c r="P72" s="217">
        <f t="shared" si="5"/>
        <v>-1</v>
      </c>
      <c r="Q72" s="215">
        <f t="shared" si="5"/>
        <v>151681.76000000024</v>
      </c>
      <c r="R72" s="215">
        <f t="shared" si="5"/>
        <v>41475</v>
      </c>
      <c r="S72" s="218">
        <f t="shared" si="5"/>
        <v>0</v>
      </c>
      <c r="T72" s="214">
        <f t="shared" si="6"/>
        <v>-85</v>
      </c>
      <c r="U72" s="215">
        <f t="shared" si="6"/>
        <v>-573559.59000000032</v>
      </c>
      <c r="V72" s="215">
        <f t="shared" si="6"/>
        <v>-20472</v>
      </c>
      <c r="W72" s="216">
        <f t="shared" si="6"/>
        <v>0</v>
      </c>
    </row>
    <row r="73" spans="1:23">
      <c r="A73" s="206" t="s">
        <v>353</v>
      </c>
      <c r="B73" s="207" t="s">
        <v>358</v>
      </c>
      <c r="C73" s="208" t="s">
        <v>359</v>
      </c>
      <c r="D73" s="214">
        <v>358</v>
      </c>
      <c r="E73" s="215">
        <v>471036</v>
      </c>
      <c r="F73" s="215">
        <v>0</v>
      </c>
      <c r="G73" s="216">
        <v>0</v>
      </c>
      <c r="H73" s="217">
        <v>447</v>
      </c>
      <c r="I73" s="215">
        <v>857347.25000000012</v>
      </c>
      <c r="J73" s="215">
        <v>0</v>
      </c>
      <c r="K73" s="218">
        <v>0</v>
      </c>
      <c r="L73" s="214">
        <v>412</v>
      </c>
      <c r="M73" s="215">
        <v>538045.48</v>
      </c>
      <c r="N73" s="215">
        <v>0</v>
      </c>
      <c r="O73" s="216">
        <v>0</v>
      </c>
      <c r="P73" s="217">
        <f t="shared" si="5"/>
        <v>54</v>
      </c>
      <c r="Q73" s="215">
        <f t="shared" si="5"/>
        <v>67009.479999999981</v>
      </c>
      <c r="R73" s="215">
        <f t="shared" si="5"/>
        <v>0</v>
      </c>
      <c r="S73" s="218">
        <f t="shared" si="5"/>
        <v>0</v>
      </c>
      <c r="T73" s="214">
        <f t="shared" si="6"/>
        <v>-35</v>
      </c>
      <c r="U73" s="215">
        <f t="shared" si="6"/>
        <v>-319301.77000000014</v>
      </c>
      <c r="V73" s="215">
        <f t="shared" si="6"/>
        <v>0</v>
      </c>
      <c r="W73" s="216">
        <f t="shared" si="6"/>
        <v>0</v>
      </c>
    </row>
    <row r="74" spans="1:23">
      <c r="A74" s="206" t="s">
        <v>353</v>
      </c>
      <c r="B74" s="207" t="s">
        <v>360</v>
      </c>
      <c r="C74" s="208" t="s">
        <v>361</v>
      </c>
      <c r="D74" s="214">
        <v>366</v>
      </c>
      <c r="E74" s="215">
        <v>234462</v>
      </c>
      <c r="F74" s="215">
        <v>0</v>
      </c>
      <c r="G74" s="216">
        <v>0</v>
      </c>
      <c r="H74" s="217">
        <v>670</v>
      </c>
      <c r="I74" s="215">
        <v>333928.88</v>
      </c>
      <c r="J74" s="215">
        <v>0</v>
      </c>
      <c r="K74" s="218">
        <v>0</v>
      </c>
      <c r="L74" s="214">
        <v>373</v>
      </c>
      <c r="M74" s="215">
        <v>247727.44</v>
      </c>
      <c r="N74" s="215">
        <v>0</v>
      </c>
      <c r="O74" s="216">
        <v>0</v>
      </c>
      <c r="P74" s="217">
        <f t="shared" si="5"/>
        <v>7</v>
      </c>
      <c r="Q74" s="215">
        <f t="shared" si="5"/>
        <v>13265.440000000002</v>
      </c>
      <c r="R74" s="215">
        <f t="shared" si="5"/>
        <v>0</v>
      </c>
      <c r="S74" s="218">
        <f t="shared" si="5"/>
        <v>0</v>
      </c>
      <c r="T74" s="214">
        <f t="shared" si="6"/>
        <v>-297</v>
      </c>
      <c r="U74" s="215">
        <f t="shared" si="6"/>
        <v>-86201.44</v>
      </c>
      <c r="V74" s="215">
        <f t="shared" si="6"/>
        <v>0</v>
      </c>
      <c r="W74" s="216">
        <f t="shared" si="6"/>
        <v>0</v>
      </c>
    </row>
    <row r="75" spans="1:23">
      <c r="A75" s="206" t="s">
        <v>353</v>
      </c>
      <c r="B75" s="207" t="s">
        <v>362</v>
      </c>
      <c r="C75" s="208" t="s">
        <v>363</v>
      </c>
      <c r="D75" s="214">
        <v>231</v>
      </c>
      <c r="E75" s="215">
        <v>155501.06</v>
      </c>
      <c r="F75" s="215">
        <v>0</v>
      </c>
      <c r="G75" s="216">
        <v>0</v>
      </c>
      <c r="H75" s="217">
        <v>199</v>
      </c>
      <c r="I75" s="215">
        <v>149411.62</v>
      </c>
      <c r="J75" s="215">
        <v>0</v>
      </c>
      <c r="K75" s="218">
        <v>0</v>
      </c>
      <c r="L75" s="214">
        <v>202</v>
      </c>
      <c r="M75" s="215">
        <v>153870.30000000002</v>
      </c>
      <c r="N75" s="215">
        <v>0</v>
      </c>
      <c r="O75" s="216">
        <v>0</v>
      </c>
      <c r="P75" s="217">
        <f t="shared" si="5"/>
        <v>-29</v>
      </c>
      <c r="Q75" s="215">
        <f t="shared" si="5"/>
        <v>-1630.7599999999802</v>
      </c>
      <c r="R75" s="215">
        <f t="shared" si="5"/>
        <v>0</v>
      </c>
      <c r="S75" s="218">
        <f t="shared" si="5"/>
        <v>0</v>
      </c>
      <c r="T75" s="214">
        <f t="shared" si="6"/>
        <v>3</v>
      </c>
      <c r="U75" s="215">
        <f t="shared" si="6"/>
        <v>4458.6800000000221</v>
      </c>
      <c r="V75" s="215">
        <f t="shared" si="6"/>
        <v>0</v>
      </c>
      <c r="W75" s="216">
        <f t="shared" si="6"/>
        <v>0</v>
      </c>
    </row>
    <row r="76" spans="1:23">
      <c r="A76" s="206" t="s">
        <v>353</v>
      </c>
      <c r="B76" s="207" t="s">
        <v>364</v>
      </c>
      <c r="C76" s="208" t="s">
        <v>365</v>
      </c>
      <c r="D76" s="214">
        <v>793</v>
      </c>
      <c r="E76" s="215">
        <v>1533973.96</v>
      </c>
      <c r="F76" s="215">
        <v>6000</v>
      </c>
      <c r="G76" s="216">
        <v>2389503.1799999997</v>
      </c>
      <c r="H76" s="217">
        <v>801</v>
      </c>
      <c r="I76" s="215">
        <v>1466572.42</v>
      </c>
      <c r="J76" s="215">
        <v>6000</v>
      </c>
      <c r="K76" s="218">
        <v>2657038.83</v>
      </c>
      <c r="L76" s="214">
        <v>812</v>
      </c>
      <c r="M76" s="215">
        <v>1472632.48</v>
      </c>
      <c r="N76" s="215">
        <v>7200</v>
      </c>
      <c r="O76" s="216">
        <v>2667277.23</v>
      </c>
      <c r="P76" s="217">
        <f t="shared" si="5"/>
        <v>19</v>
      </c>
      <c r="Q76" s="215">
        <f t="shared" si="5"/>
        <v>-61341.479999999981</v>
      </c>
      <c r="R76" s="215">
        <f t="shared" si="5"/>
        <v>1200</v>
      </c>
      <c r="S76" s="218">
        <f t="shared" si="5"/>
        <v>277774.05000000028</v>
      </c>
      <c r="T76" s="214">
        <f t="shared" si="6"/>
        <v>11</v>
      </c>
      <c r="U76" s="215">
        <f t="shared" si="6"/>
        <v>6060.0600000000559</v>
      </c>
      <c r="V76" s="215">
        <f t="shared" si="6"/>
        <v>1200</v>
      </c>
      <c r="W76" s="216">
        <f t="shared" si="6"/>
        <v>10238.399999999907</v>
      </c>
    </row>
    <row r="77" spans="1:23">
      <c r="A77" s="206" t="s">
        <v>353</v>
      </c>
      <c r="B77" s="207" t="s">
        <v>366</v>
      </c>
      <c r="C77" s="208" t="s">
        <v>367</v>
      </c>
      <c r="D77" s="214">
        <v>0</v>
      </c>
      <c r="E77" s="215">
        <v>574500</v>
      </c>
      <c r="F77" s="215">
        <v>0</v>
      </c>
      <c r="G77" s="216">
        <v>0</v>
      </c>
      <c r="H77" s="217">
        <v>0</v>
      </c>
      <c r="I77" s="215">
        <v>595000</v>
      </c>
      <c r="J77" s="215">
        <v>0</v>
      </c>
      <c r="K77" s="218">
        <v>0</v>
      </c>
      <c r="L77" s="214">
        <v>0</v>
      </c>
      <c r="M77" s="215">
        <v>615750</v>
      </c>
      <c r="N77" s="215">
        <v>0</v>
      </c>
      <c r="O77" s="216">
        <v>0</v>
      </c>
      <c r="P77" s="217">
        <f t="shared" si="5"/>
        <v>0</v>
      </c>
      <c r="Q77" s="215">
        <f t="shared" si="5"/>
        <v>41250</v>
      </c>
      <c r="R77" s="215">
        <f t="shared" si="5"/>
        <v>0</v>
      </c>
      <c r="S77" s="218">
        <f t="shared" si="5"/>
        <v>0</v>
      </c>
      <c r="T77" s="214">
        <f t="shared" si="6"/>
        <v>0</v>
      </c>
      <c r="U77" s="215">
        <f t="shared" si="6"/>
        <v>20750</v>
      </c>
      <c r="V77" s="215">
        <f t="shared" si="6"/>
        <v>0</v>
      </c>
      <c r="W77" s="216">
        <f t="shared" si="6"/>
        <v>0</v>
      </c>
    </row>
    <row r="78" spans="1:23">
      <c r="A78" s="206" t="s">
        <v>353</v>
      </c>
      <c r="B78" s="207" t="s">
        <v>368</v>
      </c>
      <c r="C78" s="208" t="s">
        <v>369</v>
      </c>
      <c r="D78" s="214">
        <v>0</v>
      </c>
      <c r="E78" s="215">
        <v>156257.15999999997</v>
      </c>
      <c r="F78" s="215">
        <v>0</v>
      </c>
      <c r="G78" s="216">
        <v>0</v>
      </c>
      <c r="H78" s="217">
        <v>0</v>
      </c>
      <c r="I78" s="215">
        <v>230514.64000000025</v>
      </c>
      <c r="J78" s="215">
        <v>0</v>
      </c>
      <c r="K78" s="218">
        <v>0</v>
      </c>
      <c r="L78" s="214">
        <v>0</v>
      </c>
      <c r="M78" s="215">
        <v>192983.76000000007</v>
      </c>
      <c r="N78" s="215">
        <v>0</v>
      </c>
      <c r="O78" s="216">
        <v>0</v>
      </c>
      <c r="P78" s="217">
        <f t="shared" si="5"/>
        <v>0</v>
      </c>
      <c r="Q78" s="215">
        <f t="shared" si="5"/>
        <v>36726.600000000093</v>
      </c>
      <c r="R78" s="215">
        <f t="shared" si="5"/>
        <v>0</v>
      </c>
      <c r="S78" s="218">
        <f t="shared" si="5"/>
        <v>0</v>
      </c>
      <c r="T78" s="214">
        <f t="shared" si="6"/>
        <v>0</v>
      </c>
      <c r="U78" s="215">
        <f t="shared" si="6"/>
        <v>-37530.880000000179</v>
      </c>
      <c r="V78" s="215">
        <f t="shared" si="6"/>
        <v>0</v>
      </c>
      <c r="W78" s="216">
        <f t="shared" si="6"/>
        <v>0</v>
      </c>
    </row>
    <row r="79" spans="1:23">
      <c r="A79" s="206" t="s">
        <v>353</v>
      </c>
      <c r="B79" s="207" t="s">
        <v>370</v>
      </c>
      <c r="C79" s="208" t="s">
        <v>371</v>
      </c>
      <c r="D79" s="214">
        <v>1795</v>
      </c>
      <c r="E79" s="215">
        <v>2562583.08</v>
      </c>
      <c r="F79" s="215">
        <v>0</v>
      </c>
      <c r="G79" s="216">
        <v>0</v>
      </c>
      <c r="H79" s="217">
        <v>1964</v>
      </c>
      <c r="I79" s="215">
        <v>3320202.8899999997</v>
      </c>
      <c r="J79" s="215">
        <v>0</v>
      </c>
      <c r="K79" s="218">
        <v>0</v>
      </c>
      <c r="L79" s="214">
        <v>1702</v>
      </c>
      <c r="M79" s="215">
        <v>2804856.28</v>
      </c>
      <c r="N79" s="215">
        <v>0</v>
      </c>
      <c r="O79" s="216">
        <v>0</v>
      </c>
      <c r="P79" s="217">
        <f t="shared" si="5"/>
        <v>-93</v>
      </c>
      <c r="Q79" s="215">
        <f t="shared" si="5"/>
        <v>242273.19999999972</v>
      </c>
      <c r="R79" s="215">
        <f t="shared" si="5"/>
        <v>0</v>
      </c>
      <c r="S79" s="218">
        <f t="shared" si="5"/>
        <v>0</v>
      </c>
      <c r="T79" s="214">
        <f t="shared" si="6"/>
        <v>-262</v>
      </c>
      <c r="U79" s="215">
        <f t="shared" si="6"/>
        <v>-515346.60999999987</v>
      </c>
      <c r="V79" s="215">
        <f t="shared" si="6"/>
        <v>0</v>
      </c>
      <c r="W79" s="216">
        <f t="shared" si="6"/>
        <v>0</v>
      </c>
    </row>
    <row r="80" spans="1:23">
      <c r="A80" s="206" t="s">
        <v>353</v>
      </c>
      <c r="B80" s="207" t="s">
        <v>372</v>
      </c>
      <c r="C80" s="208" t="s">
        <v>373</v>
      </c>
      <c r="D80" s="214">
        <v>764</v>
      </c>
      <c r="E80" s="215">
        <v>929223</v>
      </c>
      <c r="F80" s="215">
        <v>0</v>
      </c>
      <c r="G80" s="216">
        <v>0</v>
      </c>
      <c r="H80" s="217">
        <v>883</v>
      </c>
      <c r="I80" s="215">
        <v>1334314.0900000001</v>
      </c>
      <c r="J80" s="215">
        <v>0</v>
      </c>
      <c r="K80" s="218">
        <v>0</v>
      </c>
      <c r="L80" s="214">
        <v>779</v>
      </c>
      <c r="M80" s="215">
        <v>1037160.88</v>
      </c>
      <c r="N80" s="215">
        <v>0</v>
      </c>
      <c r="O80" s="216">
        <v>0</v>
      </c>
      <c r="P80" s="217">
        <f t="shared" si="5"/>
        <v>15</v>
      </c>
      <c r="Q80" s="215">
        <f t="shared" si="5"/>
        <v>107937.88</v>
      </c>
      <c r="R80" s="215">
        <f t="shared" si="5"/>
        <v>0</v>
      </c>
      <c r="S80" s="218">
        <f t="shared" si="5"/>
        <v>0</v>
      </c>
      <c r="T80" s="214">
        <f t="shared" si="6"/>
        <v>-104</v>
      </c>
      <c r="U80" s="215">
        <f t="shared" si="6"/>
        <v>-297153.21000000008</v>
      </c>
      <c r="V80" s="215">
        <f t="shared" si="6"/>
        <v>0</v>
      </c>
      <c r="W80" s="216">
        <f t="shared" si="6"/>
        <v>0</v>
      </c>
    </row>
    <row r="81" spans="1:23">
      <c r="A81" s="206" t="s">
        <v>353</v>
      </c>
      <c r="B81" s="207" t="s">
        <v>374</v>
      </c>
      <c r="C81" s="208" t="s">
        <v>375</v>
      </c>
      <c r="D81" s="214">
        <v>839</v>
      </c>
      <c r="E81" s="215">
        <v>421408.21</v>
      </c>
      <c r="F81" s="215">
        <v>0</v>
      </c>
      <c r="G81" s="216">
        <v>0</v>
      </c>
      <c r="H81" s="217">
        <v>900</v>
      </c>
      <c r="I81" s="215">
        <v>495484.41</v>
      </c>
      <c r="J81" s="215">
        <v>0</v>
      </c>
      <c r="K81" s="218">
        <v>0</v>
      </c>
      <c r="L81" s="214">
        <v>901</v>
      </c>
      <c r="M81" s="215">
        <v>491094</v>
      </c>
      <c r="N81" s="215">
        <v>0</v>
      </c>
      <c r="O81" s="216">
        <v>0</v>
      </c>
      <c r="P81" s="217">
        <f t="shared" si="5"/>
        <v>62</v>
      </c>
      <c r="Q81" s="215">
        <f t="shared" si="5"/>
        <v>69685.789999999979</v>
      </c>
      <c r="R81" s="215">
        <f t="shared" si="5"/>
        <v>0</v>
      </c>
      <c r="S81" s="218">
        <f t="shared" si="5"/>
        <v>0</v>
      </c>
      <c r="T81" s="214">
        <f t="shared" si="6"/>
        <v>1</v>
      </c>
      <c r="U81" s="215">
        <f t="shared" si="6"/>
        <v>-4390.4099999999744</v>
      </c>
      <c r="V81" s="215">
        <f t="shared" si="6"/>
        <v>0</v>
      </c>
      <c r="W81" s="216">
        <f t="shared" si="6"/>
        <v>0</v>
      </c>
    </row>
    <row r="82" spans="1:23">
      <c r="A82" s="206" t="s">
        <v>353</v>
      </c>
      <c r="B82" s="207" t="s">
        <v>376</v>
      </c>
      <c r="C82" s="208" t="s">
        <v>377</v>
      </c>
      <c r="D82" s="214">
        <v>969</v>
      </c>
      <c r="E82" s="215">
        <v>1176289</v>
      </c>
      <c r="F82" s="215">
        <v>0</v>
      </c>
      <c r="G82" s="216">
        <v>0</v>
      </c>
      <c r="H82" s="217">
        <v>886</v>
      </c>
      <c r="I82" s="215">
        <v>1522447.58</v>
      </c>
      <c r="J82" s="215">
        <v>0</v>
      </c>
      <c r="K82" s="218">
        <v>0</v>
      </c>
      <c r="L82" s="214">
        <v>779</v>
      </c>
      <c r="M82" s="215">
        <v>1158915.53</v>
      </c>
      <c r="N82" s="215">
        <v>0</v>
      </c>
      <c r="O82" s="216">
        <v>0</v>
      </c>
      <c r="P82" s="217">
        <f t="shared" si="5"/>
        <v>-190</v>
      </c>
      <c r="Q82" s="215">
        <f t="shared" si="5"/>
        <v>-17373.469999999972</v>
      </c>
      <c r="R82" s="215">
        <f t="shared" si="5"/>
        <v>0</v>
      </c>
      <c r="S82" s="218">
        <f t="shared" si="5"/>
        <v>0</v>
      </c>
      <c r="T82" s="214">
        <f t="shared" si="6"/>
        <v>-107</v>
      </c>
      <c r="U82" s="215">
        <f t="shared" si="6"/>
        <v>-363532.05000000005</v>
      </c>
      <c r="V82" s="215">
        <f t="shared" si="6"/>
        <v>0</v>
      </c>
      <c r="W82" s="216">
        <f t="shared" si="6"/>
        <v>0</v>
      </c>
    </row>
    <row r="83" spans="1:23">
      <c r="A83" s="206" t="s">
        <v>353</v>
      </c>
      <c r="B83" s="207" t="s">
        <v>378</v>
      </c>
      <c r="C83" s="208" t="s">
        <v>379</v>
      </c>
      <c r="D83" s="214">
        <v>364</v>
      </c>
      <c r="E83" s="215">
        <v>208865.48</v>
      </c>
      <c r="F83" s="215">
        <v>0</v>
      </c>
      <c r="G83" s="216">
        <v>0</v>
      </c>
      <c r="H83" s="217">
        <v>556</v>
      </c>
      <c r="I83" s="215">
        <v>230406.36</v>
      </c>
      <c r="J83" s="215">
        <v>0</v>
      </c>
      <c r="K83" s="218">
        <v>0</v>
      </c>
      <c r="L83" s="214">
        <v>457</v>
      </c>
      <c r="M83" s="215">
        <v>267512.64</v>
      </c>
      <c r="N83" s="215">
        <v>0</v>
      </c>
      <c r="O83" s="216">
        <v>0</v>
      </c>
      <c r="P83" s="217">
        <f t="shared" si="5"/>
        <v>93</v>
      </c>
      <c r="Q83" s="215">
        <f t="shared" si="5"/>
        <v>58647.16</v>
      </c>
      <c r="R83" s="215">
        <f t="shared" si="5"/>
        <v>0</v>
      </c>
      <c r="S83" s="218">
        <f t="shared" si="5"/>
        <v>0</v>
      </c>
      <c r="T83" s="214">
        <f t="shared" si="6"/>
        <v>-99</v>
      </c>
      <c r="U83" s="215">
        <f t="shared" si="6"/>
        <v>37106.280000000028</v>
      </c>
      <c r="V83" s="215">
        <f t="shared" si="6"/>
        <v>0</v>
      </c>
      <c r="W83" s="216">
        <f t="shared" si="6"/>
        <v>0</v>
      </c>
    </row>
    <row r="84" spans="1:23">
      <c r="A84" s="206" t="s">
        <v>380</v>
      </c>
      <c r="B84" s="207" t="s">
        <v>381</v>
      </c>
      <c r="C84" s="208" t="s">
        <v>195</v>
      </c>
      <c r="D84" s="214">
        <v>143</v>
      </c>
      <c r="E84" s="215">
        <v>215465.46</v>
      </c>
      <c r="F84" s="215">
        <v>0</v>
      </c>
      <c r="G84" s="216">
        <v>0</v>
      </c>
      <c r="H84" s="217">
        <v>118</v>
      </c>
      <c r="I84" s="215">
        <v>175173.76000000001</v>
      </c>
      <c r="J84" s="215">
        <v>0</v>
      </c>
      <c r="K84" s="218">
        <v>0</v>
      </c>
      <c r="L84" s="214">
        <v>144</v>
      </c>
      <c r="M84" s="215">
        <v>243993.53000000003</v>
      </c>
      <c r="N84" s="215">
        <v>0</v>
      </c>
      <c r="O84" s="216">
        <v>0</v>
      </c>
      <c r="P84" s="217">
        <f t="shared" si="5"/>
        <v>1</v>
      </c>
      <c r="Q84" s="215">
        <f t="shared" si="5"/>
        <v>28528.070000000036</v>
      </c>
      <c r="R84" s="215">
        <f t="shared" si="5"/>
        <v>0</v>
      </c>
      <c r="S84" s="218">
        <f t="shared" si="5"/>
        <v>0</v>
      </c>
      <c r="T84" s="214">
        <f t="shared" si="6"/>
        <v>26</v>
      </c>
      <c r="U84" s="215">
        <f t="shared" si="6"/>
        <v>68819.770000000019</v>
      </c>
      <c r="V84" s="215">
        <f t="shared" si="6"/>
        <v>0</v>
      </c>
      <c r="W84" s="216">
        <f t="shared" si="6"/>
        <v>0</v>
      </c>
    </row>
    <row r="85" spans="1:23">
      <c r="A85" s="206" t="s">
        <v>380</v>
      </c>
      <c r="B85" s="207" t="s">
        <v>382</v>
      </c>
      <c r="C85" s="208" t="s">
        <v>383</v>
      </c>
      <c r="D85" s="214">
        <v>2389</v>
      </c>
      <c r="E85" s="215">
        <v>2993117.3200000003</v>
      </c>
      <c r="F85" s="215">
        <v>5432</v>
      </c>
      <c r="G85" s="216">
        <v>0</v>
      </c>
      <c r="H85" s="217">
        <v>2300</v>
      </c>
      <c r="I85" s="215">
        <v>4581057.8499999996</v>
      </c>
      <c r="J85" s="215">
        <v>15842</v>
      </c>
      <c r="K85" s="218">
        <v>0</v>
      </c>
      <c r="L85" s="214">
        <v>2024</v>
      </c>
      <c r="M85" s="215">
        <v>3450143.7</v>
      </c>
      <c r="N85" s="215">
        <v>12163</v>
      </c>
      <c r="O85" s="216">
        <v>0</v>
      </c>
      <c r="P85" s="217">
        <f t="shared" si="5"/>
        <v>-365</v>
      </c>
      <c r="Q85" s="215">
        <f t="shared" si="5"/>
        <v>457026.37999999989</v>
      </c>
      <c r="R85" s="215">
        <f t="shared" si="5"/>
        <v>6731</v>
      </c>
      <c r="S85" s="218">
        <f t="shared" si="5"/>
        <v>0</v>
      </c>
      <c r="T85" s="214">
        <f t="shared" si="6"/>
        <v>-276</v>
      </c>
      <c r="U85" s="215">
        <f t="shared" si="6"/>
        <v>-1130914.1499999994</v>
      </c>
      <c r="V85" s="215">
        <f t="shared" si="6"/>
        <v>-3679</v>
      </c>
      <c r="W85" s="216">
        <f t="shared" si="6"/>
        <v>0</v>
      </c>
    </row>
    <row r="86" spans="1:23">
      <c r="A86" s="206" t="s">
        <v>380</v>
      </c>
      <c r="B86" s="207" t="s">
        <v>384</v>
      </c>
      <c r="C86" s="208" t="s">
        <v>385</v>
      </c>
      <c r="D86" s="214">
        <v>0</v>
      </c>
      <c r="E86" s="215">
        <v>190500</v>
      </c>
      <c r="F86" s="215">
        <v>0</v>
      </c>
      <c r="G86" s="216">
        <v>0</v>
      </c>
      <c r="H86" s="217">
        <v>0</v>
      </c>
      <c r="I86" s="215">
        <v>200000</v>
      </c>
      <c r="J86" s="215">
        <v>0</v>
      </c>
      <c r="K86" s="218">
        <v>0</v>
      </c>
      <c r="L86" s="214">
        <v>0</v>
      </c>
      <c r="M86" s="215">
        <v>215000</v>
      </c>
      <c r="N86" s="215">
        <v>0</v>
      </c>
      <c r="O86" s="216">
        <v>0</v>
      </c>
      <c r="P86" s="217">
        <f t="shared" si="5"/>
        <v>0</v>
      </c>
      <c r="Q86" s="215">
        <f t="shared" si="5"/>
        <v>24500</v>
      </c>
      <c r="R86" s="215">
        <f t="shared" si="5"/>
        <v>0</v>
      </c>
      <c r="S86" s="218">
        <f t="shared" si="5"/>
        <v>0</v>
      </c>
      <c r="T86" s="214">
        <f t="shared" si="6"/>
        <v>0</v>
      </c>
      <c r="U86" s="215">
        <f t="shared" si="6"/>
        <v>15000</v>
      </c>
      <c r="V86" s="215">
        <f t="shared" si="6"/>
        <v>0</v>
      </c>
      <c r="W86" s="216">
        <f t="shared" si="6"/>
        <v>0</v>
      </c>
    </row>
    <row r="87" spans="1:23">
      <c r="A87" s="206" t="s">
        <v>386</v>
      </c>
      <c r="B87" s="207" t="s">
        <v>387</v>
      </c>
      <c r="C87" s="208" t="s">
        <v>192</v>
      </c>
      <c r="D87" s="214">
        <v>1030</v>
      </c>
      <c r="E87" s="215">
        <v>1434306.73</v>
      </c>
      <c r="F87" s="215">
        <v>0</v>
      </c>
      <c r="G87" s="216">
        <v>0</v>
      </c>
      <c r="H87" s="217">
        <v>939</v>
      </c>
      <c r="I87" s="215">
        <v>1511982.28</v>
      </c>
      <c r="J87" s="215">
        <v>0</v>
      </c>
      <c r="K87" s="218">
        <v>0</v>
      </c>
      <c r="L87" s="214">
        <v>921</v>
      </c>
      <c r="M87" s="215">
        <v>1579814.2899999998</v>
      </c>
      <c r="N87" s="215">
        <v>0</v>
      </c>
      <c r="O87" s="216">
        <v>0</v>
      </c>
      <c r="P87" s="217">
        <f t="shared" si="5"/>
        <v>-109</v>
      </c>
      <c r="Q87" s="215">
        <f t="shared" si="5"/>
        <v>145507.55999999982</v>
      </c>
      <c r="R87" s="215">
        <f t="shared" si="5"/>
        <v>0</v>
      </c>
      <c r="S87" s="218">
        <f t="shared" si="5"/>
        <v>0</v>
      </c>
      <c r="T87" s="214">
        <f t="shared" si="6"/>
        <v>-18</v>
      </c>
      <c r="U87" s="215">
        <f t="shared" si="6"/>
        <v>67832.009999999776</v>
      </c>
      <c r="V87" s="215">
        <f t="shared" si="6"/>
        <v>0</v>
      </c>
      <c r="W87" s="216">
        <f t="shared" si="6"/>
        <v>0</v>
      </c>
    </row>
    <row r="88" spans="1:23">
      <c r="A88" s="206" t="s">
        <v>386</v>
      </c>
      <c r="B88" s="207" t="s">
        <v>388</v>
      </c>
      <c r="C88" s="208" t="s">
        <v>389</v>
      </c>
      <c r="D88" s="214">
        <v>0</v>
      </c>
      <c r="E88" s="215">
        <v>2430</v>
      </c>
      <c r="F88" s="215">
        <v>0</v>
      </c>
      <c r="G88" s="216">
        <v>0</v>
      </c>
      <c r="H88" s="217">
        <v>0</v>
      </c>
      <c r="I88" s="215">
        <v>5589</v>
      </c>
      <c r="J88" s="215">
        <v>0</v>
      </c>
      <c r="K88" s="218">
        <v>0</v>
      </c>
      <c r="L88" s="214">
        <v>0</v>
      </c>
      <c r="M88" s="215">
        <v>3645</v>
      </c>
      <c r="N88" s="215">
        <v>0</v>
      </c>
      <c r="O88" s="216">
        <v>0</v>
      </c>
      <c r="P88" s="217">
        <f t="shared" si="5"/>
        <v>0</v>
      </c>
      <c r="Q88" s="215">
        <f t="shared" si="5"/>
        <v>1215</v>
      </c>
      <c r="R88" s="215">
        <f t="shared" si="5"/>
        <v>0</v>
      </c>
      <c r="S88" s="218">
        <f t="shared" si="5"/>
        <v>0</v>
      </c>
      <c r="T88" s="214">
        <f t="shared" si="6"/>
        <v>0</v>
      </c>
      <c r="U88" s="215">
        <f t="shared" si="6"/>
        <v>-1944</v>
      </c>
      <c r="V88" s="215">
        <f t="shared" si="6"/>
        <v>0</v>
      </c>
      <c r="W88" s="216">
        <f t="shared" si="6"/>
        <v>0</v>
      </c>
    </row>
    <row r="89" spans="1:23">
      <c r="A89" s="206" t="s">
        <v>386</v>
      </c>
      <c r="B89" s="207" t="s">
        <v>390</v>
      </c>
      <c r="C89" s="208" t="s">
        <v>391</v>
      </c>
      <c r="D89" s="214">
        <v>0</v>
      </c>
      <c r="E89" s="215">
        <v>36288</v>
      </c>
      <c r="F89" s="215">
        <v>0</v>
      </c>
      <c r="G89" s="216">
        <v>0</v>
      </c>
      <c r="H89" s="217">
        <v>0</v>
      </c>
      <c r="I89" s="215">
        <v>66725</v>
      </c>
      <c r="J89" s="215">
        <v>0</v>
      </c>
      <c r="K89" s="218">
        <v>0</v>
      </c>
      <c r="L89" s="214">
        <v>0</v>
      </c>
      <c r="M89" s="215">
        <v>49896</v>
      </c>
      <c r="N89" s="215">
        <v>0</v>
      </c>
      <c r="O89" s="216">
        <v>0</v>
      </c>
      <c r="P89" s="217">
        <f t="shared" si="5"/>
        <v>0</v>
      </c>
      <c r="Q89" s="215">
        <f t="shared" si="5"/>
        <v>13608</v>
      </c>
      <c r="R89" s="215">
        <f t="shared" si="5"/>
        <v>0</v>
      </c>
      <c r="S89" s="218">
        <f t="shared" si="5"/>
        <v>0</v>
      </c>
      <c r="T89" s="214">
        <f t="shared" si="6"/>
        <v>0</v>
      </c>
      <c r="U89" s="215">
        <f t="shared" si="6"/>
        <v>-16829</v>
      </c>
      <c r="V89" s="215">
        <f t="shared" si="6"/>
        <v>0</v>
      </c>
      <c r="W89" s="216">
        <f t="shared" si="6"/>
        <v>0</v>
      </c>
    </row>
    <row r="90" spans="1:23">
      <c r="A90" s="206" t="s">
        <v>386</v>
      </c>
      <c r="B90" s="207" t="s">
        <v>392</v>
      </c>
      <c r="C90" s="208" t="s">
        <v>393</v>
      </c>
      <c r="D90" s="214">
        <v>3889</v>
      </c>
      <c r="E90" s="215">
        <v>5449848</v>
      </c>
      <c r="F90" s="215">
        <v>21662</v>
      </c>
      <c r="G90" s="216">
        <v>176367.52</v>
      </c>
      <c r="H90" s="217">
        <v>3737</v>
      </c>
      <c r="I90" s="215">
        <v>7348126.75</v>
      </c>
      <c r="J90" s="215">
        <v>7423</v>
      </c>
      <c r="K90" s="218">
        <v>296644</v>
      </c>
      <c r="L90" s="214">
        <v>3450</v>
      </c>
      <c r="M90" s="215">
        <v>5795629.8900000006</v>
      </c>
      <c r="N90" s="215">
        <v>4718</v>
      </c>
      <c r="O90" s="216">
        <v>366609.39</v>
      </c>
      <c r="P90" s="217">
        <f t="shared" si="5"/>
        <v>-439</v>
      </c>
      <c r="Q90" s="215">
        <f t="shared" si="5"/>
        <v>345781.8900000006</v>
      </c>
      <c r="R90" s="215">
        <f t="shared" si="5"/>
        <v>-16944</v>
      </c>
      <c r="S90" s="218">
        <f t="shared" si="5"/>
        <v>190241.87000000002</v>
      </c>
      <c r="T90" s="214">
        <f t="shared" si="6"/>
        <v>-287</v>
      </c>
      <c r="U90" s="215">
        <f t="shared" si="6"/>
        <v>-1552496.8599999994</v>
      </c>
      <c r="V90" s="215">
        <f t="shared" si="6"/>
        <v>-2705</v>
      </c>
      <c r="W90" s="216">
        <f t="shared" si="6"/>
        <v>69965.390000000014</v>
      </c>
    </row>
    <row r="91" spans="1:23">
      <c r="A91" s="206" t="s">
        <v>386</v>
      </c>
      <c r="B91" s="207" t="s">
        <v>394</v>
      </c>
      <c r="C91" s="208" t="s">
        <v>395</v>
      </c>
      <c r="D91" s="214">
        <v>2115</v>
      </c>
      <c r="E91" s="215">
        <v>1853640</v>
      </c>
      <c r="F91" s="215">
        <v>42407</v>
      </c>
      <c r="G91" s="216">
        <v>0</v>
      </c>
      <c r="H91" s="217">
        <v>1918</v>
      </c>
      <c r="I91" s="215">
        <v>2355765.39</v>
      </c>
      <c r="J91" s="215">
        <v>155458</v>
      </c>
      <c r="K91" s="218">
        <v>0</v>
      </c>
      <c r="L91" s="214">
        <v>1969</v>
      </c>
      <c r="M91" s="215">
        <v>2241260.46</v>
      </c>
      <c r="N91" s="215">
        <v>173729</v>
      </c>
      <c r="O91" s="216">
        <v>0</v>
      </c>
      <c r="P91" s="217">
        <f t="shared" si="5"/>
        <v>-146</v>
      </c>
      <c r="Q91" s="215">
        <f t="shared" si="5"/>
        <v>387620.45999999996</v>
      </c>
      <c r="R91" s="215">
        <f t="shared" si="5"/>
        <v>131322</v>
      </c>
      <c r="S91" s="218">
        <f t="shared" si="5"/>
        <v>0</v>
      </c>
      <c r="T91" s="214">
        <f t="shared" si="6"/>
        <v>51</v>
      </c>
      <c r="U91" s="215">
        <f t="shared" si="6"/>
        <v>-114504.93000000017</v>
      </c>
      <c r="V91" s="215">
        <f t="shared" si="6"/>
        <v>18271</v>
      </c>
      <c r="W91" s="216">
        <f t="shared" si="6"/>
        <v>0</v>
      </c>
    </row>
    <row r="92" spans="1:23">
      <c r="A92" s="206" t="s">
        <v>386</v>
      </c>
      <c r="B92" s="207" t="s">
        <v>396</v>
      </c>
      <c r="C92" s="208" t="s">
        <v>397</v>
      </c>
      <c r="D92" s="214">
        <v>3</v>
      </c>
      <c r="E92" s="215">
        <v>218707.47000000032</v>
      </c>
      <c r="F92" s="215">
        <v>0</v>
      </c>
      <c r="G92" s="216">
        <v>0</v>
      </c>
      <c r="H92" s="217">
        <v>1</v>
      </c>
      <c r="I92" s="215">
        <v>243509.83</v>
      </c>
      <c r="J92" s="215">
        <v>0</v>
      </c>
      <c r="K92" s="218">
        <v>0</v>
      </c>
      <c r="L92" s="214">
        <v>2</v>
      </c>
      <c r="M92" s="215">
        <v>241945.2</v>
      </c>
      <c r="N92" s="215">
        <v>0</v>
      </c>
      <c r="O92" s="216">
        <v>0</v>
      </c>
      <c r="P92" s="217">
        <f t="shared" si="5"/>
        <v>-1</v>
      </c>
      <c r="Q92" s="215">
        <f t="shared" si="5"/>
        <v>23237.72999999969</v>
      </c>
      <c r="R92" s="215">
        <f t="shared" si="5"/>
        <v>0</v>
      </c>
      <c r="S92" s="218">
        <f t="shared" si="5"/>
        <v>0</v>
      </c>
      <c r="T92" s="214">
        <f t="shared" si="6"/>
        <v>1</v>
      </c>
      <c r="U92" s="215">
        <f t="shared" si="6"/>
        <v>-1564.6299999999756</v>
      </c>
      <c r="V92" s="215">
        <f t="shared" si="6"/>
        <v>0</v>
      </c>
      <c r="W92" s="216">
        <f t="shared" si="6"/>
        <v>0</v>
      </c>
    </row>
    <row r="93" spans="1:23">
      <c r="A93" s="206" t="s">
        <v>386</v>
      </c>
      <c r="B93" s="207" t="s">
        <v>398</v>
      </c>
      <c r="C93" s="208" t="s">
        <v>399</v>
      </c>
      <c r="D93" s="214">
        <v>629</v>
      </c>
      <c r="E93" s="215">
        <v>847500</v>
      </c>
      <c r="F93" s="215">
        <v>0</v>
      </c>
      <c r="G93" s="216">
        <v>0</v>
      </c>
      <c r="H93" s="217">
        <v>716</v>
      </c>
      <c r="I93" s="215">
        <v>993359.29000000015</v>
      </c>
      <c r="J93" s="215">
        <v>0</v>
      </c>
      <c r="K93" s="218">
        <v>0</v>
      </c>
      <c r="L93" s="214">
        <v>524</v>
      </c>
      <c r="M93" s="215">
        <v>731181.58</v>
      </c>
      <c r="N93" s="215">
        <v>0</v>
      </c>
      <c r="O93" s="216">
        <v>0</v>
      </c>
      <c r="P93" s="217">
        <f t="shared" si="5"/>
        <v>-105</v>
      </c>
      <c r="Q93" s="215">
        <f t="shared" si="5"/>
        <v>-116318.42000000004</v>
      </c>
      <c r="R93" s="215">
        <f t="shared" si="5"/>
        <v>0</v>
      </c>
      <c r="S93" s="218">
        <f t="shared" si="5"/>
        <v>0</v>
      </c>
      <c r="T93" s="214">
        <f t="shared" si="6"/>
        <v>-192</v>
      </c>
      <c r="U93" s="215">
        <f t="shared" si="6"/>
        <v>-262177.7100000002</v>
      </c>
      <c r="V93" s="215">
        <f t="shared" si="6"/>
        <v>0</v>
      </c>
      <c r="W93" s="216">
        <f t="shared" si="6"/>
        <v>0</v>
      </c>
    </row>
    <row r="94" spans="1:23">
      <c r="A94" s="206" t="s">
        <v>386</v>
      </c>
      <c r="B94" s="207" t="s">
        <v>400</v>
      </c>
      <c r="C94" s="208" t="s">
        <v>401</v>
      </c>
      <c r="D94" s="214">
        <v>123</v>
      </c>
      <c r="E94" s="215">
        <v>101400</v>
      </c>
      <c r="F94" s="215">
        <v>0</v>
      </c>
      <c r="G94" s="216">
        <v>0</v>
      </c>
      <c r="H94" s="217">
        <v>120</v>
      </c>
      <c r="I94" s="215">
        <v>142412.18</v>
      </c>
      <c r="J94" s="215">
        <v>0</v>
      </c>
      <c r="K94" s="218">
        <v>0</v>
      </c>
      <c r="L94" s="214">
        <v>123</v>
      </c>
      <c r="M94" s="215">
        <v>113809.2</v>
      </c>
      <c r="N94" s="215">
        <v>0</v>
      </c>
      <c r="O94" s="216">
        <v>0</v>
      </c>
      <c r="P94" s="217">
        <f t="shared" si="5"/>
        <v>0</v>
      </c>
      <c r="Q94" s="215">
        <f t="shared" si="5"/>
        <v>12409.199999999997</v>
      </c>
      <c r="R94" s="215">
        <f t="shared" si="5"/>
        <v>0</v>
      </c>
      <c r="S94" s="218">
        <f t="shared" si="5"/>
        <v>0</v>
      </c>
      <c r="T94" s="214">
        <f t="shared" si="6"/>
        <v>3</v>
      </c>
      <c r="U94" s="215">
        <f t="shared" si="6"/>
        <v>-28602.979999999996</v>
      </c>
      <c r="V94" s="215">
        <f t="shared" si="6"/>
        <v>0</v>
      </c>
      <c r="W94" s="216">
        <f t="shared" si="6"/>
        <v>0</v>
      </c>
    </row>
    <row r="95" spans="1:23">
      <c r="A95" s="206" t="s">
        <v>386</v>
      </c>
      <c r="B95" s="207" t="s">
        <v>402</v>
      </c>
      <c r="C95" s="208" t="s">
        <v>403</v>
      </c>
      <c r="D95" s="214">
        <v>2957</v>
      </c>
      <c r="E95" s="215">
        <v>3222409.5199999996</v>
      </c>
      <c r="F95" s="215">
        <v>19284.72</v>
      </c>
      <c r="G95" s="216">
        <v>4437245.2300000004</v>
      </c>
      <c r="H95" s="217">
        <v>2478</v>
      </c>
      <c r="I95" s="215">
        <v>2893089.4699999997</v>
      </c>
      <c r="J95" s="215">
        <v>5714</v>
      </c>
      <c r="K95" s="218">
        <v>4283986.7899999982</v>
      </c>
      <c r="L95" s="214">
        <v>2784</v>
      </c>
      <c r="M95" s="215">
        <v>2811362.39</v>
      </c>
      <c r="N95" s="215">
        <v>11901.99</v>
      </c>
      <c r="O95" s="216">
        <v>4434438.6500000004</v>
      </c>
      <c r="P95" s="217">
        <f t="shared" si="5"/>
        <v>-173</v>
      </c>
      <c r="Q95" s="215">
        <f t="shared" si="5"/>
        <v>-411047.12999999942</v>
      </c>
      <c r="R95" s="215">
        <f t="shared" si="5"/>
        <v>-7382.7300000000014</v>
      </c>
      <c r="S95" s="218">
        <f t="shared" si="5"/>
        <v>-2806.5800000000745</v>
      </c>
      <c r="T95" s="214">
        <f t="shared" si="6"/>
        <v>306</v>
      </c>
      <c r="U95" s="215">
        <f t="shared" si="6"/>
        <v>-81727.079999999609</v>
      </c>
      <c r="V95" s="215">
        <f t="shared" si="6"/>
        <v>6187.99</v>
      </c>
      <c r="W95" s="216">
        <f t="shared" si="6"/>
        <v>150451.8600000022</v>
      </c>
    </row>
    <row r="96" spans="1:23">
      <c r="A96" s="206" t="s">
        <v>386</v>
      </c>
      <c r="B96" s="207" t="s">
        <v>404</v>
      </c>
      <c r="C96" s="208" t="s">
        <v>405</v>
      </c>
      <c r="D96" s="214">
        <v>718</v>
      </c>
      <c r="E96" s="215">
        <v>915738.08</v>
      </c>
      <c r="F96" s="215">
        <v>0</v>
      </c>
      <c r="G96" s="216">
        <v>0</v>
      </c>
      <c r="H96" s="217">
        <v>748</v>
      </c>
      <c r="I96" s="215">
        <v>815977.05</v>
      </c>
      <c r="J96" s="215">
        <v>0</v>
      </c>
      <c r="K96" s="218">
        <v>0</v>
      </c>
      <c r="L96" s="214">
        <v>692</v>
      </c>
      <c r="M96" s="215">
        <v>1001881.81</v>
      </c>
      <c r="N96" s="215">
        <v>0</v>
      </c>
      <c r="O96" s="216">
        <v>0</v>
      </c>
      <c r="P96" s="217">
        <f t="shared" si="5"/>
        <v>-26</v>
      </c>
      <c r="Q96" s="215">
        <f t="shared" si="5"/>
        <v>86143.730000000098</v>
      </c>
      <c r="R96" s="215">
        <f t="shared" si="5"/>
        <v>0</v>
      </c>
      <c r="S96" s="218">
        <f t="shared" si="5"/>
        <v>0</v>
      </c>
      <c r="T96" s="214">
        <f t="shared" si="6"/>
        <v>-56</v>
      </c>
      <c r="U96" s="215">
        <f t="shared" si="6"/>
        <v>185904.76</v>
      </c>
      <c r="V96" s="215">
        <f t="shared" si="6"/>
        <v>0</v>
      </c>
      <c r="W96" s="216">
        <f t="shared" si="6"/>
        <v>0</v>
      </c>
    </row>
    <row r="97" spans="1:23">
      <c r="A97" s="206" t="s">
        <v>386</v>
      </c>
      <c r="B97" s="207" t="s">
        <v>406</v>
      </c>
      <c r="C97" s="208" t="s">
        <v>407</v>
      </c>
      <c r="D97" s="214">
        <v>837</v>
      </c>
      <c r="E97" s="215">
        <v>948796.44</v>
      </c>
      <c r="F97" s="215">
        <v>0</v>
      </c>
      <c r="G97" s="216">
        <v>0</v>
      </c>
      <c r="H97" s="217">
        <v>820</v>
      </c>
      <c r="I97" s="215">
        <v>972875.99</v>
      </c>
      <c r="J97" s="215">
        <v>0</v>
      </c>
      <c r="K97" s="218">
        <v>0</v>
      </c>
      <c r="L97" s="214">
        <v>802</v>
      </c>
      <c r="M97" s="215">
        <v>1122635.7400000002</v>
      </c>
      <c r="N97" s="215">
        <v>0</v>
      </c>
      <c r="O97" s="216">
        <v>0</v>
      </c>
      <c r="P97" s="217">
        <f t="shared" si="5"/>
        <v>-35</v>
      </c>
      <c r="Q97" s="215">
        <f t="shared" si="5"/>
        <v>173839.30000000028</v>
      </c>
      <c r="R97" s="215">
        <f t="shared" si="5"/>
        <v>0</v>
      </c>
      <c r="S97" s="218">
        <f t="shared" si="5"/>
        <v>0</v>
      </c>
      <c r="T97" s="214">
        <f t="shared" si="6"/>
        <v>-18</v>
      </c>
      <c r="U97" s="215">
        <f t="shared" si="6"/>
        <v>149759.75000000023</v>
      </c>
      <c r="V97" s="215">
        <f t="shared" si="6"/>
        <v>0</v>
      </c>
      <c r="W97" s="216">
        <f t="shared" si="6"/>
        <v>0</v>
      </c>
    </row>
    <row r="98" spans="1:23">
      <c r="A98" s="206" t="s">
        <v>386</v>
      </c>
      <c r="B98" s="207" t="s">
        <v>408</v>
      </c>
      <c r="C98" s="208" t="s">
        <v>409</v>
      </c>
      <c r="D98" s="214">
        <v>615</v>
      </c>
      <c r="E98" s="215">
        <v>214386.24</v>
      </c>
      <c r="F98" s="215">
        <v>0</v>
      </c>
      <c r="G98" s="216">
        <v>0</v>
      </c>
      <c r="H98" s="217">
        <v>752</v>
      </c>
      <c r="I98" s="215">
        <v>210219.84</v>
      </c>
      <c r="J98" s="215">
        <v>0</v>
      </c>
      <c r="K98" s="218">
        <v>0</v>
      </c>
      <c r="L98" s="214">
        <v>691</v>
      </c>
      <c r="M98" s="215">
        <v>205983.04</v>
      </c>
      <c r="N98" s="215">
        <v>0</v>
      </c>
      <c r="O98" s="216">
        <v>0</v>
      </c>
      <c r="P98" s="217">
        <f t="shared" si="5"/>
        <v>76</v>
      </c>
      <c r="Q98" s="215">
        <f t="shared" si="5"/>
        <v>-8403.1999999999825</v>
      </c>
      <c r="R98" s="215">
        <f t="shared" si="5"/>
        <v>0</v>
      </c>
      <c r="S98" s="218">
        <f t="shared" si="5"/>
        <v>0</v>
      </c>
      <c r="T98" s="214">
        <f t="shared" si="6"/>
        <v>-61</v>
      </c>
      <c r="U98" s="215">
        <f t="shared" si="6"/>
        <v>-4236.7999999999884</v>
      </c>
      <c r="V98" s="215">
        <f t="shared" si="6"/>
        <v>0</v>
      </c>
      <c r="W98" s="216">
        <f t="shared" si="6"/>
        <v>0</v>
      </c>
    </row>
    <row r="99" spans="1:23">
      <c r="A99" s="206" t="s">
        <v>386</v>
      </c>
      <c r="B99" s="207" t="s">
        <v>410</v>
      </c>
      <c r="C99" s="208" t="s">
        <v>411</v>
      </c>
      <c r="D99" s="214">
        <v>66</v>
      </c>
      <c r="E99" s="215">
        <v>33062.999999999993</v>
      </c>
      <c r="F99" s="215">
        <v>0</v>
      </c>
      <c r="G99" s="216">
        <v>0</v>
      </c>
      <c r="H99" s="217">
        <v>65</v>
      </c>
      <c r="I99" s="215">
        <v>32562.400000000001</v>
      </c>
      <c r="J99" s="215">
        <v>0</v>
      </c>
      <c r="K99" s="218">
        <v>0</v>
      </c>
      <c r="L99" s="214">
        <v>66</v>
      </c>
      <c r="M99" s="215">
        <v>33063.360000000001</v>
      </c>
      <c r="N99" s="215">
        <v>0</v>
      </c>
      <c r="O99" s="216">
        <v>0</v>
      </c>
      <c r="P99" s="217">
        <f t="shared" si="5"/>
        <v>0</v>
      </c>
      <c r="Q99" s="215">
        <f t="shared" si="5"/>
        <v>0.36000000000785803</v>
      </c>
      <c r="R99" s="215">
        <f t="shared" si="5"/>
        <v>0</v>
      </c>
      <c r="S99" s="218">
        <f t="shared" si="5"/>
        <v>0</v>
      </c>
      <c r="T99" s="214">
        <f t="shared" si="6"/>
        <v>1</v>
      </c>
      <c r="U99" s="215">
        <f t="shared" si="6"/>
        <v>500.95999999999913</v>
      </c>
      <c r="V99" s="215">
        <f t="shared" si="6"/>
        <v>0</v>
      </c>
      <c r="W99" s="216">
        <f t="shared" si="6"/>
        <v>0</v>
      </c>
    </row>
    <row r="100" spans="1:23">
      <c r="A100" s="206" t="s">
        <v>412</v>
      </c>
      <c r="B100" s="207" t="s">
        <v>413</v>
      </c>
      <c r="C100" s="208" t="s">
        <v>414</v>
      </c>
      <c r="D100" s="214">
        <v>3392</v>
      </c>
      <c r="E100" s="215">
        <v>5081235.5799999991</v>
      </c>
      <c r="F100" s="215">
        <v>42185.2</v>
      </c>
      <c r="G100" s="216">
        <v>1957139.91</v>
      </c>
      <c r="H100" s="217">
        <v>3199</v>
      </c>
      <c r="I100" s="215">
        <v>5717510.4299999997</v>
      </c>
      <c r="J100" s="215">
        <v>43202</v>
      </c>
      <c r="K100" s="218">
        <v>2212637.6999999997</v>
      </c>
      <c r="L100" s="214">
        <v>3126</v>
      </c>
      <c r="M100" s="215">
        <v>5420842.8800000008</v>
      </c>
      <c r="N100" s="215">
        <v>52519.280000000006</v>
      </c>
      <c r="O100" s="216">
        <v>2222109.4000000004</v>
      </c>
      <c r="P100" s="217">
        <f t="shared" si="5"/>
        <v>-266</v>
      </c>
      <c r="Q100" s="215">
        <f t="shared" si="5"/>
        <v>339607.30000000168</v>
      </c>
      <c r="R100" s="215">
        <f t="shared" si="5"/>
        <v>10334.080000000009</v>
      </c>
      <c r="S100" s="218">
        <f t="shared" si="5"/>
        <v>264969.49000000046</v>
      </c>
      <c r="T100" s="214">
        <f t="shared" si="6"/>
        <v>-73</v>
      </c>
      <c r="U100" s="215">
        <f t="shared" si="6"/>
        <v>-296667.54999999888</v>
      </c>
      <c r="V100" s="215">
        <f t="shared" si="6"/>
        <v>9317.2800000000061</v>
      </c>
      <c r="W100" s="216">
        <f t="shared" si="6"/>
        <v>9471.7000000006519</v>
      </c>
    </row>
    <row r="101" spans="1:23">
      <c r="A101" s="206" t="s">
        <v>412</v>
      </c>
      <c r="B101" s="207" t="s">
        <v>415</v>
      </c>
      <c r="C101" s="208" t="s">
        <v>416</v>
      </c>
      <c r="D101" s="214">
        <v>452</v>
      </c>
      <c r="E101" s="215">
        <v>428891.55999999994</v>
      </c>
      <c r="F101" s="215">
        <v>0</v>
      </c>
      <c r="G101" s="216">
        <v>0</v>
      </c>
      <c r="H101" s="217">
        <v>476</v>
      </c>
      <c r="I101" s="215">
        <v>571592.15</v>
      </c>
      <c r="J101" s="215">
        <v>0</v>
      </c>
      <c r="K101" s="218">
        <v>0</v>
      </c>
      <c r="L101" s="214">
        <v>443</v>
      </c>
      <c r="M101" s="215">
        <v>433892.08000000007</v>
      </c>
      <c r="N101" s="215">
        <v>0</v>
      </c>
      <c r="O101" s="216">
        <v>0</v>
      </c>
      <c r="P101" s="217">
        <f t="shared" si="5"/>
        <v>-9</v>
      </c>
      <c r="Q101" s="215">
        <f t="shared" si="5"/>
        <v>5000.520000000135</v>
      </c>
      <c r="R101" s="215">
        <f t="shared" si="5"/>
        <v>0</v>
      </c>
      <c r="S101" s="218">
        <f t="shared" si="5"/>
        <v>0</v>
      </c>
      <c r="T101" s="214">
        <f t="shared" si="6"/>
        <v>-33</v>
      </c>
      <c r="U101" s="215">
        <f t="shared" si="6"/>
        <v>-137700.06999999995</v>
      </c>
      <c r="V101" s="215">
        <f t="shared" si="6"/>
        <v>0</v>
      </c>
      <c r="W101" s="216">
        <f t="shared" si="6"/>
        <v>0</v>
      </c>
    </row>
    <row r="102" spans="1:23">
      <c r="A102" s="206" t="s">
        <v>412</v>
      </c>
      <c r="B102" s="207" t="s">
        <v>417</v>
      </c>
      <c r="C102" s="208" t="s">
        <v>418</v>
      </c>
      <c r="D102" s="214">
        <v>328</v>
      </c>
      <c r="E102" s="215">
        <v>444765</v>
      </c>
      <c r="F102" s="215">
        <v>0</v>
      </c>
      <c r="G102" s="216">
        <v>0</v>
      </c>
      <c r="H102" s="217">
        <v>404</v>
      </c>
      <c r="I102" s="215">
        <v>557015.78</v>
      </c>
      <c r="J102" s="215">
        <v>0</v>
      </c>
      <c r="K102" s="218">
        <v>0</v>
      </c>
      <c r="L102" s="214">
        <v>377</v>
      </c>
      <c r="M102" s="215">
        <v>500461.37000000005</v>
      </c>
      <c r="N102" s="215">
        <v>0</v>
      </c>
      <c r="O102" s="216">
        <v>0</v>
      </c>
      <c r="P102" s="217">
        <f t="shared" si="5"/>
        <v>49</v>
      </c>
      <c r="Q102" s="215">
        <f t="shared" si="5"/>
        <v>55696.370000000054</v>
      </c>
      <c r="R102" s="215">
        <f t="shared" si="5"/>
        <v>0</v>
      </c>
      <c r="S102" s="218">
        <f t="shared" si="5"/>
        <v>0</v>
      </c>
      <c r="T102" s="214">
        <f t="shared" si="6"/>
        <v>-27</v>
      </c>
      <c r="U102" s="215">
        <f t="shared" si="6"/>
        <v>-56554.409999999974</v>
      </c>
      <c r="V102" s="215">
        <f t="shared" si="6"/>
        <v>0</v>
      </c>
      <c r="W102" s="216">
        <f t="shared" si="6"/>
        <v>0</v>
      </c>
    </row>
    <row r="103" spans="1:23">
      <c r="A103" s="206" t="s">
        <v>412</v>
      </c>
      <c r="B103" s="207" t="s">
        <v>419</v>
      </c>
      <c r="C103" s="208" t="s">
        <v>420</v>
      </c>
      <c r="D103" s="214">
        <v>1442</v>
      </c>
      <c r="E103" s="215">
        <v>1911620.74</v>
      </c>
      <c r="F103" s="215">
        <v>24593</v>
      </c>
      <c r="G103" s="216">
        <v>0</v>
      </c>
      <c r="H103" s="217">
        <v>1338</v>
      </c>
      <c r="I103" s="215">
        <v>2182989.6999999997</v>
      </c>
      <c r="J103" s="215">
        <v>19772</v>
      </c>
      <c r="K103" s="218">
        <v>0</v>
      </c>
      <c r="L103" s="214">
        <v>1289</v>
      </c>
      <c r="M103" s="215">
        <v>1992203.8899999997</v>
      </c>
      <c r="N103" s="215">
        <v>14547</v>
      </c>
      <c r="O103" s="216">
        <v>0</v>
      </c>
      <c r="P103" s="217">
        <f t="shared" si="5"/>
        <v>-153</v>
      </c>
      <c r="Q103" s="215">
        <f t="shared" si="5"/>
        <v>80583.149999999674</v>
      </c>
      <c r="R103" s="215">
        <f t="shared" si="5"/>
        <v>-10046</v>
      </c>
      <c r="S103" s="218">
        <f t="shared" si="5"/>
        <v>0</v>
      </c>
      <c r="T103" s="214">
        <f t="shared" si="6"/>
        <v>-49</v>
      </c>
      <c r="U103" s="215">
        <f t="shared" si="6"/>
        <v>-190785.81000000006</v>
      </c>
      <c r="V103" s="215">
        <f t="shared" si="6"/>
        <v>-5225</v>
      </c>
      <c r="W103" s="216">
        <f t="shared" si="6"/>
        <v>0</v>
      </c>
    </row>
    <row r="104" spans="1:23">
      <c r="A104" s="206" t="s">
        <v>412</v>
      </c>
      <c r="B104" s="207" t="s">
        <v>421</v>
      </c>
      <c r="C104" s="208" t="s">
        <v>422</v>
      </c>
      <c r="D104" s="214">
        <v>295</v>
      </c>
      <c r="E104" s="215">
        <v>404842.95000000007</v>
      </c>
      <c r="F104" s="215">
        <v>0</v>
      </c>
      <c r="G104" s="216">
        <v>0</v>
      </c>
      <c r="H104" s="217">
        <v>298</v>
      </c>
      <c r="I104" s="215">
        <v>587980.73</v>
      </c>
      <c r="J104" s="215">
        <v>0</v>
      </c>
      <c r="K104" s="218">
        <v>0</v>
      </c>
      <c r="L104" s="214">
        <v>280</v>
      </c>
      <c r="M104" s="215">
        <v>477978.28000000009</v>
      </c>
      <c r="N104" s="215">
        <v>0</v>
      </c>
      <c r="O104" s="216">
        <v>0</v>
      </c>
      <c r="P104" s="217">
        <f t="shared" si="5"/>
        <v>-15</v>
      </c>
      <c r="Q104" s="215">
        <f t="shared" si="5"/>
        <v>73135.330000000016</v>
      </c>
      <c r="R104" s="215">
        <f t="shared" si="5"/>
        <v>0</v>
      </c>
      <c r="S104" s="218">
        <f t="shared" si="5"/>
        <v>0</v>
      </c>
      <c r="T104" s="214">
        <f t="shared" si="6"/>
        <v>-18</v>
      </c>
      <c r="U104" s="215">
        <f t="shared" si="6"/>
        <v>-110002.4499999999</v>
      </c>
      <c r="V104" s="215">
        <f t="shared" si="6"/>
        <v>0</v>
      </c>
      <c r="W104" s="216">
        <f t="shared" si="6"/>
        <v>0</v>
      </c>
    </row>
    <row r="105" spans="1:23">
      <c r="A105" s="206" t="s">
        <v>423</v>
      </c>
      <c r="B105" s="207" t="s">
        <v>424</v>
      </c>
      <c r="C105" s="208" t="s">
        <v>425</v>
      </c>
      <c r="D105" s="214">
        <v>556</v>
      </c>
      <c r="E105" s="215">
        <v>656408.20000000007</v>
      </c>
      <c r="F105" s="215">
        <v>0</v>
      </c>
      <c r="G105" s="216">
        <v>0</v>
      </c>
      <c r="H105" s="217">
        <v>435</v>
      </c>
      <c r="I105" s="215">
        <v>660884.07000000007</v>
      </c>
      <c r="J105" s="215">
        <v>0</v>
      </c>
      <c r="K105" s="218">
        <v>0</v>
      </c>
      <c r="L105" s="214">
        <v>454</v>
      </c>
      <c r="M105" s="215">
        <v>692406.48</v>
      </c>
      <c r="N105" s="215">
        <v>0</v>
      </c>
      <c r="O105" s="216">
        <v>0</v>
      </c>
      <c r="P105" s="217">
        <f t="shared" si="5"/>
        <v>-102</v>
      </c>
      <c r="Q105" s="215">
        <f t="shared" si="5"/>
        <v>35998.279999999912</v>
      </c>
      <c r="R105" s="215">
        <f t="shared" si="5"/>
        <v>0</v>
      </c>
      <c r="S105" s="218">
        <f t="shared" si="5"/>
        <v>0</v>
      </c>
      <c r="T105" s="214">
        <f t="shared" si="6"/>
        <v>19</v>
      </c>
      <c r="U105" s="215">
        <f t="shared" si="6"/>
        <v>31522.409999999916</v>
      </c>
      <c r="V105" s="215">
        <f t="shared" si="6"/>
        <v>0</v>
      </c>
      <c r="W105" s="216">
        <f t="shared" si="6"/>
        <v>0</v>
      </c>
    </row>
    <row r="106" spans="1:23">
      <c r="A106" s="206" t="s">
        <v>423</v>
      </c>
      <c r="B106" s="207" t="s">
        <v>426</v>
      </c>
      <c r="C106" s="208" t="s">
        <v>427</v>
      </c>
      <c r="D106" s="214">
        <v>532</v>
      </c>
      <c r="E106" s="215">
        <v>241074</v>
      </c>
      <c r="F106" s="215">
        <v>0</v>
      </c>
      <c r="G106" s="216">
        <v>0</v>
      </c>
      <c r="H106" s="217">
        <v>509</v>
      </c>
      <c r="I106" s="215">
        <v>242208.8</v>
      </c>
      <c r="J106" s="215">
        <v>0</v>
      </c>
      <c r="K106" s="218">
        <v>0</v>
      </c>
      <c r="L106" s="214">
        <v>521</v>
      </c>
      <c r="M106" s="215">
        <v>242123.51999999999</v>
      </c>
      <c r="N106" s="215">
        <v>0</v>
      </c>
      <c r="O106" s="216">
        <v>0</v>
      </c>
      <c r="P106" s="217">
        <f t="shared" si="5"/>
        <v>-11</v>
      </c>
      <c r="Q106" s="215">
        <f t="shared" si="5"/>
        <v>1049.5199999999895</v>
      </c>
      <c r="R106" s="215">
        <f t="shared" si="5"/>
        <v>0</v>
      </c>
      <c r="S106" s="218">
        <f t="shared" si="5"/>
        <v>0</v>
      </c>
      <c r="T106" s="214">
        <f t="shared" si="6"/>
        <v>12</v>
      </c>
      <c r="U106" s="215">
        <f t="shared" si="6"/>
        <v>-85.279999999998836</v>
      </c>
      <c r="V106" s="215">
        <f t="shared" si="6"/>
        <v>0</v>
      </c>
      <c r="W106" s="216">
        <f t="shared" si="6"/>
        <v>0</v>
      </c>
    </row>
    <row r="107" spans="1:23">
      <c r="A107" s="206" t="s">
        <v>423</v>
      </c>
      <c r="B107" s="207" t="s">
        <v>428</v>
      </c>
      <c r="C107" s="208" t="s">
        <v>429</v>
      </c>
      <c r="D107" s="214">
        <v>383</v>
      </c>
      <c r="E107" s="215">
        <v>184806.56</v>
      </c>
      <c r="F107" s="215">
        <v>0</v>
      </c>
      <c r="G107" s="216">
        <v>0</v>
      </c>
      <c r="H107" s="217">
        <v>344</v>
      </c>
      <c r="I107" s="215">
        <v>151329</v>
      </c>
      <c r="J107" s="215">
        <v>0</v>
      </c>
      <c r="K107" s="218">
        <v>0</v>
      </c>
      <c r="L107" s="214">
        <v>362</v>
      </c>
      <c r="M107" s="215">
        <v>159403.32</v>
      </c>
      <c r="N107" s="215">
        <v>0</v>
      </c>
      <c r="O107" s="216">
        <v>0</v>
      </c>
      <c r="P107" s="217">
        <f t="shared" si="5"/>
        <v>-21</v>
      </c>
      <c r="Q107" s="215">
        <f t="shared" si="5"/>
        <v>-25403.239999999991</v>
      </c>
      <c r="R107" s="215">
        <f t="shared" si="5"/>
        <v>0</v>
      </c>
      <c r="S107" s="218">
        <f t="shared" si="5"/>
        <v>0</v>
      </c>
      <c r="T107" s="214">
        <f t="shared" si="6"/>
        <v>18</v>
      </c>
      <c r="U107" s="215">
        <f t="shared" si="6"/>
        <v>8074.320000000007</v>
      </c>
      <c r="V107" s="215">
        <f t="shared" si="6"/>
        <v>0</v>
      </c>
      <c r="W107" s="216">
        <f t="shared" si="6"/>
        <v>0</v>
      </c>
    </row>
    <row r="108" spans="1:23">
      <c r="A108" s="206" t="s">
        <v>423</v>
      </c>
      <c r="B108" s="207" t="s">
        <v>430</v>
      </c>
      <c r="C108" s="208" t="s">
        <v>431</v>
      </c>
      <c r="D108" s="214">
        <v>310</v>
      </c>
      <c r="E108" s="215">
        <v>276121</v>
      </c>
      <c r="F108" s="215">
        <v>0</v>
      </c>
      <c r="G108" s="216">
        <v>0</v>
      </c>
      <c r="H108" s="217">
        <v>218</v>
      </c>
      <c r="I108" s="215">
        <v>286837.98</v>
      </c>
      <c r="J108" s="215">
        <v>0</v>
      </c>
      <c r="K108" s="218">
        <v>0</v>
      </c>
      <c r="L108" s="214">
        <v>217</v>
      </c>
      <c r="M108" s="215">
        <v>286815.90000000002</v>
      </c>
      <c r="N108" s="215">
        <v>0</v>
      </c>
      <c r="O108" s="216">
        <v>0</v>
      </c>
      <c r="P108" s="217">
        <f t="shared" si="5"/>
        <v>-93</v>
      </c>
      <c r="Q108" s="215">
        <f t="shared" si="5"/>
        <v>10694.900000000023</v>
      </c>
      <c r="R108" s="215">
        <f t="shared" si="5"/>
        <v>0</v>
      </c>
      <c r="S108" s="218">
        <f t="shared" si="5"/>
        <v>0</v>
      </c>
      <c r="T108" s="214">
        <f t="shared" si="6"/>
        <v>-1</v>
      </c>
      <c r="U108" s="215">
        <f t="shared" si="6"/>
        <v>-22.07999999995809</v>
      </c>
      <c r="V108" s="215">
        <f t="shared" si="6"/>
        <v>0</v>
      </c>
      <c r="W108" s="216">
        <f t="shared" si="6"/>
        <v>0</v>
      </c>
    </row>
    <row r="109" spans="1:23">
      <c r="A109" s="206" t="s">
        <v>423</v>
      </c>
      <c r="B109" s="207" t="s">
        <v>432</v>
      </c>
      <c r="C109" s="208" t="s">
        <v>433</v>
      </c>
      <c r="D109" s="214">
        <v>0</v>
      </c>
      <c r="E109" s="215">
        <v>21489.839999999997</v>
      </c>
      <c r="F109" s="215">
        <v>0</v>
      </c>
      <c r="G109" s="216">
        <v>0</v>
      </c>
      <c r="H109" s="217">
        <v>0</v>
      </c>
      <c r="I109" s="215">
        <v>20067.36</v>
      </c>
      <c r="J109" s="215">
        <v>0</v>
      </c>
      <c r="K109" s="218">
        <v>0</v>
      </c>
      <c r="L109" s="214">
        <v>0</v>
      </c>
      <c r="M109" s="215">
        <v>20933.36</v>
      </c>
      <c r="N109" s="215">
        <v>0</v>
      </c>
      <c r="O109" s="216">
        <v>0</v>
      </c>
      <c r="P109" s="217">
        <f t="shared" si="5"/>
        <v>0</v>
      </c>
      <c r="Q109" s="215">
        <f t="shared" si="5"/>
        <v>-556.47999999999593</v>
      </c>
      <c r="R109" s="215">
        <f t="shared" si="5"/>
        <v>0</v>
      </c>
      <c r="S109" s="218">
        <f t="shared" si="5"/>
        <v>0</v>
      </c>
      <c r="T109" s="214">
        <f t="shared" si="6"/>
        <v>0</v>
      </c>
      <c r="U109" s="215">
        <f t="shared" si="6"/>
        <v>866</v>
      </c>
      <c r="V109" s="215">
        <f t="shared" si="6"/>
        <v>0</v>
      </c>
      <c r="W109" s="216">
        <f t="shared" si="6"/>
        <v>0</v>
      </c>
    </row>
    <row r="110" spans="1:23">
      <c r="A110" s="206" t="s">
        <v>423</v>
      </c>
      <c r="B110" s="207" t="s">
        <v>434</v>
      </c>
      <c r="C110" s="208" t="s">
        <v>435</v>
      </c>
      <c r="D110" s="214">
        <v>0</v>
      </c>
      <c r="E110" s="215">
        <v>34977</v>
      </c>
      <c r="F110" s="215">
        <v>0</v>
      </c>
      <c r="G110" s="216">
        <v>0</v>
      </c>
      <c r="H110" s="217">
        <v>0</v>
      </c>
      <c r="I110" s="215">
        <v>130876.88</v>
      </c>
      <c r="J110" s="215">
        <v>0</v>
      </c>
      <c r="K110" s="218">
        <v>0</v>
      </c>
      <c r="L110" s="214">
        <v>0</v>
      </c>
      <c r="M110" s="215">
        <v>65185.399999999994</v>
      </c>
      <c r="N110" s="215">
        <v>0</v>
      </c>
      <c r="O110" s="216">
        <v>0</v>
      </c>
      <c r="P110" s="217">
        <f t="shared" si="5"/>
        <v>0</v>
      </c>
      <c r="Q110" s="215">
        <f t="shared" si="5"/>
        <v>30208.399999999994</v>
      </c>
      <c r="R110" s="215">
        <f t="shared" si="5"/>
        <v>0</v>
      </c>
      <c r="S110" s="218">
        <f t="shared" si="5"/>
        <v>0</v>
      </c>
      <c r="T110" s="214">
        <f t="shared" si="6"/>
        <v>0</v>
      </c>
      <c r="U110" s="215">
        <f t="shared" si="6"/>
        <v>-65691.48000000001</v>
      </c>
      <c r="V110" s="215">
        <f t="shared" si="6"/>
        <v>0</v>
      </c>
      <c r="W110" s="216">
        <f t="shared" si="6"/>
        <v>0</v>
      </c>
    </row>
    <row r="111" spans="1:23">
      <c r="A111" s="206" t="s">
        <v>423</v>
      </c>
      <c r="B111" s="207" t="s">
        <v>436</v>
      </c>
      <c r="C111" s="208" t="s">
        <v>437</v>
      </c>
      <c r="D111" s="214">
        <v>3857</v>
      </c>
      <c r="E111" s="215">
        <v>6093117.7800000012</v>
      </c>
      <c r="F111" s="215">
        <v>217894</v>
      </c>
      <c r="G111" s="216">
        <v>482176.28999999992</v>
      </c>
      <c r="H111" s="217">
        <v>3941</v>
      </c>
      <c r="I111" s="215">
        <v>7704744.0599999996</v>
      </c>
      <c r="J111" s="215">
        <v>340834</v>
      </c>
      <c r="K111" s="218">
        <v>612530.69000000006</v>
      </c>
      <c r="L111" s="214">
        <v>3723</v>
      </c>
      <c r="M111" s="215">
        <v>7075775.04</v>
      </c>
      <c r="N111" s="215">
        <v>559055</v>
      </c>
      <c r="O111" s="216">
        <v>715997.85</v>
      </c>
      <c r="P111" s="217">
        <f t="shared" si="5"/>
        <v>-134</v>
      </c>
      <c r="Q111" s="215">
        <f t="shared" si="5"/>
        <v>982657.25999999885</v>
      </c>
      <c r="R111" s="215">
        <f t="shared" si="5"/>
        <v>341161</v>
      </c>
      <c r="S111" s="218">
        <f t="shared" si="5"/>
        <v>233821.56000000006</v>
      </c>
      <c r="T111" s="214">
        <f t="shared" si="6"/>
        <v>-218</v>
      </c>
      <c r="U111" s="215">
        <f t="shared" si="6"/>
        <v>-628969.01999999955</v>
      </c>
      <c r="V111" s="215">
        <f t="shared" si="6"/>
        <v>218221</v>
      </c>
      <c r="W111" s="216">
        <f t="shared" si="6"/>
        <v>103467.15999999992</v>
      </c>
    </row>
    <row r="112" spans="1:23">
      <c r="A112" s="206" t="s">
        <v>423</v>
      </c>
      <c r="B112" s="207" t="s">
        <v>438</v>
      </c>
      <c r="C112" s="208" t="s">
        <v>439</v>
      </c>
      <c r="D112" s="214">
        <v>0</v>
      </c>
      <c r="E112" s="215">
        <v>283714</v>
      </c>
      <c r="F112" s="215">
        <v>0</v>
      </c>
      <c r="G112" s="216">
        <v>0</v>
      </c>
      <c r="H112" s="217">
        <v>0</v>
      </c>
      <c r="I112" s="215">
        <v>272464</v>
      </c>
      <c r="J112" s="215">
        <v>0</v>
      </c>
      <c r="K112" s="218">
        <v>0</v>
      </c>
      <c r="L112" s="214">
        <v>0</v>
      </c>
      <c r="M112" s="215">
        <v>271214</v>
      </c>
      <c r="N112" s="215">
        <v>0</v>
      </c>
      <c r="O112" s="216">
        <v>0</v>
      </c>
      <c r="P112" s="217">
        <f t="shared" si="5"/>
        <v>0</v>
      </c>
      <c r="Q112" s="215">
        <f t="shared" si="5"/>
        <v>-12500</v>
      </c>
      <c r="R112" s="215">
        <f t="shared" si="5"/>
        <v>0</v>
      </c>
      <c r="S112" s="218">
        <f t="shared" si="5"/>
        <v>0</v>
      </c>
      <c r="T112" s="214">
        <f t="shared" si="6"/>
        <v>0</v>
      </c>
      <c r="U112" s="215">
        <f t="shared" si="6"/>
        <v>-1250</v>
      </c>
      <c r="V112" s="215">
        <f t="shared" si="6"/>
        <v>0</v>
      </c>
      <c r="W112" s="216">
        <f t="shared" si="6"/>
        <v>0</v>
      </c>
    </row>
    <row r="113" spans="1:23">
      <c r="A113" s="206" t="s">
        <v>440</v>
      </c>
      <c r="B113" s="207" t="s">
        <v>441</v>
      </c>
      <c r="C113" s="208" t="s">
        <v>185</v>
      </c>
      <c r="D113" s="214">
        <v>254</v>
      </c>
      <c r="E113" s="215">
        <v>348822.22000000003</v>
      </c>
      <c r="F113" s="215">
        <v>0</v>
      </c>
      <c r="G113" s="216">
        <v>0</v>
      </c>
      <c r="H113" s="217">
        <v>232</v>
      </c>
      <c r="I113" s="215">
        <v>287710.48</v>
      </c>
      <c r="J113" s="215">
        <v>0</v>
      </c>
      <c r="K113" s="218">
        <v>0</v>
      </c>
      <c r="L113" s="214">
        <v>253</v>
      </c>
      <c r="M113" s="215">
        <v>363203.29</v>
      </c>
      <c r="N113" s="215">
        <v>0</v>
      </c>
      <c r="O113" s="216">
        <v>0</v>
      </c>
      <c r="P113" s="217">
        <f t="shared" si="5"/>
        <v>-1</v>
      </c>
      <c r="Q113" s="215">
        <f t="shared" si="5"/>
        <v>14381.069999999949</v>
      </c>
      <c r="R113" s="215">
        <f t="shared" si="5"/>
        <v>0</v>
      </c>
      <c r="S113" s="218">
        <f t="shared" si="5"/>
        <v>0</v>
      </c>
      <c r="T113" s="214">
        <f t="shared" si="6"/>
        <v>21</v>
      </c>
      <c r="U113" s="215">
        <f t="shared" si="6"/>
        <v>75492.81</v>
      </c>
      <c r="V113" s="215">
        <f t="shared" si="6"/>
        <v>0</v>
      </c>
      <c r="W113" s="216">
        <f t="shared" si="6"/>
        <v>0</v>
      </c>
    </row>
    <row r="114" spans="1:23">
      <c r="A114" s="206" t="s">
        <v>440</v>
      </c>
      <c r="B114" s="207" t="s">
        <v>442</v>
      </c>
      <c r="C114" s="208" t="s">
        <v>186</v>
      </c>
      <c r="D114" s="214">
        <v>210</v>
      </c>
      <c r="E114" s="215">
        <v>328964.51999999996</v>
      </c>
      <c r="F114" s="215">
        <v>0</v>
      </c>
      <c r="G114" s="216">
        <v>0</v>
      </c>
      <c r="H114" s="217">
        <v>278</v>
      </c>
      <c r="I114" s="215">
        <v>485187.56999999995</v>
      </c>
      <c r="J114" s="215">
        <v>0</v>
      </c>
      <c r="K114" s="218">
        <v>0</v>
      </c>
      <c r="L114" s="214">
        <v>178</v>
      </c>
      <c r="M114" s="215">
        <v>383645.64</v>
      </c>
      <c r="N114" s="215">
        <v>0</v>
      </c>
      <c r="O114" s="216">
        <v>0</v>
      </c>
      <c r="P114" s="217">
        <f t="shared" si="5"/>
        <v>-32</v>
      </c>
      <c r="Q114" s="215">
        <f t="shared" si="5"/>
        <v>54681.120000000054</v>
      </c>
      <c r="R114" s="215">
        <f t="shared" si="5"/>
        <v>0</v>
      </c>
      <c r="S114" s="218">
        <f t="shared" si="5"/>
        <v>0</v>
      </c>
      <c r="T114" s="214">
        <f t="shared" si="6"/>
        <v>-100</v>
      </c>
      <c r="U114" s="215">
        <f t="shared" si="6"/>
        <v>-101541.92999999993</v>
      </c>
      <c r="V114" s="215">
        <f t="shared" si="6"/>
        <v>0</v>
      </c>
      <c r="W114" s="216">
        <f t="shared" si="6"/>
        <v>0</v>
      </c>
    </row>
    <row r="115" spans="1:23">
      <c r="A115" s="206" t="s">
        <v>440</v>
      </c>
      <c r="B115" s="207" t="s">
        <v>443</v>
      </c>
      <c r="C115" s="208" t="s">
        <v>444</v>
      </c>
      <c r="D115" s="214">
        <v>5501</v>
      </c>
      <c r="E115" s="215">
        <v>6606796.7199999988</v>
      </c>
      <c r="F115" s="215">
        <v>21773</v>
      </c>
      <c r="G115" s="216">
        <v>0</v>
      </c>
      <c r="H115" s="217">
        <v>5622</v>
      </c>
      <c r="I115" s="215">
        <v>8857460.3000000007</v>
      </c>
      <c r="J115" s="215">
        <v>39082</v>
      </c>
      <c r="K115" s="218">
        <v>0</v>
      </c>
      <c r="L115" s="214">
        <v>5266</v>
      </c>
      <c r="M115" s="215">
        <v>7228729.4500000002</v>
      </c>
      <c r="N115" s="215">
        <v>71208</v>
      </c>
      <c r="O115" s="216">
        <v>0</v>
      </c>
      <c r="P115" s="217">
        <f t="shared" si="5"/>
        <v>-235</v>
      </c>
      <c r="Q115" s="215">
        <f t="shared" si="5"/>
        <v>621932.73000000138</v>
      </c>
      <c r="R115" s="215">
        <f t="shared" si="5"/>
        <v>49435</v>
      </c>
      <c r="S115" s="218">
        <f t="shared" si="5"/>
        <v>0</v>
      </c>
      <c r="T115" s="214">
        <f t="shared" si="6"/>
        <v>-356</v>
      </c>
      <c r="U115" s="215">
        <f t="shared" si="6"/>
        <v>-1628730.8500000006</v>
      </c>
      <c r="V115" s="215">
        <f t="shared" si="6"/>
        <v>32126</v>
      </c>
      <c r="W115" s="216">
        <f t="shared" si="6"/>
        <v>0</v>
      </c>
    </row>
    <row r="116" spans="1:23">
      <c r="A116" s="206" t="s">
        <v>440</v>
      </c>
      <c r="B116" s="207" t="s">
        <v>445</v>
      </c>
      <c r="C116" s="208" t="s">
        <v>446</v>
      </c>
      <c r="D116" s="214">
        <v>278</v>
      </c>
      <c r="E116" s="215">
        <v>528979.24999999988</v>
      </c>
      <c r="F116" s="215">
        <v>0</v>
      </c>
      <c r="G116" s="216">
        <v>0</v>
      </c>
      <c r="H116" s="217">
        <v>287</v>
      </c>
      <c r="I116" s="215">
        <v>676715.78</v>
      </c>
      <c r="J116" s="215">
        <v>0</v>
      </c>
      <c r="K116" s="218">
        <v>0</v>
      </c>
      <c r="L116" s="214">
        <v>267</v>
      </c>
      <c r="M116" s="215">
        <v>558617.8899999999</v>
      </c>
      <c r="N116" s="215">
        <v>0</v>
      </c>
      <c r="O116" s="216">
        <v>0</v>
      </c>
      <c r="P116" s="217">
        <f t="shared" si="5"/>
        <v>-11</v>
      </c>
      <c r="Q116" s="215">
        <f t="shared" si="5"/>
        <v>29638.640000000014</v>
      </c>
      <c r="R116" s="215">
        <f t="shared" si="5"/>
        <v>0</v>
      </c>
      <c r="S116" s="218">
        <f t="shared" si="5"/>
        <v>0</v>
      </c>
      <c r="T116" s="214">
        <f t="shared" si="6"/>
        <v>-20</v>
      </c>
      <c r="U116" s="215">
        <f t="shared" si="6"/>
        <v>-118097.89000000013</v>
      </c>
      <c r="V116" s="215">
        <f t="shared" si="6"/>
        <v>0</v>
      </c>
      <c r="W116" s="216">
        <f t="shared" si="6"/>
        <v>0</v>
      </c>
    </row>
    <row r="117" spans="1:23">
      <c r="A117" s="206" t="s">
        <v>440</v>
      </c>
      <c r="B117" s="207" t="s">
        <v>447</v>
      </c>
      <c r="C117" s="208" t="s">
        <v>187</v>
      </c>
      <c r="D117" s="214">
        <v>417</v>
      </c>
      <c r="E117" s="215">
        <v>516581.71</v>
      </c>
      <c r="F117" s="215">
        <v>0</v>
      </c>
      <c r="G117" s="216">
        <v>0</v>
      </c>
      <c r="H117" s="217">
        <v>450</v>
      </c>
      <c r="I117" s="215">
        <v>579991.7699999999</v>
      </c>
      <c r="J117" s="215">
        <v>0</v>
      </c>
      <c r="K117" s="218">
        <v>0</v>
      </c>
      <c r="L117" s="214">
        <v>400</v>
      </c>
      <c r="M117" s="215">
        <v>604633.72</v>
      </c>
      <c r="N117" s="215">
        <v>0</v>
      </c>
      <c r="O117" s="216">
        <v>0</v>
      </c>
      <c r="P117" s="217">
        <f t="shared" si="5"/>
        <v>-17</v>
      </c>
      <c r="Q117" s="215">
        <f t="shared" si="5"/>
        <v>88052.009999999951</v>
      </c>
      <c r="R117" s="215">
        <f t="shared" si="5"/>
        <v>0</v>
      </c>
      <c r="S117" s="218">
        <f t="shared" si="5"/>
        <v>0</v>
      </c>
      <c r="T117" s="214">
        <f t="shared" si="6"/>
        <v>-50</v>
      </c>
      <c r="U117" s="215">
        <f t="shared" si="6"/>
        <v>24641.95000000007</v>
      </c>
      <c r="V117" s="215">
        <f t="shared" si="6"/>
        <v>0</v>
      </c>
      <c r="W117" s="216">
        <f t="shared" si="6"/>
        <v>0</v>
      </c>
    </row>
    <row r="118" spans="1:23">
      <c r="A118" s="206" t="s">
        <v>448</v>
      </c>
      <c r="B118" s="207" t="s">
        <v>449</v>
      </c>
      <c r="C118" s="208" t="s">
        <v>450</v>
      </c>
      <c r="D118" s="214">
        <v>0</v>
      </c>
      <c r="E118" s="215">
        <v>7723.48</v>
      </c>
      <c r="F118" s="215">
        <v>0</v>
      </c>
      <c r="G118" s="216">
        <v>0</v>
      </c>
      <c r="H118" s="217">
        <v>0</v>
      </c>
      <c r="I118" s="215">
        <v>10777.68</v>
      </c>
      <c r="J118" s="215">
        <v>0</v>
      </c>
      <c r="K118" s="218">
        <v>0</v>
      </c>
      <c r="L118" s="214">
        <v>0</v>
      </c>
      <c r="M118" s="215">
        <v>5032.72</v>
      </c>
      <c r="N118" s="215">
        <v>0</v>
      </c>
      <c r="O118" s="216">
        <v>0</v>
      </c>
      <c r="P118" s="217">
        <f t="shared" si="5"/>
        <v>0</v>
      </c>
      <c r="Q118" s="215">
        <f t="shared" si="5"/>
        <v>-2690.7599999999993</v>
      </c>
      <c r="R118" s="215">
        <f t="shared" si="5"/>
        <v>0</v>
      </c>
      <c r="S118" s="218">
        <f t="shared" si="5"/>
        <v>0</v>
      </c>
      <c r="T118" s="214">
        <f t="shared" si="6"/>
        <v>0</v>
      </c>
      <c r="U118" s="215">
        <f t="shared" si="6"/>
        <v>-5744.96</v>
      </c>
      <c r="V118" s="215">
        <f t="shared" si="6"/>
        <v>0</v>
      </c>
      <c r="W118" s="216">
        <f t="shared" si="6"/>
        <v>0</v>
      </c>
    </row>
    <row r="119" spans="1:23">
      <c r="A119" s="206" t="s">
        <v>448</v>
      </c>
      <c r="B119" s="207" t="s">
        <v>451</v>
      </c>
      <c r="C119" s="208" t="s">
        <v>452</v>
      </c>
      <c r="D119" s="214">
        <v>2165</v>
      </c>
      <c r="E119" s="215">
        <v>3091361.7400000007</v>
      </c>
      <c r="F119" s="215">
        <v>0</v>
      </c>
      <c r="G119" s="216">
        <v>0</v>
      </c>
      <c r="H119" s="217">
        <v>1945</v>
      </c>
      <c r="I119" s="215">
        <v>4686573.8999999994</v>
      </c>
      <c r="J119" s="215">
        <v>0</v>
      </c>
      <c r="K119" s="218">
        <v>0</v>
      </c>
      <c r="L119" s="214">
        <v>2162</v>
      </c>
      <c r="M119" s="215">
        <v>3699703.45</v>
      </c>
      <c r="N119" s="215">
        <v>0</v>
      </c>
      <c r="O119" s="216">
        <v>0</v>
      </c>
      <c r="P119" s="217">
        <f t="shared" si="5"/>
        <v>-3</v>
      </c>
      <c r="Q119" s="215">
        <f t="shared" si="5"/>
        <v>608341.7099999995</v>
      </c>
      <c r="R119" s="215">
        <f t="shared" si="5"/>
        <v>0</v>
      </c>
      <c r="S119" s="218">
        <f t="shared" si="5"/>
        <v>0</v>
      </c>
      <c r="T119" s="214">
        <f t="shared" si="6"/>
        <v>217</v>
      </c>
      <c r="U119" s="215">
        <f t="shared" si="6"/>
        <v>-986870.44999999925</v>
      </c>
      <c r="V119" s="215">
        <f t="shared" si="6"/>
        <v>0</v>
      </c>
      <c r="W119" s="216">
        <f t="shared" si="6"/>
        <v>0</v>
      </c>
    </row>
    <row r="120" spans="1:23">
      <c r="A120" s="206" t="s">
        <v>448</v>
      </c>
      <c r="B120" s="207" t="s">
        <v>453</v>
      </c>
      <c r="C120" s="208" t="s">
        <v>454</v>
      </c>
      <c r="D120" s="214">
        <v>864</v>
      </c>
      <c r="E120" s="215">
        <v>468708</v>
      </c>
      <c r="F120" s="215">
        <v>0</v>
      </c>
      <c r="G120" s="216">
        <v>0</v>
      </c>
      <c r="H120" s="217">
        <v>1103</v>
      </c>
      <c r="I120" s="215">
        <v>536411.17999999993</v>
      </c>
      <c r="J120" s="215">
        <v>0</v>
      </c>
      <c r="K120" s="218">
        <v>0</v>
      </c>
      <c r="L120" s="214">
        <v>785</v>
      </c>
      <c r="M120" s="215">
        <v>479265.96</v>
      </c>
      <c r="N120" s="215">
        <v>0</v>
      </c>
      <c r="O120" s="216">
        <v>0</v>
      </c>
      <c r="P120" s="217">
        <f t="shared" si="5"/>
        <v>-79</v>
      </c>
      <c r="Q120" s="215">
        <f t="shared" si="5"/>
        <v>10557.960000000021</v>
      </c>
      <c r="R120" s="215">
        <f t="shared" si="5"/>
        <v>0</v>
      </c>
      <c r="S120" s="218">
        <f t="shared" si="5"/>
        <v>0</v>
      </c>
      <c r="T120" s="214">
        <f t="shared" si="6"/>
        <v>-318</v>
      </c>
      <c r="U120" s="215">
        <f t="shared" si="6"/>
        <v>-57145.219999999914</v>
      </c>
      <c r="V120" s="215">
        <f t="shared" si="6"/>
        <v>0</v>
      </c>
      <c r="W120" s="216">
        <f t="shared" si="6"/>
        <v>0</v>
      </c>
    </row>
    <row r="121" spans="1:23">
      <c r="A121" s="206" t="s">
        <v>448</v>
      </c>
      <c r="B121" s="207" t="s">
        <v>455</v>
      </c>
      <c r="C121" s="208" t="s">
        <v>456</v>
      </c>
      <c r="D121" s="214">
        <v>1582</v>
      </c>
      <c r="E121" s="215">
        <v>803298</v>
      </c>
      <c r="F121" s="215">
        <v>0</v>
      </c>
      <c r="G121" s="216">
        <v>0</v>
      </c>
      <c r="H121" s="217">
        <v>2159</v>
      </c>
      <c r="I121" s="215">
        <v>1165904.8999999999</v>
      </c>
      <c r="J121" s="215">
        <v>0</v>
      </c>
      <c r="K121" s="218">
        <v>0</v>
      </c>
      <c r="L121" s="214">
        <v>1585</v>
      </c>
      <c r="M121" s="215">
        <v>1016791.32</v>
      </c>
      <c r="N121" s="215">
        <v>0</v>
      </c>
      <c r="O121" s="216">
        <v>0</v>
      </c>
      <c r="P121" s="217">
        <f t="shared" si="5"/>
        <v>3</v>
      </c>
      <c r="Q121" s="215">
        <f t="shared" si="5"/>
        <v>213493.31999999995</v>
      </c>
      <c r="R121" s="215">
        <f t="shared" si="5"/>
        <v>0</v>
      </c>
      <c r="S121" s="218">
        <f t="shared" si="5"/>
        <v>0</v>
      </c>
      <c r="T121" s="214">
        <f t="shared" si="6"/>
        <v>-574</v>
      </c>
      <c r="U121" s="215">
        <f t="shared" si="6"/>
        <v>-149113.57999999996</v>
      </c>
      <c r="V121" s="215">
        <f t="shared" si="6"/>
        <v>0</v>
      </c>
      <c r="W121" s="216">
        <f t="shared" si="6"/>
        <v>0</v>
      </c>
    </row>
    <row r="122" spans="1:23">
      <c r="A122" s="206" t="s">
        <v>448</v>
      </c>
      <c r="B122" s="207" t="s">
        <v>457</v>
      </c>
      <c r="C122" s="208" t="s">
        <v>458</v>
      </c>
      <c r="D122" s="214">
        <v>0</v>
      </c>
      <c r="E122" s="215">
        <v>27501</v>
      </c>
      <c r="F122" s="215">
        <v>0</v>
      </c>
      <c r="G122" s="216">
        <v>0</v>
      </c>
      <c r="H122" s="217">
        <v>0</v>
      </c>
      <c r="I122" s="215">
        <v>0</v>
      </c>
      <c r="J122" s="215">
        <v>0</v>
      </c>
      <c r="K122" s="218">
        <v>0</v>
      </c>
      <c r="L122" s="214">
        <v>0</v>
      </c>
      <c r="M122" s="215">
        <v>0</v>
      </c>
      <c r="N122" s="215">
        <v>0</v>
      </c>
      <c r="O122" s="216">
        <v>0</v>
      </c>
      <c r="P122" s="217">
        <f t="shared" si="5"/>
        <v>0</v>
      </c>
      <c r="Q122" s="215">
        <f t="shared" si="5"/>
        <v>-27501</v>
      </c>
      <c r="R122" s="215">
        <f t="shared" si="5"/>
        <v>0</v>
      </c>
      <c r="S122" s="218">
        <f t="shared" si="5"/>
        <v>0</v>
      </c>
      <c r="T122" s="214">
        <f t="shared" si="6"/>
        <v>0</v>
      </c>
      <c r="U122" s="215">
        <f t="shared" si="6"/>
        <v>0</v>
      </c>
      <c r="V122" s="215">
        <f t="shared" si="6"/>
        <v>0</v>
      </c>
      <c r="W122" s="216">
        <f t="shared" si="6"/>
        <v>0</v>
      </c>
    </row>
    <row r="123" spans="1:23">
      <c r="A123" s="206" t="s">
        <v>448</v>
      </c>
      <c r="B123" s="207" t="s">
        <v>459</v>
      </c>
      <c r="C123" s="208" t="s">
        <v>460</v>
      </c>
      <c r="D123" s="214">
        <v>0</v>
      </c>
      <c r="E123" s="215">
        <v>34315.12000000001</v>
      </c>
      <c r="F123" s="215">
        <v>0</v>
      </c>
      <c r="G123" s="216">
        <v>0</v>
      </c>
      <c r="H123" s="217">
        <v>0</v>
      </c>
      <c r="I123" s="215">
        <v>52335.000000000015</v>
      </c>
      <c r="J123" s="215">
        <v>0</v>
      </c>
      <c r="K123" s="218">
        <v>0</v>
      </c>
      <c r="L123" s="214">
        <v>0</v>
      </c>
      <c r="M123" s="215">
        <v>38755.320000000014</v>
      </c>
      <c r="N123" s="215">
        <v>0</v>
      </c>
      <c r="O123" s="216">
        <v>0</v>
      </c>
      <c r="P123" s="217">
        <f t="shared" si="5"/>
        <v>0</v>
      </c>
      <c r="Q123" s="215">
        <f t="shared" si="5"/>
        <v>4440.2000000000044</v>
      </c>
      <c r="R123" s="215">
        <f t="shared" si="5"/>
        <v>0</v>
      </c>
      <c r="S123" s="218">
        <f t="shared" si="5"/>
        <v>0</v>
      </c>
      <c r="T123" s="214">
        <f t="shared" si="6"/>
        <v>0</v>
      </c>
      <c r="U123" s="215">
        <f t="shared" si="6"/>
        <v>-13579.68</v>
      </c>
      <c r="V123" s="215">
        <f t="shared" si="6"/>
        <v>0</v>
      </c>
      <c r="W123" s="216">
        <f t="shared" si="6"/>
        <v>0</v>
      </c>
    </row>
    <row r="124" spans="1:23">
      <c r="A124" s="206" t="s">
        <v>448</v>
      </c>
      <c r="B124" s="207" t="s">
        <v>461</v>
      </c>
      <c r="C124" s="208" t="s">
        <v>462</v>
      </c>
      <c r="D124" s="214">
        <v>1259</v>
      </c>
      <c r="E124" s="215">
        <v>1365269.36</v>
      </c>
      <c r="F124" s="215">
        <v>0</v>
      </c>
      <c r="G124" s="216">
        <v>0</v>
      </c>
      <c r="H124" s="217">
        <v>1157</v>
      </c>
      <c r="I124" s="215">
        <v>1705820.87</v>
      </c>
      <c r="J124" s="215">
        <v>0</v>
      </c>
      <c r="K124" s="218">
        <v>0</v>
      </c>
      <c r="L124" s="214">
        <v>1141</v>
      </c>
      <c r="M124" s="215">
        <v>1372560.05</v>
      </c>
      <c r="N124" s="215">
        <v>0</v>
      </c>
      <c r="O124" s="216">
        <v>0</v>
      </c>
      <c r="P124" s="217">
        <f t="shared" si="5"/>
        <v>-118</v>
      </c>
      <c r="Q124" s="215">
        <f t="shared" si="5"/>
        <v>7290.6899999999441</v>
      </c>
      <c r="R124" s="215">
        <f t="shared" si="5"/>
        <v>0</v>
      </c>
      <c r="S124" s="218">
        <f t="shared" si="5"/>
        <v>0</v>
      </c>
      <c r="T124" s="214">
        <f t="shared" si="6"/>
        <v>-16</v>
      </c>
      <c r="U124" s="215">
        <f t="shared" si="6"/>
        <v>-333260.82000000007</v>
      </c>
      <c r="V124" s="215">
        <f t="shared" si="6"/>
        <v>0</v>
      </c>
      <c r="W124" s="216">
        <f t="shared" si="6"/>
        <v>0</v>
      </c>
    </row>
    <row r="125" spans="1:23">
      <c r="A125" s="206" t="s">
        <v>448</v>
      </c>
      <c r="B125" s="207" t="s">
        <v>463</v>
      </c>
      <c r="C125" s="208" t="s">
        <v>464</v>
      </c>
      <c r="D125" s="214">
        <v>1828</v>
      </c>
      <c r="E125" s="215">
        <v>2732713.9200000004</v>
      </c>
      <c r="F125" s="215">
        <v>0</v>
      </c>
      <c r="G125" s="216">
        <v>0</v>
      </c>
      <c r="H125" s="217">
        <v>1634</v>
      </c>
      <c r="I125" s="215">
        <v>2727491.4699999997</v>
      </c>
      <c r="J125" s="215">
        <v>0</v>
      </c>
      <c r="K125" s="218">
        <v>0</v>
      </c>
      <c r="L125" s="214">
        <v>1569</v>
      </c>
      <c r="M125" s="215">
        <v>2561278.09</v>
      </c>
      <c r="N125" s="215">
        <v>0</v>
      </c>
      <c r="O125" s="216">
        <v>0</v>
      </c>
      <c r="P125" s="217">
        <f t="shared" si="5"/>
        <v>-259</v>
      </c>
      <c r="Q125" s="215">
        <f t="shared" si="5"/>
        <v>-171435.83000000054</v>
      </c>
      <c r="R125" s="215">
        <f t="shared" si="5"/>
        <v>0</v>
      </c>
      <c r="S125" s="218">
        <f t="shared" si="5"/>
        <v>0</v>
      </c>
      <c r="T125" s="214">
        <f t="shared" si="6"/>
        <v>-65</v>
      </c>
      <c r="U125" s="215">
        <f t="shared" si="6"/>
        <v>-166213.37999999989</v>
      </c>
      <c r="V125" s="215">
        <f t="shared" si="6"/>
        <v>0</v>
      </c>
      <c r="W125" s="216">
        <f t="shared" si="6"/>
        <v>0</v>
      </c>
    </row>
    <row r="126" spans="1:23">
      <c r="A126" s="206" t="s">
        <v>465</v>
      </c>
      <c r="B126" s="207" t="s">
        <v>466</v>
      </c>
      <c r="C126" s="208" t="s">
        <v>467</v>
      </c>
      <c r="D126" s="214">
        <v>0</v>
      </c>
      <c r="E126" s="215">
        <v>11178</v>
      </c>
      <c r="F126" s="215">
        <v>0</v>
      </c>
      <c r="G126" s="216">
        <v>0</v>
      </c>
      <c r="H126" s="217">
        <v>0</v>
      </c>
      <c r="I126" s="215">
        <v>9276</v>
      </c>
      <c r="J126" s="215">
        <v>0</v>
      </c>
      <c r="K126" s="218">
        <v>0</v>
      </c>
      <c r="L126" s="214">
        <v>0</v>
      </c>
      <c r="M126" s="215">
        <v>7977</v>
      </c>
      <c r="N126" s="215">
        <v>0</v>
      </c>
      <c r="O126" s="216">
        <v>0</v>
      </c>
      <c r="P126" s="217">
        <f t="shared" si="5"/>
        <v>0</v>
      </c>
      <c r="Q126" s="215">
        <f t="shared" si="5"/>
        <v>-3201</v>
      </c>
      <c r="R126" s="215">
        <f t="shared" si="5"/>
        <v>0</v>
      </c>
      <c r="S126" s="218">
        <f t="shared" si="5"/>
        <v>0</v>
      </c>
      <c r="T126" s="214">
        <f t="shared" si="6"/>
        <v>0</v>
      </c>
      <c r="U126" s="215">
        <f t="shared" si="6"/>
        <v>-1299</v>
      </c>
      <c r="V126" s="215">
        <f t="shared" si="6"/>
        <v>0</v>
      </c>
      <c r="W126" s="216">
        <f t="shared" si="6"/>
        <v>0</v>
      </c>
    </row>
    <row r="127" spans="1:23">
      <c r="A127" s="206" t="s">
        <v>465</v>
      </c>
      <c r="B127" s="207" t="s">
        <v>468</v>
      </c>
      <c r="C127" s="208" t="s">
        <v>469</v>
      </c>
      <c r="D127" s="214">
        <v>1605</v>
      </c>
      <c r="E127" s="215">
        <v>1870683.6</v>
      </c>
      <c r="F127" s="215">
        <v>0</v>
      </c>
      <c r="G127" s="216">
        <v>0</v>
      </c>
      <c r="H127" s="217">
        <v>1143</v>
      </c>
      <c r="I127" s="215">
        <v>2429728.8400000003</v>
      </c>
      <c r="J127" s="215">
        <v>0</v>
      </c>
      <c r="K127" s="218">
        <v>0</v>
      </c>
      <c r="L127" s="214">
        <v>1062</v>
      </c>
      <c r="M127" s="215">
        <v>1814538.9399999997</v>
      </c>
      <c r="N127" s="215">
        <v>0</v>
      </c>
      <c r="O127" s="216">
        <v>0</v>
      </c>
      <c r="P127" s="217">
        <f t="shared" si="5"/>
        <v>-543</v>
      </c>
      <c r="Q127" s="215">
        <f t="shared" si="5"/>
        <v>-56144.660000000382</v>
      </c>
      <c r="R127" s="215">
        <f t="shared" si="5"/>
        <v>0</v>
      </c>
      <c r="S127" s="218">
        <f t="shared" si="5"/>
        <v>0</v>
      </c>
      <c r="T127" s="214">
        <f t="shared" si="6"/>
        <v>-81</v>
      </c>
      <c r="U127" s="215">
        <f t="shared" si="6"/>
        <v>-615189.90000000061</v>
      </c>
      <c r="V127" s="215">
        <f t="shared" si="6"/>
        <v>0</v>
      </c>
      <c r="W127" s="216">
        <f t="shared" si="6"/>
        <v>0</v>
      </c>
    </row>
    <row r="128" spans="1:23">
      <c r="A128" s="206" t="s">
        <v>465</v>
      </c>
      <c r="B128" s="207" t="s">
        <v>470</v>
      </c>
      <c r="C128" s="208" t="s">
        <v>471</v>
      </c>
      <c r="D128" s="214">
        <v>287</v>
      </c>
      <c r="E128" s="215">
        <v>736866</v>
      </c>
      <c r="F128" s="215">
        <v>0</v>
      </c>
      <c r="G128" s="216">
        <v>0</v>
      </c>
      <c r="H128" s="217">
        <v>323</v>
      </c>
      <c r="I128" s="215">
        <v>844017.5199999999</v>
      </c>
      <c r="J128" s="215">
        <v>0</v>
      </c>
      <c r="K128" s="218">
        <v>0</v>
      </c>
      <c r="L128" s="214">
        <v>294</v>
      </c>
      <c r="M128" s="215">
        <v>688188.34</v>
      </c>
      <c r="N128" s="215">
        <v>0</v>
      </c>
      <c r="O128" s="216">
        <v>0</v>
      </c>
      <c r="P128" s="217">
        <f t="shared" si="5"/>
        <v>7</v>
      </c>
      <c r="Q128" s="215">
        <f t="shared" si="5"/>
        <v>-48677.660000000033</v>
      </c>
      <c r="R128" s="215">
        <f t="shared" si="5"/>
        <v>0</v>
      </c>
      <c r="S128" s="218">
        <f t="shared" si="5"/>
        <v>0</v>
      </c>
      <c r="T128" s="214">
        <f t="shared" si="6"/>
        <v>-29</v>
      </c>
      <c r="U128" s="215">
        <f t="shared" si="6"/>
        <v>-155829.17999999993</v>
      </c>
      <c r="V128" s="215">
        <f t="shared" si="6"/>
        <v>0</v>
      </c>
      <c r="W128" s="216">
        <f t="shared" si="6"/>
        <v>0</v>
      </c>
    </row>
    <row r="129" spans="1:23">
      <c r="A129" s="206" t="s">
        <v>465</v>
      </c>
      <c r="B129" s="207" t="s">
        <v>472</v>
      </c>
      <c r="C129" s="208" t="s">
        <v>473</v>
      </c>
      <c r="D129" s="214">
        <v>626</v>
      </c>
      <c r="E129" s="215">
        <v>586949.12</v>
      </c>
      <c r="F129" s="215">
        <v>0</v>
      </c>
      <c r="G129" s="216">
        <v>0</v>
      </c>
      <c r="H129" s="217">
        <v>478</v>
      </c>
      <c r="I129" s="215">
        <v>628673.21</v>
      </c>
      <c r="J129" s="215">
        <v>0</v>
      </c>
      <c r="K129" s="218">
        <v>0</v>
      </c>
      <c r="L129" s="214">
        <v>510</v>
      </c>
      <c r="M129" s="215">
        <v>651742.87000000011</v>
      </c>
      <c r="N129" s="215">
        <v>0</v>
      </c>
      <c r="O129" s="216">
        <v>0</v>
      </c>
      <c r="P129" s="217">
        <f t="shared" si="5"/>
        <v>-116</v>
      </c>
      <c r="Q129" s="215">
        <f t="shared" si="5"/>
        <v>64793.750000000116</v>
      </c>
      <c r="R129" s="215">
        <f t="shared" si="5"/>
        <v>0</v>
      </c>
      <c r="S129" s="218">
        <f t="shared" si="5"/>
        <v>0</v>
      </c>
      <c r="T129" s="214">
        <f t="shared" si="6"/>
        <v>32</v>
      </c>
      <c r="U129" s="215">
        <f t="shared" si="6"/>
        <v>23069.660000000149</v>
      </c>
      <c r="V129" s="215">
        <f t="shared" si="6"/>
        <v>0</v>
      </c>
      <c r="W129" s="216">
        <f t="shared" si="6"/>
        <v>0</v>
      </c>
    </row>
    <row r="130" spans="1:23">
      <c r="A130" s="206" t="s">
        <v>465</v>
      </c>
      <c r="B130" s="207" t="s">
        <v>474</v>
      </c>
      <c r="C130" s="208" t="s">
        <v>475</v>
      </c>
      <c r="D130" s="214">
        <v>807</v>
      </c>
      <c r="E130" s="215">
        <v>926380</v>
      </c>
      <c r="F130" s="215">
        <v>0</v>
      </c>
      <c r="G130" s="216">
        <v>0</v>
      </c>
      <c r="H130" s="217">
        <v>739</v>
      </c>
      <c r="I130" s="215">
        <v>1056137.8199999998</v>
      </c>
      <c r="J130" s="215">
        <v>0</v>
      </c>
      <c r="K130" s="218">
        <v>0</v>
      </c>
      <c r="L130" s="214">
        <v>679</v>
      </c>
      <c r="M130" s="215">
        <v>916595.05</v>
      </c>
      <c r="N130" s="215">
        <v>0</v>
      </c>
      <c r="O130" s="216">
        <v>0</v>
      </c>
      <c r="P130" s="217">
        <f t="shared" si="5"/>
        <v>-128</v>
      </c>
      <c r="Q130" s="215">
        <f t="shared" si="5"/>
        <v>-9784.9499999999534</v>
      </c>
      <c r="R130" s="215">
        <f t="shared" si="5"/>
        <v>0</v>
      </c>
      <c r="S130" s="218">
        <f t="shared" si="5"/>
        <v>0</v>
      </c>
      <c r="T130" s="214">
        <f t="shared" si="6"/>
        <v>-60</v>
      </c>
      <c r="U130" s="215">
        <f t="shared" si="6"/>
        <v>-139542.76999999979</v>
      </c>
      <c r="V130" s="215">
        <f t="shared" si="6"/>
        <v>0</v>
      </c>
      <c r="W130" s="216">
        <f t="shared" si="6"/>
        <v>0</v>
      </c>
    </row>
    <row r="131" spans="1:23">
      <c r="A131" s="206" t="s">
        <v>465</v>
      </c>
      <c r="B131" s="207" t="s">
        <v>476</v>
      </c>
      <c r="C131" s="208" t="s">
        <v>477</v>
      </c>
      <c r="D131" s="214">
        <v>1030</v>
      </c>
      <c r="E131" s="215">
        <v>1492533.4200000002</v>
      </c>
      <c r="F131" s="215">
        <v>0</v>
      </c>
      <c r="G131" s="216">
        <v>0</v>
      </c>
      <c r="H131" s="217">
        <v>954</v>
      </c>
      <c r="I131" s="215">
        <v>1571609.61</v>
      </c>
      <c r="J131" s="215">
        <v>0</v>
      </c>
      <c r="K131" s="218">
        <v>0</v>
      </c>
      <c r="L131" s="214">
        <v>920</v>
      </c>
      <c r="M131" s="215">
        <v>1568137.4</v>
      </c>
      <c r="N131" s="215">
        <v>0</v>
      </c>
      <c r="O131" s="216">
        <v>0</v>
      </c>
      <c r="P131" s="217">
        <f t="shared" si="5"/>
        <v>-110</v>
      </c>
      <c r="Q131" s="215">
        <f t="shared" si="5"/>
        <v>75603.979999999749</v>
      </c>
      <c r="R131" s="215">
        <f t="shared" si="5"/>
        <v>0</v>
      </c>
      <c r="S131" s="218">
        <f t="shared" si="5"/>
        <v>0</v>
      </c>
      <c r="T131" s="214">
        <f t="shared" si="6"/>
        <v>-34</v>
      </c>
      <c r="U131" s="215">
        <f t="shared" si="6"/>
        <v>-3472.2100000001956</v>
      </c>
      <c r="V131" s="215">
        <f t="shared" si="6"/>
        <v>0</v>
      </c>
      <c r="W131" s="216">
        <f t="shared" si="6"/>
        <v>0</v>
      </c>
    </row>
    <row r="132" spans="1:23">
      <c r="A132" s="206" t="s">
        <v>465</v>
      </c>
      <c r="B132" s="207" t="s">
        <v>478</v>
      </c>
      <c r="C132" s="208" t="s">
        <v>479</v>
      </c>
      <c r="D132" s="214">
        <v>442</v>
      </c>
      <c r="E132" s="215">
        <v>577863.69999999995</v>
      </c>
      <c r="F132" s="215">
        <v>0</v>
      </c>
      <c r="G132" s="216">
        <v>0</v>
      </c>
      <c r="H132" s="217">
        <v>439</v>
      </c>
      <c r="I132" s="215">
        <v>710247.57000000007</v>
      </c>
      <c r="J132" s="215">
        <v>0</v>
      </c>
      <c r="K132" s="218">
        <v>0</v>
      </c>
      <c r="L132" s="214">
        <v>396</v>
      </c>
      <c r="M132" s="215">
        <v>567629.76</v>
      </c>
      <c r="N132" s="215">
        <v>0</v>
      </c>
      <c r="O132" s="216">
        <v>0</v>
      </c>
      <c r="P132" s="217">
        <f t="shared" si="5"/>
        <v>-46</v>
      </c>
      <c r="Q132" s="215">
        <f t="shared" si="5"/>
        <v>-10233.939999999944</v>
      </c>
      <c r="R132" s="215">
        <f t="shared" si="5"/>
        <v>0</v>
      </c>
      <c r="S132" s="218">
        <f t="shared" si="5"/>
        <v>0</v>
      </c>
      <c r="T132" s="214">
        <f t="shared" si="6"/>
        <v>-43</v>
      </c>
      <c r="U132" s="215">
        <f t="shared" si="6"/>
        <v>-142617.81000000006</v>
      </c>
      <c r="V132" s="215">
        <f t="shared" si="6"/>
        <v>0</v>
      </c>
      <c r="W132" s="216">
        <f t="shared" si="6"/>
        <v>0</v>
      </c>
    </row>
    <row r="133" spans="1:23">
      <c r="A133" s="206" t="s">
        <v>480</v>
      </c>
      <c r="B133" s="207" t="s">
        <v>481</v>
      </c>
      <c r="C133" s="208" t="s">
        <v>482</v>
      </c>
      <c r="D133" s="214">
        <v>537</v>
      </c>
      <c r="E133" s="215">
        <v>612143</v>
      </c>
      <c r="F133" s="215">
        <v>0</v>
      </c>
      <c r="G133" s="216">
        <v>0</v>
      </c>
      <c r="H133" s="217">
        <v>546</v>
      </c>
      <c r="I133" s="215">
        <v>845674.89</v>
      </c>
      <c r="J133" s="215">
        <v>0</v>
      </c>
      <c r="K133" s="218">
        <v>0</v>
      </c>
      <c r="L133" s="214">
        <v>588</v>
      </c>
      <c r="M133" s="215">
        <v>739985.97</v>
      </c>
      <c r="N133" s="215">
        <v>0</v>
      </c>
      <c r="O133" s="216">
        <v>0</v>
      </c>
      <c r="P133" s="217">
        <f t="shared" si="5"/>
        <v>51</v>
      </c>
      <c r="Q133" s="215">
        <f t="shared" si="5"/>
        <v>127842.96999999997</v>
      </c>
      <c r="R133" s="215">
        <f t="shared" si="5"/>
        <v>0</v>
      </c>
      <c r="S133" s="218">
        <f t="shared" si="5"/>
        <v>0</v>
      </c>
      <c r="T133" s="214">
        <f t="shared" si="6"/>
        <v>42</v>
      </c>
      <c r="U133" s="215">
        <f t="shared" si="6"/>
        <v>-105688.92000000004</v>
      </c>
      <c r="V133" s="215">
        <f t="shared" si="6"/>
        <v>0</v>
      </c>
      <c r="W133" s="216">
        <f t="shared" si="6"/>
        <v>0</v>
      </c>
    </row>
    <row r="134" spans="1:23">
      <c r="A134" s="206" t="s">
        <v>480</v>
      </c>
      <c r="B134" s="207" t="s">
        <v>483</v>
      </c>
      <c r="C134" s="208" t="s">
        <v>484</v>
      </c>
      <c r="D134" s="214">
        <v>1076</v>
      </c>
      <c r="E134" s="215">
        <v>575838.25</v>
      </c>
      <c r="F134" s="215">
        <v>0</v>
      </c>
      <c r="G134" s="216">
        <v>0</v>
      </c>
      <c r="H134" s="217">
        <v>1389</v>
      </c>
      <c r="I134" s="215">
        <v>580522.39999999991</v>
      </c>
      <c r="J134" s="215">
        <v>0</v>
      </c>
      <c r="K134" s="218">
        <v>0</v>
      </c>
      <c r="L134" s="214">
        <v>1266</v>
      </c>
      <c r="M134" s="215">
        <v>659262.07999999996</v>
      </c>
      <c r="N134" s="215">
        <v>0</v>
      </c>
      <c r="O134" s="216">
        <v>0</v>
      </c>
      <c r="P134" s="217">
        <f t="shared" si="5"/>
        <v>190</v>
      </c>
      <c r="Q134" s="215">
        <f t="shared" si="5"/>
        <v>83423.829999999958</v>
      </c>
      <c r="R134" s="215">
        <f t="shared" si="5"/>
        <v>0</v>
      </c>
      <c r="S134" s="218">
        <f t="shared" ref="S134:S197" si="7">O134-G134</f>
        <v>0</v>
      </c>
      <c r="T134" s="214">
        <f t="shared" si="6"/>
        <v>-123</v>
      </c>
      <c r="U134" s="215">
        <f t="shared" si="6"/>
        <v>78739.680000000051</v>
      </c>
      <c r="V134" s="215">
        <f t="shared" si="6"/>
        <v>0</v>
      </c>
      <c r="W134" s="216">
        <f t="shared" ref="W134:W197" si="8">O134-K134</f>
        <v>0</v>
      </c>
    </row>
    <row r="135" spans="1:23">
      <c r="A135" s="206" t="s">
        <v>480</v>
      </c>
      <c r="B135" s="207" t="s">
        <v>485</v>
      </c>
      <c r="C135" s="208" t="s">
        <v>486</v>
      </c>
      <c r="D135" s="214">
        <v>1986</v>
      </c>
      <c r="E135" s="215">
        <v>2509478.3199999994</v>
      </c>
      <c r="F135" s="215">
        <v>13841</v>
      </c>
      <c r="G135" s="216">
        <v>0</v>
      </c>
      <c r="H135" s="217">
        <v>1804</v>
      </c>
      <c r="I135" s="215">
        <v>2567161.2300000004</v>
      </c>
      <c r="J135" s="215">
        <v>13409</v>
      </c>
      <c r="K135" s="218">
        <v>0</v>
      </c>
      <c r="L135" s="214">
        <v>1995</v>
      </c>
      <c r="M135" s="215">
        <v>2714585.79</v>
      </c>
      <c r="N135" s="215">
        <v>9814</v>
      </c>
      <c r="O135" s="216">
        <v>0</v>
      </c>
      <c r="P135" s="217">
        <f t="shared" ref="P135:S198" si="9">L135-D135</f>
        <v>9</v>
      </c>
      <c r="Q135" s="215">
        <f t="shared" si="9"/>
        <v>205107.47000000067</v>
      </c>
      <c r="R135" s="215">
        <f t="shared" si="9"/>
        <v>-4027</v>
      </c>
      <c r="S135" s="218">
        <f t="shared" si="7"/>
        <v>0</v>
      </c>
      <c r="T135" s="214">
        <f t="shared" ref="T135:W198" si="10">L135-H135</f>
        <v>191</v>
      </c>
      <c r="U135" s="215">
        <f t="shared" si="10"/>
        <v>147424.55999999959</v>
      </c>
      <c r="V135" s="215">
        <f t="shared" si="10"/>
        <v>-3595</v>
      </c>
      <c r="W135" s="216">
        <f t="shared" si="8"/>
        <v>0</v>
      </c>
    </row>
    <row r="136" spans="1:23">
      <c r="A136" s="206" t="s">
        <v>480</v>
      </c>
      <c r="B136" s="207" t="s">
        <v>487</v>
      </c>
      <c r="C136" s="208" t="s">
        <v>488</v>
      </c>
      <c r="D136" s="214">
        <v>4355</v>
      </c>
      <c r="E136" s="215">
        <v>6169636.2600000016</v>
      </c>
      <c r="F136" s="215">
        <v>13778</v>
      </c>
      <c r="G136" s="216">
        <v>0</v>
      </c>
      <c r="H136" s="217">
        <v>4129</v>
      </c>
      <c r="I136" s="215">
        <v>6736405.4100000001</v>
      </c>
      <c r="J136" s="215">
        <v>18114</v>
      </c>
      <c r="K136" s="218">
        <v>0</v>
      </c>
      <c r="L136" s="214">
        <v>3958</v>
      </c>
      <c r="M136" s="215">
        <v>6368356.8600000003</v>
      </c>
      <c r="N136" s="215">
        <v>6480</v>
      </c>
      <c r="O136" s="216">
        <v>0</v>
      </c>
      <c r="P136" s="217">
        <f t="shared" si="9"/>
        <v>-397</v>
      </c>
      <c r="Q136" s="215">
        <f t="shared" si="9"/>
        <v>198720.5999999987</v>
      </c>
      <c r="R136" s="215">
        <f t="shared" si="9"/>
        <v>-7298</v>
      </c>
      <c r="S136" s="218">
        <f t="shared" si="7"/>
        <v>0</v>
      </c>
      <c r="T136" s="214">
        <f t="shared" si="10"/>
        <v>-171</v>
      </c>
      <c r="U136" s="215">
        <f t="shared" si="10"/>
        <v>-368048.54999999981</v>
      </c>
      <c r="V136" s="215">
        <f t="shared" si="10"/>
        <v>-11634</v>
      </c>
      <c r="W136" s="216">
        <f t="shared" si="8"/>
        <v>0</v>
      </c>
    </row>
    <row r="137" spans="1:23">
      <c r="A137" s="206" t="s">
        <v>480</v>
      </c>
      <c r="B137" s="207" t="s">
        <v>489</v>
      </c>
      <c r="C137" s="208" t="s">
        <v>490</v>
      </c>
      <c r="D137" s="214">
        <v>1691</v>
      </c>
      <c r="E137" s="215">
        <v>3157556.01</v>
      </c>
      <c r="F137" s="215">
        <v>29741</v>
      </c>
      <c r="G137" s="216">
        <v>0</v>
      </c>
      <c r="H137" s="217">
        <v>1891</v>
      </c>
      <c r="I137" s="215">
        <v>3611303.47</v>
      </c>
      <c r="J137" s="215">
        <v>50047</v>
      </c>
      <c r="K137" s="218">
        <v>0</v>
      </c>
      <c r="L137" s="214">
        <v>1807</v>
      </c>
      <c r="M137" s="215">
        <v>3511232.51</v>
      </c>
      <c r="N137" s="215">
        <v>72435</v>
      </c>
      <c r="O137" s="216">
        <v>0</v>
      </c>
      <c r="P137" s="217">
        <f t="shared" si="9"/>
        <v>116</v>
      </c>
      <c r="Q137" s="215">
        <f t="shared" si="9"/>
        <v>353676.5</v>
      </c>
      <c r="R137" s="215">
        <f t="shared" si="9"/>
        <v>42694</v>
      </c>
      <c r="S137" s="218">
        <f t="shared" si="7"/>
        <v>0</v>
      </c>
      <c r="T137" s="214">
        <f t="shared" si="10"/>
        <v>-84</v>
      </c>
      <c r="U137" s="215">
        <f t="shared" si="10"/>
        <v>-100070.96000000043</v>
      </c>
      <c r="V137" s="215">
        <f t="shared" si="10"/>
        <v>22388</v>
      </c>
      <c r="W137" s="216">
        <f t="shared" si="8"/>
        <v>0</v>
      </c>
    </row>
    <row r="138" spans="1:23">
      <c r="A138" s="206" t="s">
        <v>480</v>
      </c>
      <c r="B138" s="207" t="s">
        <v>491</v>
      </c>
      <c r="C138" s="208" t="s">
        <v>492</v>
      </c>
      <c r="D138" s="214">
        <v>0</v>
      </c>
      <c r="E138" s="215">
        <v>1034574</v>
      </c>
      <c r="F138" s="215">
        <v>0</v>
      </c>
      <c r="G138" s="216">
        <v>0</v>
      </c>
      <c r="H138" s="217">
        <v>0</v>
      </c>
      <c r="I138" s="215">
        <v>1000205</v>
      </c>
      <c r="J138" s="215">
        <v>0</v>
      </c>
      <c r="K138" s="218">
        <v>0</v>
      </c>
      <c r="L138" s="214">
        <v>0</v>
      </c>
      <c r="M138" s="215">
        <v>1000160</v>
      </c>
      <c r="N138" s="215">
        <v>0</v>
      </c>
      <c r="O138" s="216">
        <v>0</v>
      </c>
      <c r="P138" s="217">
        <f t="shared" si="9"/>
        <v>0</v>
      </c>
      <c r="Q138" s="215">
        <f t="shared" si="9"/>
        <v>-34414</v>
      </c>
      <c r="R138" s="215">
        <f t="shared" si="9"/>
        <v>0</v>
      </c>
      <c r="S138" s="218">
        <f t="shared" si="7"/>
        <v>0</v>
      </c>
      <c r="T138" s="214">
        <f t="shared" si="10"/>
        <v>0</v>
      </c>
      <c r="U138" s="215">
        <f t="shared" si="10"/>
        <v>-45</v>
      </c>
      <c r="V138" s="215">
        <f t="shared" si="10"/>
        <v>0</v>
      </c>
      <c r="W138" s="216">
        <f t="shared" si="8"/>
        <v>0</v>
      </c>
    </row>
    <row r="139" spans="1:23">
      <c r="A139" s="206" t="s">
        <v>493</v>
      </c>
      <c r="B139" s="207" t="s">
        <v>494</v>
      </c>
      <c r="C139" s="208" t="s">
        <v>495</v>
      </c>
      <c r="D139" s="214">
        <v>1083</v>
      </c>
      <c r="E139" s="215">
        <v>1376889.68</v>
      </c>
      <c r="F139" s="215">
        <v>0</v>
      </c>
      <c r="G139" s="216">
        <v>0</v>
      </c>
      <c r="H139" s="217">
        <v>0</v>
      </c>
      <c r="I139" s="215">
        <v>0</v>
      </c>
      <c r="J139" s="215">
        <v>0</v>
      </c>
      <c r="K139" s="218">
        <v>0</v>
      </c>
      <c r="L139" s="214">
        <v>0</v>
      </c>
      <c r="M139" s="215">
        <v>0</v>
      </c>
      <c r="N139" s="215">
        <v>0</v>
      </c>
      <c r="O139" s="216">
        <v>0</v>
      </c>
      <c r="P139" s="217">
        <f t="shared" si="9"/>
        <v>-1083</v>
      </c>
      <c r="Q139" s="215">
        <f t="shared" si="9"/>
        <v>-1376889.68</v>
      </c>
      <c r="R139" s="215">
        <f t="shared" si="9"/>
        <v>0</v>
      </c>
      <c r="S139" s="218">
        <f t="shared" si="7"/>
        <v>0</v>
      </c>
      <c r="T139" s="214">
        <f t="shared" si="10"/>
        <v>0</v>
      </c>
      <c r="U139" s="215">
        <f t="shared" si="10"/>
        <v>0</v>
      </c>
      <c r="V139" s="215">
        <f t="shared" si="10"/>
        <v>0</v>
      </c>
      <c r="W139" s="216">
        <f t="shared" si="8"/>
        <v>0</v>
      </c>
    </row>
    <row r="140" spans="1:23">
      <c r="A140" s="206" t="s">
        <v>493</v>
      </c>
      <c r="B140" s="207" t="s">
        <v>496</v>
      </c>
      <c r="C140" s="208" t="s">
        <v>497</v>
      </c>
      <c r="D140" s="214">
        <v>1422</v>
      </c>
      <c r="E140" s="215">
        <v>1812777</v>
      </c>
      <c r="F140" s="215">
        <v>0</v>
      </c>
      <c r="G140" s="216">
        <v>0</v>
      </c>
      <c r="H140" s="217">
        <v>2309</v>
      </c>
      <c r="I140" s="215">
        <v>3298603.66</v>
      </c>
      <c r="J140" s="215">
        <v>2405</v>
      </c>
      <c r="K140" s="218">
        <v>0</v>
      </c>
      <c r="L140" s="214">
        <v>2184</v>
      </c>
      <c r="M140" s="215">
        <v>3102692.9800000004</v>
      </c>
      <c r="N140" s="215">
        <v>0</v>
      </c>
      <c r="O140" s="216">
        <v>0</v>
      </c>
      <c r="P140" s="217">
        <f t="shared" si="9"/>
        <v>762</v>
      </c>
      <c r="Q140" s="215">
        <f t="shared" si="9"/>
        <v>1289915.9800000004</v>
      </c>
      <c r="R140" s="215">
        <f t="shared" si="9"/>
        <v>0</v>
      </c>
      <c r="S140" s="218">
        <f t="shared" si="7"/>
        <v>0</v>
      </c>
      <c r="T140" s="214">
        <f t="shared" si="10"/>
        <v>-125</v>
      </c>
      <c r="U140" s="215">
        <f t="shared" si="10"/>
        <v>-195910.6799999997</v>
      </c>
      <c r="V140" s="215">
        <f t="shared" si="10"/>
        <v>-2405</v>
      </c>
      <c r="W140" s="216">
        <f t="shared" si="8"/>
        <v>0</v>
      </c>
    </row>
    <row r="141" spans="1:23">
      <c r="A141" s="206" t="s">
        <v>493</v>
      </c>
      <c r="B141" s="207" t="s">
        <v>498</v>
      </c>
      <c r="C141" s="208" t="s">
        <v>499</v>
      </c>
      <c r="D141" s="214">
        <v>46</v>
      </c>
      <c r="E141" s="215">
        <v>23755.599999999999</v>
      </c>
      <c r="F141" s="215">
        <v>0</v>
      </c>
      <c r="G141" s="216">
        <v>0</v>
      </c>
      <c r="H141" s="217">
        <v>43</v>
      </c>
      <c r="I141" s="215">
        <v>18014.479999999996</v>
      </c>
      <c r="J141" s="215">
        <v>0</v>
      </c>
      <c r="K141" s="218">
        <v>0</v>
      </c>
      <c r="L141" s="214">
        <v>50</v>
      </c>
      <c r="M141" s="215">
        <v>16601.839999999997</v>
      </c>
      <c r="N141" s="215">
        <v>0</v>
      </c>
      <c r="O141" s="216">
        <v>0</v>
      </c>
      <c r="P141" s="217">
        <f t="shared" si="9"/>
        <v>4</v>
      </c>
      <c r="Q141" s="215">
        <f t="shared" si="9"/>
        <v>-7153.760000000002</v>
      </c>
      <c r="R141" s="215">
        <f t="shared" si="9"/>
        <v>0</v>
      </c>
      <c r="S141" s="218">
        <f t="shared" si="7"/>
        <v>0</v>
      </c>
      <c r="T141" s="214">
        <f t="shared" si="10"/>
        <v>7</v>
      </c>
      <c r="U141" s="215">
        <f t="shared" si="10"/>
        <v>-1412.6399999999994</v>
      </c>
      <c r="V141" s="215">
        <f t="shared" si="10"/>
        <v>0</v>
      </c>
      <c r="W141" s="216">
        <f t="shared" si="8"/>
        <v>0</v>
      </c>
    </row>
    <row r="142" spans="1:23">
      <c r="A142" s="206" t="s">
        <v>493</v>
      </c>
      <c r="B142" s="207" t="s">
        <v>500</v>
      </c>
      <c r="C142" s="208" t="s">
        <v>501</v>
      </c>
      <c r="D142" s="214">
        <v>875</v>
      </c>
      <c r="E142" s="215">
        <v>402027</v>
      </c>
      <c r="F142" s="215">
        <v>0</v>
      </c>
      <c r="G142" s="216">
        <v>0</v>
      </c>
      <c r="H142" s="217">
        <v>861</v>
      </c>
      <c r="I142" s="215">
        <v>349005.56</v>
      </c>
      <c r="J142" s="215">
        <v>0</v>
      </c>
      <c r="K142" s="218">
        <v>0</v>
      </c>
      <c r="L142" s="214">
        <v>893</v>
      </c>
      <c r="M142" s="215">
        <v>446603.6399999999</v>
      </c>
      <c r="N142" s="215">
        <v>0</v>
      </c>
      <c r="O142" s="216">
        <v>0</v>
      </c>
      <c r="P142" s="217">
        <f t="shared" si="9"/>
        <v>18</v>
      </c>
      <c r="Q142" s="215">
        <f t="shared" si="9"/>
        <v>44576.639999999898</v>
      </c>
      <c r="R142" s="215">
        <f t="shared" si="9"/>
        <v>0</v>
      </c>
      <c r="S142" s="218">
        <f t="shared" si="7"/>
        <v>0</v>
      </c>
      <c r="T142" s="214">
        <f t="shared" si="10"/>
        <v>32</v>
      </c>
      <c r="U142" s="215">
        <f t="shared" si="10"/>
        <v>97598.0799999999</v>
      </c>
      <c r="V142" s="215">
        <f t="shared" si="10"/>
        <v>0</v>
      </c>
      <c r="W142" s="216">
        <f t="shared" si="8"/>
        <v>0</v>
      </c>
    </row>
    <row r="143" spans="1:23">
      <c r="A143" s="206" t="s">
        <v>493</v>
      </c>
      <c r="B143" s="207" t="s">
        <v>502</v>
      </c>
      <c r="C143" s="208" t="s">
        <v>503</v>
      </c>
      <c r="D143" s="214">
        <v>1442</v>
      </c>
      <c r="E143" s="215">
        <v>738548.12999999989</v>
      </c>
      <c r="F143" s="215">
        <v>0</v>
      </c>
      <c r="G143" s="216">
        <v>0</v>
      </c>
      <c r="H143" s="217">
        <v>1671</v>
      </c>
      <c r="I143" s="215">
        <v>610680</v>
      </c>
      <c r="J143" s="215">
        <v>0</v>
      </c>
      <c r="K143" s="218">
        <v>0</v>
      </c>
      <c r="L143" s="214">
        <v>1496</v>
      </c>
      <c r="M143" s="215">
        <v>772570.23999999987</v>
      </c>
      <c r="N143" s="215">
        <v>0</v>
      </c>
      <c r="O143" s="216">
        <v>0</v>
      </c>
      <c r="P143" s="217">
        <f t="shared" si="9"/>
        <v>54</v>
      </c>
      <c r="Q143" s="215">
        <f t="shared" si="9"/>
        <v>34022.109999999986</v>
      </c>
      <c r="R143" s="215">
        <f t="shared" si="9"/>
        <v>0</v>
      </c>
      <c r="S143" s="218">
        <f t="shared" si="7"/>
        <v>0</v>
      </c>
      <c r="T143" s="214">
        <f t="shared" si="10"/>
        <v>-175</v>
      </c>
      <c r="U143" s="215">
        <f t="shared" si="10"/>
        <v>161890.23999999987</v>
      </c>
      <c r="V143" s="215">
        <f t="shared" si="10"/>
        <v>0</v>
      </c>
      <c r="W143" s="216">
        <f t="shared" si="8"/>
        <v>0</v>
      </c>
    </row>
    <row r="144" spans="1:23">
      <c r="A144" s="206" t="s">
        <v>493</v>
      </c>
      <c r="B144" s="207" t="s">
        <v>504</v>
      </c>
      <c r="C144" s="208" t="s">
        <v>505</v>
      </c>
      <c r="D144" s="214">
        <v>5254</v>
      </c>
      <c r="E144" s="215">
        <v>9267427.6799999978</v>
      </c>
      <c r="F144" s="215">
        <v>132854.68</v>
      </c>
      <c r="G144" s="216">
        <v>0</v>
      </c>
      <c r="H144" s="217">
        <v>5324</v>
      </c>
      <c r="I144" s="215">
        <v>12573632.249999998</v>
      </c>
      <c r="J144" s="215">
        <v>97065.34</v>
      </c>
      <c r="K144" s="218">
        <v>0</v>
      </c>
      <c r="L144" s="214">
        <v>5262</v>
      </c>
      <c r="M144" s="215">
        <v>10485743.140000001</v>
      </c>
      <c r="N144" s="215">
        <v>158698</v>
      </c>
      <c r="O144" s="216">
        <v>0</v>
      </c>
      <c r="P144" s="217">
        <f t="shared" si="9"/>
        <v>8</v>
      </c>
      <c r="Q144" s="215">
        <f t="shared" si="9"/>
        <v>1218315.4600000028</v>
      </c>
      <c r="R144" s="215">
        <f t="shared" si="9"/>
        <v>25843.320000000007</v>
      </c>
      <c r="S144" s="218">
        <f t="shared" si="7"/>
        <v>0</v>
      </c>
      <c r="T144" s="214">
        <f t="shared" si="10"/>
        <v>-62</v>
      </c>
      <c r="U144" s="215">
        <f t="shared" si="10"/>
        <v>-2087889.1099999975</v>
      </c>
      <c r="V144" s="215">
        <f t="shared" si="10"/>
        <v>61632.66</v>
      </c>
      <c r="W144" s="216">
        <f t="shared" si="8"/>
        <v>0</v>
      </c>
    </row>
    <row r="145" spans="1:23">
      <c r="A145" s="206" t="s">
        <v>493</v>
      </c>
      <c r="B145" s="207" t="s">
        <v>506</v>
      </c>
      <c r="C145" s="208" t="s">
        <v>507</v>
      </c>
      <c r="D145" s="214">
        <v>1303</v>
      </c>
      <c r="E145" s="215">
        <v>2002273.51</v>
      </c>
      <c r="F145" s="215">
        <v>60295</v>
      </c>
      <c r="G145" s="216">
        <v>0</v>
      </c>
      <c r="H145" s="217">
        <v>1547</v>
      </c>
      <c r="I145" s="215">
        <v>2763159.3600000003</v>
      </c>
      <c r="J145" s="215">
        <v>118310</v>
      </c>
      <c r="K145" s="218">
        <v>0</v>
      </c>
      <c r="L145" s="214">
        <v>1269</v>
      </c>
      <c r="M145" s="215">
        <v>2031747.45</v>
      </c>
      <c r="N145" s="215">
        <v>89330</v>
      </c>
      <c r="O145" s="216">
        <v>0</v>
      </c>
      <c r="P145" s="217">
        <f t="shared" si="9"/>
        <v>-34</v>
      </c>
      <c r="Q145" s="215">
        <f t="shared" si="9"/>
        <v>29473.939999999944</v>
      </c>
      <c r="R145" s="215">
        <f t="shared" si="9"/>
        <v>29035</v>
      </c>
      <c r="S145" s="218">
        <f t="shared" si="7"/>
        <v>0</v>
      </c>
      <c r="T145" s="214">
        <f t="shared" si="10"/>
        <v>-278</v>
      </c>
      <c r="U145" s="215">
        <f t="shared" si="10"/>
        <v>-731411.91000000038</v>
      </c>
      <c r="V145" s="215">
        <f t="shared" si="10"/>
        <v>-28980</v>
      </c>
      <c r="W145" s="216">
        <f t="shared" si="8"/>
        <v>0</v>
      </c>
    </row>
    <row r="146" spans="1:23">
      <c r="A146" s="206" t="s">
        <v>493</v>
      </c>
      <c r="B146" s="207" t="s">
        <v>508</v>
      </c>
      <c r="C146" s="208" t="s">
        <v>509</v>
      </c>
      <c r="D146" s="214">
        <v>557</v>
      </c>
      <c r="E146" s="215">
        <v>677135.09</v>
      </c>
      <c r="F146" s="215">
        <v>0</v>
      </c>
      <c r="G146" s="216">
        <v>0</v>
      </c>
      <c r="H146" s="217">
        <v>665</v>
      </c>
      <c r="I146" s="215">
        <v>1042977.85</v>
      </c>
      <c r="J146" s="215">
        <v>0</v>
      </c>
      <c r="K146" s="218">
        <v>0</v>
      </c>
      <c r="L146" s="214">
        <v>575</v>
      </c>
      <c r="M146" s="215">
        <v>842146.69</v>
      </c>
      <c r="N146" s="215">
        <v>0</v>
      </c>
      <c r="O146" s="216">
        <v>0</v>
      </c>
      <c r="P146" s="217">
        <f t="shared" si="9"/>
        <v>18</v>
      </c>
      <c r="Q146" s="215">
        <f t="shared" si="9"/>
        <v>165011.59999999998</v>
      </c>
      <c r="R146" s="215">
        <f t="shared" si="9"/>
        <v>0</v>
      </c>
      <c r="S146" s="218">
        <f t="shared" si="7"/>
        <v>0</v>
      </c>
      <c r="T146" s="214">
        <f t="shared" si="10"/>
        <v>-90</v>
      </c>
      <c r="U146" s="215">
        <f t="shared" si="10"/>
        <v>-200831.16000000003</v>
      </c>
      <c r="V146" s="215">
        <f t="shared" si="10"/>
        <v>0</v>
      </c>
      <c r="W146" s="216">
        <f t="shared" si="8"/>
        <v>0</v>
      </c>
    </row>
    <row r="147" spans="1:23">
      <c r="A147" s="206" t="s">
        <v>493</v>
      </c>
      <c r="B147" s="207" t="s">
        <v>510</v>
      </c>
      <c r="C147" s="208" t="s">
        <v>511</v>
      </c>
      <c r="D147" s="214">
        <v>2866</v>
      </c>
      <c r="E147" s="215">
        <v>4559753.66</v>
      </c>
      <c r="F147" s="215">
        <v>2515</v>
      </c>
      <c r="G147" s="216">
        <v>0</v>
      </c>
      <c r="H147" s="217">
        <v>3149</v>
      </c>
      <c r="I147" s="215">
        <v>6367363.9500000002</v>
      </c>
      <c r="J147" s="215">
        <v>16030</v>
      </c>
      <c r="K147" s="218">
        <v>0</v>
      </c>
      <c r="L147" s="214">
        <v>2945</v>
      </c>
      <c r="M147" s="215">
        <v>5319750.07</v>
      </c>
      <c r="N147" s="215">
        <v>24650</v>
      </c>
      <c r="O147" s="216">
        <v>0</v>
      </c>
      <c r="P147" s="217">
        <f t="shared" si="9"/>
        <v>79</v>
      </c>
      <c r="Q147" s="215">
        <f t="shared" si="9"/>
        <v>759996.41000000015</v>
      </c>
      <c r="R147" s="215">
        <f t="shared" si="9"/>
        <v>22135</v>
      </c>
      <c r="S147" s="218">
        <f t="shared" si="7"/>
        <v>0</v>
      </c>
      <c r="T147" s="214">
        <f t="shared" si="10"/>
        <v>-204</v>
      </c>
      <c r="U147" s="215">
        <f t="shared" si="10"/>
        <v>-1047613.8799999999</v>
      </c>
      <c r="V147" s="215">
        <f t="shared" si="10"/>
        <v>8620</v>
      </c>
      <c r="W147" s="216">
        <f t="shared" si="8"/>
        <v>0</v>
      </c>
    </row>
    <row r="148" spans="1:23">
      <c r="A148" s="206" t="s">
        <v>493</v>
      </c>
      <c r="B148" s="207" t="s">
        <v>512</v>
      </c>
      <c r="C148" s="208" t="s">
        <v>513</v>
      </c>
      <c r="D148" s="214">
        <v>241</v>
      </c>
      <c r="E148" s="215">
        <v>339371.33999999997</v>
      </c>
      <c r="F148" s="215">
        <v>0</v>
      </c>
      <c r="G148" s="216">
        <v>0</v>
      </c>
      <c r="H148" s="217">
        <v>247</v>
      </c>
      <c r="I148" s="215">
        <v>359830.72</v>
      </c>
      <c r="J148" s="215">
        <v>0</v>
      </c>
      <c r="K148" s="218">
        <v>0</v>
      </c>
      <c r="L148" s="214">
        <v>278</v>
      </c>
      <c r="M148" s="215">
        <v>385098.23999999999</v>
      </c>
      <c r="N148" s="215">
        <v>0</v>
      </c>
      <c r="O148" s="216">
        <v>0</v>
      </c>
      <c r="P148" s="217">
        <f t="shared" si="9"/>
        <v>37</v>
      </c>
      <c r="Q148" s="215">
        <f t="shared" si="9"/>
        <v>45726.900000000023</v>
      </c>
      <c r="R148" s="215">
        <f t="shared" si="9"/>
        <v>0</v>
      </c>
      <c r="S148" s="218">
        <f t="shared" si="7"/>
        <v>0</v>
      </c>
      <c r="T148" s="214">
        <f t="shared" si="10"/>
        <v>31</v>
      </c>
      <c r="U148" s="215">
        <f t="shared" si="10"/>
        <v>25267.520000000019</v>
      </c>
      <c r="V148" s="215">
        <f t="shared" si="10"/>
        <v>0</v>
      </c>
      <c r="W148" s="216">
        <f t="shared" si="8"/>
        <v>0</v>
      </c>
    </row>
    <row r="149" spans="1:23">
      <c r="A149" s="206" t="s">
        <v>493</v>
      </c>
      <c r="B149" s="207" t="s">
        <v>514</v>
      </c>
      <c r="C149" s="208" t="s">
        <v>515</v>
      </c>
      <c r="D149" s="214">
        <v>0</v>
      </c>
      <c r="E149" s="215">
        <v>196000</v>
      </c>
      <c r="F149" s="215">
        <v>0</v>
      </c>
      <c r="G149" s="216">
        <v>0</v>
      </c>
      <c r="H149" s="217">
        <v>0</v>
      </c>
      <c r="I149" s="215">
        <v>253750</v>
      </c>
      <c r="J149" s="215">
        <v>0</v>
      </c>
      <c r="K149" s="218">
        <v>0</v>
      </c>
      <c r="L149" s="214">
        <v>0</v>
      </c>
      <c r="M149" s="215">
        <v>284750</v>
      </c>
      <c r="N149" s="215">
        <v>0</v>
      </c>
      <c r="O149" s="216">
        <v>0</v>
      </c>
      <c r="P149" s="217">
        <f t="shared" si="9"/>
        <v>0</v>
      </c>
      <c r="Q149" s="215">
        <f t="shared" si="9"/>
        <v>88750</v>
      </c>
      <c r="R149" s="215">
        <f t="shared" si="9"/>
        <v>0</v>
      </c>
      <c r="S149" s="218">
        <f t="shared" si="7"/>
        <v>0</v>
      </c>
      <c r="T149" s="214">
        <f t="shared" si="10"/>
        <v>0</v>
      </c>
      <c r="U149" s="215">
        <f t="shared" si="10"/>
        <v>31000</v>
      </c>
      <c r="V149" s="215">
        <f t="shared" si="10"/>
        <v>0</v>
      </c>
      <c r="W149" s="216">
        <f t="shared" si="8"/>
        <v>0</v>
      </c>
    </row>
    <row r="150" spans="1:23">
      <c r="A150" s="206" t="s">
        <v>493</v>
      </c>
      <c r="B150" s="207" t="s">
        <v>516</v>
      </c>
      <c r="C150" s="208" t="s">
        <v>517</v>
      </c>
      <c r="D150" s="214">
        <v>7352</v>
      </c>
      <c r="E150" s="215">
        <v>15335586.59</v>
      </c>
      <c r="F150" s="215">
        <v>60810</v>
      </c>
      <c r="G150" s="216">
        <v>26485168.860000003</v>
      </c>
      <c r="H150" s="217">
        <v>7851</v>
      </c>
      <c r="I150" s="215">
        <v>16487055.529999999</v>
      </c>
      <c r="J150" s="215">
        <v>91796</v>
      </c>
      <c r="K150" s="218">
        <v>26800325.840000004</v>
      </c>
      <c r="L150" s="214">
        <v>7932</v>
      </c>
      <c r="M150" s="215">
        <v>16778801.540000003</v>
      </c>
      <c r="N150" s="215">
        <v>107250.56</v>
      </c>
      <c r="O150" s="216">
        <v>26105217.219999995</v>
      </c>
      <c r="P150" s="217">
        <f t="shared" si="9"/>
        <v>580</v>
      </c>
      <c r="Q150" s="215">
        <f t="shared" si="9"/>
        <v>1443214.950000003</v>
      </c>
      <c r="R150" s="215">
        <f t="shared" si="9"/>
        <v>46440.56</v>
      </c>
      <c r="S150" s="218">
        <f t="shared" si="7"/>
        <v>-379951.64000000805</v>
      </c>
      <c r="T150" s="214">
        <f t="shared" si="10"/>
        <v>81</v>
      </c>
      <c r="U150" s="215">
        <f t="shared" si="10"/>
        <v>291746.0100000035</v>
      </c>
      <c r="V150" s="215">
        <f t="shared" si="10"/>
        <v>15454.559999999998</v>
      </c>
      <c r="W150" s="216">
        <f t="shared" si="8"/>
        <v>-695108.62000000849</v>
      </c>
    </row>
    <row r="151" spans="1:23">
      <c r="A151" s="206" t="s">
        <v>493</v>
      </c>
      <c r="B151" s="207" t="s">
        <v>518</v>
      </c>
      <c r="C151" s="208" t="s">
        <v>519</v>
      </c>
      <c r="D151" s="214">
        <v>1008</v>
      </c>
      <c r="E151" s="215">
        <v>1439982.09</v>
      </c>
      <c r="F151" s="215">
        <v>0</v>
      </c>
      <c r="G151" s="216">
        <v>0</v>
      </c>
      <c r="H151" s="217">
        <v>1117</v>
      </c>
      <c r="I151" s="215">
        <v>1792615.8300000003</v>
      </c>
      <c r="J151" s="215">
        <v>0</v>
      </c>
      <c r="K151" s="218">
        <v>0</v>
      </c>
      <c r="L151" s="214">
        <v>1099</v>
      </c>
      <c r="M151" s="215">
        <v>1691206.8400000003</v>
      </c>
      <c r="N151" s="215">
        <v>0</v>
      </c>
      <c r="O151" s="216">
        <v>0</v>
      </c>
      <c r="P151" s="217">
        <f t="shared" si="9"/>
        <v>91</v>
      </c>
      <c r="Q151" s="215">
        <f t="shared" si="9"/>
        <v>251224.75000000023</v>
      </c>
      <c r="R151" s="215">
        <f t="shared" si="9"/>
        <v>0</v>
      </c>
      <c r="S151" s="218">
        <f t="shared" si="7"/>
        <v>0</v>
      </c>
      <c r="T151" s="214">
        <f t="shared" si="10"/>
        <v>-18</v>
      </c>
      <c r="U151" s="215">
        <f t="shared" si="10"/>
        <v>-101408.98999999999</v>
      </c>
      <c r="V151" s="215">
        <f t="shared" si="10"/>
        <v>0</v>
      </c>
      <c r="W151" s="216">
        <f t="shared" si="8"/>
        <v>0</v>
      </c>
    </row>
    <row r="152" spans="1:23">
      <c r="A152" s="206" t="s">
        <v>493</v>
      </c>
      <c r="B152" s="207" t="s">
        <v>520</v>
      </c>
      <c r="C152" s="208" t="s">
        <v>521</v>
      </c>
      <c r="D152" s="214">
        <v>0</v>
      </c>
      <c r="E152" s="215">
        <v>513750</v>
      </c>
      <c r="F152" s="215">
        <v>0</v>
      </c>
      <c r="G152" s="216">
        <v>0</v>
      </c>
      <c r="H152" s="217">
        <v>0</v>
      </c>
      <c r="I152" s="215">
        <v>541000</v>
      </c>
      <c r="J152" s="215">
        <v>0</v>
      </c>
      <c r="K152" s="218">
        <v>0</v>
      </c>
      <c r="L152" s="214">
        <v>0</v>
      </c>
      <c r="M152" s="215">
        <v>569250</v>
      </c>
      <c r="N152" s="215">
        <v>0</v>
      </c>
      <c r="O152" s="216">
        <v>0</v>
      </c>
      <c r="P152" s="217">
        <f t="shared" si="9"/>
        <v>0</v>
      </c>
      <c r="Q152" s="215">
        <f t="shared" si="9"/>
        <v>55500</v>
      </c>
      <c r="R152" s="215">
        <f t="shared" si="9"/>
        <v>0</v>
      </c>
      <c r="S152" s="218">
        <f t="shared" si="7"/>
        <v>0</v>
      </c>
      <c r="T152" s="214">
        <f t="shared" si="10"/>
        <v>0</v>
      </c>
      <c r="U152" s="215">
        <f t="shared" si="10"/>
        <v>28250</v>
      </c>
      <c r="V152" s="215">
        <f t="shared" si="10"/>
        <v>0</v>
      </c>
      <c r="W152" s="216">
        <f t="shared" si="8"/>
        <v>0</v>
      </c>
    </row>
    <row r="153" spans="1:23">
      <c r="A153" s="206" t="s">
        <v>522</v>
      </c>
      <c r="B153" s="207" t="s">
        <v>523</v>
      </c>
      <c r="C153" s="208" t="s">
        <v>524</v>
      </c>
      <c r="D153" s="214">
        <v>2008</v>
      </c>
      <c r="E153" s="215">
        <v>3098625.04</v>
      </c>
      <c r="F153" s="215">
        <v>0</v>
      </c>
      <c r="G153" s="216">
        <v>0</v>
      </c>
      <c r="H153" s="217">
        <v>1878</v>
      </c>
      <c r="I153" s="215">
        <v>4294350.6899999995</v>
      </c>
      <c r="J153" s="215">
        <v>0</v>
      </c>
      <c r="K153" s="218">
        <v>0</v>
      </c>
      <c r="L153" s="214">
        <v>1699</v>
      </c>
      <c r="M153" s="215">
        <v>3322624.57</v>
      </c>
      <c r="N153" s="215">
        <v>0</v>
      </c>
      <c r="O153" s="216">
        <v>0</v>
      </c>
      <c r="P153" s="217">
        <f t="shared" si="9"/>
        <v>-309</v>
      </c>
      <c r="Q153" s="215">
        <f t="shared" si="9"/>
        <v>223999.5299999998</v>
      </c>
      <c r="R153" s="215">
        <f t="shared" si="9"/>
        <v>0</v>
      </c>
      <c r="S153" s="218">
        <f t="shared" si="7"/>
        <v>0</v>
      </c>
      <c r="T153" s="214">
        <f t="shared" si="10"/>
        <v>-179</v>
      </c>
      <c r="U153" s="215">
        <f t="shared" si="10"/>
        <v>-971726.11999999965</v>
      </c>
      <c r="V153" s="215">
        <f t="shared" si="10"/>
        <v>0</v>
      </c>
      <c r="W153" s="216">
        <f t="shared" si="8"/>
        <v>0</v>
      </c>
    </row>
    <row r="154" spans="1:23">
      <c r="A154" s="206" t="s">
        <v>522</v>
      </c>
      <c r="B154" s="207" t="s">
        <v>525</v>
      </c>
      <c r="C154" s="208" t="s">
        <v>526</v>
      </c>
      <c r="D154" s="214">
        <v>277</v>
      </c>
      <c r="E154" s="215">
        <v>360924.68</v>
      </c>
      <c r="F154" s="215">
        <v>0</v>
      </c>
      <c r="G154" s="216">
        <v>0</v>
      </c>
      <c r="H154" s="217">
        <v>311</v>
      </c>
      <c r="I154" s="215">
        <v>509050.40000000008</v>
      </c>
      <c r="J154" s="215">
        <v>0</v>
      </c>
      <c r="K154" s="218">
        <v>0</v>
      </c>
      <c r="L154" s="214">
        <v>285</v>
      </c>
      <c r="M154" s="215">
        <v>383164.77</v>
      </c>
      <c r="N154" s="215">
        <v>0</v>
      </c>
      <c r="O154" s="216">
        <v>0</v>
      </c>
      <c r="P154" s="217">
        <f t="shared" si="9"/>
        <v>8</v>
      </c>
      <c r="Q154" s="215">
        <f t="shared" si="9"/>
        <v>22240.090000000026</v>
      </c>
      <c r="R154" s="215">
        <f t="shared" si="9"/>
        <v>0</v>
      </c>
      <c r="S154" s="218">
        <f t="shared" si="7"/>
        <v>0</v>
      </c>
      <c r="T154" s="214">
        <f t="shared" si="10"/>
        <v>-26</v>
      </c>
      <c r="U154" s="215">
        <f t="shared" si="10"/>
        <v>-125885.63000000006</v>
      </c>
      <c r="V154" s="215">
        <f t="shared" si="10"/>
        <v>0</v>
      </c>
      <c r="W154" s="216">
        <f t="shared" si="8"/>
        <v>0</v>
      </c>
    </row>
    <row r="155" spans="1:23">
      <c r="A155" s="206" t="s">
        <v>522</v>
      </c>
      <c r="B155" s="207" t="s">
        <v>527</v>
      </c>
      <c r="C155" s="208" t="s">
        <v>528</v>
      </c>
      <c r="D155" s="214">
        <v>285</v>
      </c>
      <c r="E155" s="215">
        <v>700605</v>
      </c>
      <c r="F155" s="215">
        <v>5600</v>
      </c>
      <c r="G155" s="216">
        <v>0</v>
      </c>
      <c r="H155" s="217">
        <v>300</v>
      </c>
      <c r="I155" s="215">
        <v>1005501.9</v>
      </c>
      <c r="J155" s="215">
        <v>5600</v>
      </c>
      <c r="K155" s="218">
        <v>0</v>
      </c>
      <c r="L155" s="214">
        <v>263</v>
      </c>
      <c r="M155" s="215">
        <v>681457.02</v>
      </c>
      <c r="N155" s="215">
        <v>4200</v>
      </c>
      <c r="O155" s="216">
        <v>0</v>
      </c>
      <c r="P155" s="217">
        <f t="shared" si="9"/>
        <v>-22</v>
      </c>
      <c r="Q155" s="215">
        <f t="shared" si="9"/>
        <v>-19147.979999999981</v>
      </c>
      <c r="R155" s="215">
        <f t="shared" si="9"/>
        <v>-1400</v>
      </c>
      <c r="S155" s="218">
        <f t="shared" si="7"/>
        <v>0</v>
      </c>
      <c r="T155" s="214">
        <f t="shared" si="10"/>
        <v>-37</v>
      </c>
      <c r="U155" s="215">
        <f t="shared" si="10"/>
        <v>-324044.88</v>
      </c>
      <c r="V155" s="215">
        <f t="shared" si="10"/>
        <v>-1400</v>
      </c>
      <c r="W155" s="216">
        <f t="shared" si="8"/>
        <v>0</v>
      </c>
    </row>
    <row r="156" spans="1:23">
      <c r="A156" s="206" t="s">
        <v>522</v>
      </c>
      <c r="B156" s="207" t="s">
        <v>529</v>
      </c>
      <c r="C156" s="208" t="s">
        <v>530</v>
      </c>
      <c r="D156" s="214">
        <v>242</v>
      </c>
      <c r="E156" s="215">
        <v>139654.88999999998</v>
      </c>
      <c r="F156" s="215">
        <v>0</v>
      </c>
      <c r="G156" s="216">
        <v>0</v>
      </c>
      <c r="H156" s="217">
        <v>265</v>
      </c>
      <c r="I156" s="215">
        <v>134364.88</v>
      </c>
      <c r="J156" s="215">
        <v>0</v>
      </c>
      <c r="K156" s="218">
        <v>0</v>
      </c>
      <c r="L156" s="214">
        <v>262</v>
      </c>
      <c r="M156" s="215">
        <v>135059.4</v>
      </c>
      <c r="N156" s="215">
        <v>0</v>
      </c>
      <c r="O156" s="216">
        <v>0</v>
      </c>
      <c r="P156" s="217">
        <f t="shared" si="9"/>
        <v>20</v>
      </c>
      <c r="Q156" s="215">
        <f t="shared" si="9"/>
        <v>-4595.4899999999907</v>
      </c>
      <c r="R156" s="215">
        <f t="shared" si="9"/>
        <v>0</v>
      </c>
      <c r="S156" s="218">
        <f t="shared" si="7"/>
        <v>0</v>
      </c>
      <c r="T156" s="214">
        <f t="shared" si="10"/>
        <v>-3</v>
      </c>
      <c r="U156" s="215">
        <f t="shared" si="10"/>
        <v>694.51999999998952</v>
      </c>
      <c r="V156" s="215">
        <f t="shared" si="10"/>
        <v>0</v>
      </c>
      <c r="W156" s="216">
        <f t="shared" si="8"/>
        <v>0</v>
      </c>
    </row>
    <row r="157" spans="1:23">
      <c r="A157" s="206" t="s">
        <v>522</v>
      </c>
      <c r="B157" s="207" t="s">
        <v>531</v>
      </c>
      <c r="C157" s="208" t="s">
        <v>532</v>
      </c>
      <c r="D157" s="214">
        <v>0</v>
      </c>
      <c r="E157" s="215">
        <v>270840</v>
      </c>
      <c r="F157" s="215">
        <v>0</v>
      </c>
      <c r="G157" s="216">
        <v>0</v>
      </c>
      <c r="H157" s="217">
        <v>0</v>
      </c>
      <c r="I157" s="215">
        <v>296500</v>
      </c>
      <c r="J157" s="215">
        <v>0</v>
      </c>
      <c r="K157" s="218">
        <v>0</v>
      </c>
      <c r="L157" s="214">
        <v>0</v>
      </c>
      <c r="M157" s="215">
        <v>309750</v>
      </c>
      <c r="N157" s="215">
        <v>0</v>
      </c>
      <c r="O157" s="216">
        <v>0</v>
      </c>
      <c r="P157" s="217">
        <f t="shared" si="9"/>
        <v>0</v>
      </c>
      <c r="Q157" s="215">
        <f t="shared" si="9"/>
        <v>38910</v>
      </c>
      <c r="R157" s="215">
        <f t="shared" si="9"/>
        <v>0</v>
      </c>
      <c r="S157" s="218">
        <f t="shared" si="7"/>
        <v>0</v>
      </c>
      <c r="T157" s="214">
        <f t="shared" si="10"/>
        <v>0</v>
      </c>
      <c r="U157" s="215">
        <f t="shared" si="10"/>
        <v>13250</v>
      </c>
      <c r="V157" s="215">
        <f t="shared" si="10"/>
        <v>0</v>
      </c>
      <c r="W157" s="216">
        <f t="shared" si="8"/>
        <v>0</v>
      </c>
    </row>
    <row r="158" spans="1:23">
      <c r="A158" s="206" t="s">
        <v>533</v>
      </c>
      <c r="B158" s="207" t="s">
        <v>534</v>
      </c>
      <c r="C158" s="208" t="s">
        <v>535</v>
      </c>
      <c r="D158" s="214">
        <v>331</v>
      </c>
      <c r="E158" s="215">
        <v>397475.9</v>
      </c>
      <c r="F158" s="215">
        <v>0</v>
      </c>
      <c r="G158" s="216">
        <v>0</v>
      </c>
      <c r="H158" s="217">
        <v>328</v>
      </c>
      <c r="I158" s="215">
        <v>383751.33</v>
      </c>
      <c r="J158" s="215">
        <v>0</v>
      </c>
      <c r="K158" s="218">
        <v>0</v>
      </c>
      <c r="L158" s="214">
        <v>300</v>
      </c>
      <c r="M158" s="215">
        <v>405427.45</v>
      </c>
      <c r="N158" s="215">
        <v>0</v>
      </c>
      <c r="O158" s="216">
        <v>0</v>
      </c>
      <c r="P158" s="217">
        <f t="shared" si="9"/>
        <v>-31</v>
      </c>
      <c r="Q158" s="215">
        <f t="shared" si="9"/>
        <v>7951.5499999999884</v>
      </c>
      <c r="R158" s="215">
        <f t="shared" si="9"/>
        <v>0</v>
      </c>
      <c r="S158" s="218">
        <f t="shared" si="7"/>
        <v>0</v>
      </c>
      <c r="T158" s="214">
        <f t="shared" si="10"/>
        <v>-28</v>
      </c>
      <c r="U158" s="215">
        <f t="shared" si="10"/>
        <v>21676.119999999995</v>
      </c>
      <c r="V158" s="215">
        <f t="shared" si="10"/>
        <v>0</v>
      </c>
      <c r="W158" s="216">
        <f t="shared" si="8"/>
        <v>0</v>
      </c>
    </row>
    <row r="159" spans="1:23">
      <c r="A159" s="206" t="s">
        <v>533</v>
      </c>
      <c r="B159" s="207" t="s">
        <v>536</v>
      </c>
      <c r="C159" s="208" t="s">
        <v>537</v>
      </c>
      <c r="D159" s="214">
        <v>532</v>
      </c>
      <c r="E159" s="215">
        <v>616524</v>
      </c>
      <c r="F159" s="215">
        <v>0</v>
      </c>
      <c r="G159" s="216">
        <v>0</v>
      </c>
      <c r="H159" s="217">
        <v>517</v>
      </c>
      <c r="I159" s="215">
        <v>677428.22</v>
      </c>
      <c r="J159" s="215">
        <v>0</v>
      </c>
      <c r="K159" s="218">
        <v>0</v>
      </c>
      <c r="L159" s="214">
        <v>494</v>
      </c>
      <c r="M159" s="215">
        <v>673239.75</v>
      </c>
      <c r="N159" s="215">
        <v>0</v>
      </c>
      <c r="O159" s="216">
        <v>0</v>
      </c>
      <c r="P159" s="217">
        <f t="shared" si="9"/>
        <v>-38</v>
      </c>
      <c r="Q159" s="215">
        <f t="shared" si="9"/>
        <v>56715.75</v>
      </c>
      <c r="R159" s="215">
        <f t="shared" si="9"/>
        <v>0</v>
      </c>
      <c r="S159" s="218">
        <f t="shared" si="7"/>
        <v>0</v>
      </c>
      <c r="T159" s="214">
        <f t="shared" si="10"/>
        <v>-23</v>
      </c>
      <c r="U159" s="215">
        <f t="shared" si="10"/>
        <v>-4188.4699999999721</v>
      </c>
      <c r="V159" s="215">
        <f t="shared" si="10"/>
        <v>0</v>
      </c>
      <c r="W159" s="216">
        <f t="shared" si="8"/>
        <v>0</v>
      </c>
    </row>
    <row r="160" spans="1:23">
      <c r="A160" s="206" t="s">
        <v>533</v>
      </c>
      <c r="B160" s="207" t="s">
        <v>538</v>
      </c>
      <c r="C160" s="208" t="s">
        <v>539</v>
      </c>
      <c r="D160" s="214">
        <v>384</v>
      </c>
      <c r="E160" s="215">
        <v>555084.59</v>
      </c>
      <c r="F160" s="215">
        <v>0</v>
      </c>
      <c r="G160" s="216">
        <v>0</v>
      </c>
      <c r="H160" s="217">
        <v>436</v>
      </c>
      <c r="I160" s="215">
        <v>545377.39</v>
      </c>
      <c r="J160" s="215">
        <v>0</v>
      </c>
      <c r="K160" s="218">
        <v>0</v>
      </c>
      <c r="L160" s="214">
        <v>419</v>
      </c>
      <c r="M160" s="215">
        <v>651375.17000000004</v>
      </c>
      <c r="N160" s="215">
        <v>0</v>
      </c>
      <c r="O160" s="216">
        <v>0</v>
      </c>
      <c r="P160" s="217">
        <f t="shared" si="9"/>
        <v>35</v>
      </c>
      <c r="Q160" s="215">
        <f t="shared" si="9"/>
        <v>96290.580000000075</v>
      </c>
      <c r="R160" s="215">
        <f t="shared" si="9"/>
        <v>0</v>
      </c>
      <c r="S160" s="218">
        <f t="shared" si="7"/>
        <v>0</v>
      </c>
      <c r="T160" s="214">
        <f t="shared" si="10"/>
        <v>-17</v>
      </c>
      <c r="U160" s="215">
        <f t="shared" si="10"/>
        <v>105997.78000000003</v>
      </c>
      <c r="V160" s="215">
        <f t="shared" si="10"/>
        <v>0</v>
      </c>
      <c r="W160" s="216">
        <f t="shared" si="8"/>
        <v>0</v>
      </c>
    </row>
    <row r="161" spans="1:23">
      <c r="A161" s="206" t="s">
        <v>533</v>
      </c>
      <c r="B161" s="207" t="s">
        <v>540</v>
      </c>
      <c r="C161" s="208" t="s">
        <v>541</v>
      </c>
      <c r="D161" s="214">
        <v>119</v>
      </c>
      <c r="E161" s="215">
        <v>159156</v>
      </c>
      <c r="F161" s="215">
        <v>0</v>
      </c>
      <c r="G161" s="216">
        <v>0</v>
      </c>
      <c r="H161" s="217">
        <v>120</v>
      </c>
      <c r="I161" s="215">
        <v>193126.83</v>
      </c>
      <c r="J161" s="215">
        <v>0</v>
      </c>
      <c r="K161" s="218">
        <v>0</v>
      </c>
      <c r="L161" s="214">
        <v>101</v>
      </c>
      <c r="M161" s="215">
        <v>132160.00999999998</v>
      </c>
      <c r="N161" s="215">
        <v>0</v>
      </c>
      <c r="O161" s="216">
        <v>0</v>
      </c>
      <c r="P161" s="217">
        <f t="shared" si="9"/>
        <v>-18</v>
      </c>
      <c r="Q161" s="215">
        <f t="shared" si="9"/>
        <v>-26995.99000000002</v>
      </c>
      <c r="R161" s="215">
        <f t="shared" si="9"/>
        <v>0</v>
      </c>
      <c r="S161" s="218">
        <f t="shared" si="7"/>
        <v>0</v>
      </c>
      <c r="T161" s="214">
        <f t="shared" si="10"/>
        <v>-19</v>
      </c>
      <c r="U161" s="215">
        <f t="shared" si="10"/>
        <v>-60966.820000000007</v>
      </c>
      <c r="V161" s="215">
        <f t="shared" si="10"/>
        <v>0</v>
      </c>
      <c r="W161" s="216">
        <f t="shared" si="8"/>
        <v>0</v>
      </c>
    </row>
    <row r="162" spans="1:23">
      <c r="A162" s="206" t="s">
        <v>533</v>
      </c>
      <c r="B162" s="207" t="s">
        <v>542</v>
      </c>
      <c r="C162" s="208" t="s">
        <v>543</v>
      </c>
      <c r="D162" s="214">
        <v>0</v>
      </c>
      <c r="E162" s="215">
        <v>51166.080000000009</v>
      </c>
      <c r="F162" s="215">
        <v>0</v>
      </c>
      <c r="G162" s="216">
        <v>0</v>
      </c>
      <c r="H162" s="217">
        <v>0</v>
      </c>
      <c r="I162" s="215">
        <v>79994.159999999974</v>
      </c>
      <c r="J162" s="215">
        <v>0</v>
      </c>
      <c r="K162" s="218">
        <v>0</v>
      </c>
      <c r="L162" s="214">
        <v>0</v>
      </c>
      <c r="M162" s="215">
        <v>56789.040000000008</v>
      </c>
      <c r="N162" s="215">
        <v>0</v>
      </c>
      <c r="O162" s="216">
        <v>0</v>
      </c>
      <c r="P162" s="217">
        <f t="shared" si="9"/>
        <v>0</v>
      </c>
      <c r="Q162" s="215">
        <f t="shared" si="9"/>
        <v>5622.9599999999991</v>
      </c>
      <c r="R162" s="215">
        <f t="shared" si="9"/>
        <v>0</v>
      </c>
      <c r="S162" s="218">
        <f t="shared" si="7"/>
        <v>0</v>
      </c>
      <c r="T162" s="214">
        <f t="shared" si="10"/>
        <v>0</v>
      </c>
      <c r="U162" s="215">
        <f t="shared" si="10"/>
        <v>-23205.119999999966</v>
      </c>
      <c r="V162" s="215">
        <f t="shared" si="10"/>
        <v>0</v>
      </c>
      <c r="W162" s="216">
        <f t="shared" si="8"/>
        <v>0</v>
      </c>
    </row>
    <row r="163" spans="1:23">
      <c r="A163" s="206" t="s">
        <v>533</v>
      </c>
      <c r="B163" s="207" t="s">
        <v>544</v>
      </c>
      <c r="C163" s="208" t="s">
        <v>545</v>
      </c>
      <c r="D163" s="214">
        <v>0</v>
      </c>
      <c r="E163" s="215">
        <v>958640</v>
      </c>
      <c r="F163" s="215">
        <v>0</v>
      </c>
      <c r="G163" s="216">
        <v>0</v>
      </c>
      <c r="H163" s="217">
        <v>0</v>
      </c>
      <c r="I163" s="215">
        <v>1083760</v>
      </c>
      <c r="J163" s="215">
        <v>0</v>
      </c>
      <c r="K163" s="218">
        <v>0</v>
      </c>
      <c r="L163" s="214">
        <v>0</v>
      </c>
      <c r="M163" s="215">
        <v>1072720</v>
      </c>
      <c r="N163" s="215">
        <v>0</v>
      </c>
      <c r="O163" s="216">
        <v>0</v>
      </c>
      <c r="P163" s="217">
        <f t="shared" si="9"/>
        <v>0</v>
      </c>
      <c r="Q163" s="215">
        <f t="shared" si="9"/>
        <v>114080</v>
      </c>
      <c r="R163" s="215">
        <f t="shared" si="9"/>
        <v>0</v>
      </c>
      <c r="S163" s="218">
        <f t="shared" si="7"/>
        <v>0</v>
      </c>
      <c r="T163" s="214">
        <f t="shared" si="10"/>
        <v>0</v>
      </c>
      <c r="U163" s="215">
        <f t="shared" si="10"/>
        <v>-11040</v>
      </c>
      <c r="V163" s="215">
        <f t="shared" si="10"/>
        <v>0</v>
      </c>
      <c r="W163" s="216">
        <f t="shared" si="8"/>
        <v>0</v>
      </c>
    </row>
    <row r="164" spans="1:23">
      <c r="A164" s="206" t="s">
        <v>533</v>
      </c>
      <c r="B164" s="207" t="s">
        <v>546</v>
      </c>
      <c r="C164" s="208" t="s">
        <v>547</v>
      </c>
      <c r="D164" s="214">
        <v>0</v>
      </c>
      <c r="E164" s="215">
        <v>23895.919999999998</v>
      </c>
      <c r="F164" s="215">
        <v>0</v>
      </c>
      <c r="G164" s="216">
        <v>0</v>
      </c>
      <c r="H164" s="217">
        <v>0</v>
      </c>
      <c r="I164" s="215">
        <v>32029.320000000007</v>
      </c>
      <c r="J164" s="215">
        <v>0</v>
      </c>
      <c r="K164" s="218">
        <v>0</v>
      </c>
      <c r="L164" s="214">
        <v>0</v>
      </c>
      <c r="M164" s="215">
        <v>24009.720000000005</v>
      </c>
      <c r="N164" s="215">
        <v>0</v>
      </c>
      <c r="O164" s="216">
        <v>0</v>
      </c>
      <c r="P164" s="217">
        <f t="shared" si="9"/>
        <v>0</v>
      </c>
      <c r="Q164" s="215">
        <f t="shared" si="9"/>
        <v>113.80000000000655</v>
      </c>
      <c r="R164" s="215">
        <f t="shared" si="9"/>
        <v>0</v>
      </c>
      <c r="S164" s="218">
        <f t="shared" si="7"/>
        <v>0</v>
      </c>
      <c r="T164" s="214">
        <f t="shared" si="10"/>
        <v>0</v>
      </c>
      <c r="U164" s="215">
        <f t="shared" si="10"/>
        <v>-8019.6000000000022</v>
      </c>
      <c r="V164" s="215">
        <f t="shared" si="10"/>
        <v>0</v>
      </c>
      <c r="W164" s="216">
        <f t="shared" si="8"/>
        <v>0</v>
      </c>
    </row>
    <row r="165" spans="1:23">
      <c r="A165" s="206" t="s">
        <v>533</v>
      </c>
      <c r="B165" s="207" t="s">
        <v>548</v>
      </c>
      <c r="C165" s="208" t="s">
        <v>549</v>
      </c>
      <c r="D165" s="214">
        <v>9265</v>
      </c>
      <c r="E165" s="215">
        <v>17657425.519999996</v>
      </c>
      <c r="F165" s="215">
        <v>226311.08</v>
      </c>
      <c r="G165" s="216">
        <v>11760048.619999999</v>
      </c>
      <c r="H165" s="217">
        <v>9621</v>
      </c>
      <c r="I165" s="215">
        <v>21687151.630000003</v>
      </c>
      <c r="J165" s="215">
        <v>243396</v>
      </c>
      <c r="K165" s="218">
        <v>12052913.199999999</v>
      </c>
      <c r="L165" s="214">
        <v>9301</v>
      </c>
      <c r="M165" s="215">
        <v>19025380.200000003</v>
      </c>
      <c r="N165" s="215">
        <v>236156</v>
      </c>
      <c r="O165" s="216">
        <v>13021855.050000001</v>
      </c>
      <c r="P165" s="217">
        <f t="shared" si="9"/>
        <v>36</v>
      </c>
      <c r="Q165" s="215">
        <f t="shared" si="9"/>
        <v>1367954.6800000072</v>
      </c>
      <c r="R165" s="215">
        <f t="shared" si="9"/>
        <v>9844.9200000000128</v>
      </c>
      <c r="S165" s="218">
        <f t="shared" si="7"/>
        <v>1261806.4300000016</v>
      </c>
      <c r="T165" s="214">
        <f t="shared" si="10"/>
        <v>-320</v>
      </c>
      <c r="U165" s="215">
        <f t="shared" si="10"/>
        <v>-2661771.4299999997</v>
      </c>
      <c r="V165" s="215">
        <f t="shared" si="10"/>
        <v>-7240</v>
      </c>
      <c r="W165" s="216">
        <f t="shared" si="8"/>
        <v>968941.85000000149</v>
      </c>
    </row>
    <row r="166" spans="1:23">
      <c r="A166" s="206" t="s">
        <v>533</v>
      </c>
      <c r="B166" s="207" t="s">
        <v>550</v>
      </c>
      <c r="C166" s="208" t="s">
        <v>551</v>
      </c>
      <c r="D166" s="214">
        <v>4525</v>
      </c>
      <c r="E166" s="215">
        <v>3374238.59</v>
      </c>
      <c r="F166" s="215">
        <v>156895</v>
      </c>
      <c r="G166" s="216">
        <v>703313.59999999986</v>
      </c>
      <c r="H166" s="217">
        <v>4610</v>
      </c>
      <c r="I166" s="215">
        <v>3684536.62</v>
      </c>
      <c r="J166" s="215">
        <v>195840</v>
      </c>
      <c r="K166" s="218">
        <v>702731.99</v>
      </c>
      <c r="L166" s="214">
        <v>4573</v>
      </c>
      <c r="M166" s="215">
        <v>3342722.0900000003</v>
      </c>
      <c r="N166" s="215">
        <v>195350</v>
      </c>
      <c r="O166" s="216">
        <v>707531.7699999999</v>
      </c>
      <c r="P166" s="217">
        <f t="shared" si="9"/>
        <v>48</v>
      </c>
      <c r="Q166" s="215">
        <f t="shared" si="9"/>
        <v>-31516.499999999534</v>
      </c>
      <c r="R166" s="215">
        <f t="shared" si="9"/>
        <v>38455</v>
      </c>
      <c r="S166" s="218">
        <f t="shared" si="7"/>
        <v>4218.1700000000419</v>
      </c>
      <c r="T166" s="214">
        <f t="shared" si="10"/>
        <v>-37</v>
      </c>
      <c r="U166" s="215">
        <f t="shared" si="10"/>
        <v>-341814.5299999998</v>
      </c>
      <c r="V166" s="215">
        <f t="shared" si="10"/>
        <v>-490</v>
      </c>
      <c r="W166" s="216">
        <f t="shared" si="8"/>
        <v>4799.7799999999115</v>
      </c>
    </row>
    <row r="167" spans="1:23">
      <c r="A167" s="206" t="s">
        <v>533</v>
      </c>
      <c r="B167" s="207" t="s">
        <v>552</v>
      </c>
      <c r="C167" s="208" t="s">
        <v>553</v>
      </c>
      <c r="D167" s="214">
        <v>1453</v>
      </c>
      <c r="E167" s="215">
        <v>2047907</v>
      </c>
      <c r="F167" s="215">
        <v>102344</v>
      </c>
      <c r="G167" s="216">
        <v>0</v>
      </c>
      <c r="H167" s="217">
        <v>1645</v>
      </c>
      <c r="I167" s="215">
        <v>2497461.33</v>
      </c>
      <c r="J167" s="215">
        <v>129454</v>
      </c>
      <c r="K167" s="218">
        <v>0</v>
      </c>
      <c r="L167" s="214">
        <v>1528</v>
      </c>
      <c r="M167" s="215">
        <v>2178042.11</v>
      </c>
      <c r="N167" s="215">
        <v>113192</v>
      </c>
      <c r="O167" s="216">
        <v>0</v>
      </c>
      <c r="P167" s="217">
        <f t="shared" si="9"/>
        <v>75</v>
      </c>
      <c r="Q167" s="215">
        <f t="shared" si="9"/>
        <v>130135.10999999987</v>
      </c>
      <c r="R167" s="215">
        <f t="shared" si="9"/>
        <v>10848</v>
      </c>
      <c r="S167" s="218">
        <f t="shared" si="7"/>
        <v>0</v>
      </c>
      <c r="T167" s="214">
        <f t="shared" si="10"/>
        <v>-117</v>
      </c>
      <c r="U167" s="215">
        <f t="shared" si="10"/>
        <v>-319419.2200000002</v>
      </c>
      <c r="V167" s="215">
        <f t="shared" si="10"/>
        <v>-16262</v>
      </c>
      <c r="W167" s="216">
        <f t="shared" si="8"/>
        <v>0</v>
      </c>
    </row>
    <row r="168" spans="1:23">
      <c r="A168" s="206" t="s">
        <v>533</v>
      </c>
      <c r="B168" s="207" t="s">
        <v>554</v>
      </c>
      <c r="C168" s="208" t="s">
        <v>555</v>
      </c>
      <c r="D168" s="214">
        <v>98</v>
      </c>
      <c r="E168" s="215">
        <v>94536.450000000012</v>
      </c>
      <c r="F168" s="215">
        <v>0</v>
      </c>
      <c r="G168" s="216">
        <v>0</v>
      </c>
      <c r="H168" s="217">
        <v>71</v>
      </c>
      <c r="I168" s="215">
        <v>84607.679999999993</v>
      </c>
      <c r="J168" s="215">
        <v>0</v>
      </c>
      <c r="K168" s="218">
        <v>0</v>
      </c>
      <c r="L168" s="214">
        <v>0</v>
      </c>
      <c r="M168" s="215">
        <v>0</v>
      </c>
      <c r="N168" s="215">
        <v>0</v>
      </c>
      <c r="O168" s="216">
        <v>0</v>
      </c>
      <c r="P168" s="217">
        <f t="shared" si="9"/>
        <v>-98</v>
      </c>
      <c r="Q168" s="215">
        <f t="shared" si="9"/>
        <v>-94536.450000000012</v>
      </c>
      <c r="R168" s="215">
        <f t="shared" si="9"/>
        <v>0</v>
      </c>
      <c r="S168" s="218">
        <f t="shared" si="7"/>
        <v>0</v>
      </c>
      <c r="T168" s="214">
        <f t="shared" si="10"/>
        <v>-71</v>
      </c>
      <c r="U168" s="215">
        <f t="shared" si="10"/>
        <v>-84607.679999999993</v>
      </c>
      <c r="V168" s="215">
        <f t="shared" si="10"/>
        <v>0</v>
      </c>
      <c r="W168" s="216">
        <f t="shared" si="8"/>
        <v>0</v>
      </c>
    </row>
    <row r="169" spans="1:23">
      <c r="A169" s="206" t="s">
        <v>533</v>
      </c>
      <c r="B169" s="207" t="s">
        <v>556</v>
      </c>
      <c r="C169" s="208" t="s">
        <v>557</v>
      </c>
      <c r="D169" s="214">
        <v>3337</v>
      </c>
      <c r="E169" s="215">
        <v>7648749.7299999986</v>
      </c>
      <c r="F169" s="215">
        <v>21818</v>
      </c>
      <c r="G169" s="216">
        <v>4496194.34</v>
      </c>
      <c r="H169" s="217">
        <v>3530</v>
      </c>
      <c r="I169" s="215">
        <v>10047751.880000001</v>
      </c>
      <c r="J169" s="215">
        <v>1884</v>
      </c>
      <c r="K169" s="218">
        <v>5166738.9000000004</v>
      </c>
      <c r="L169" s="214">
        <v>3591</v>
      </c>
      <c r="M169" s="215">
        <v>8587490.9399999995</v>
      </c>
      <c r="N169" s="215">
        <v>16824</v>
      </c>
      <c r="O169" s="216">
        <v>5994190.4600000018</v>
      </c>
      <c r="P169" s="217">
        <f t="shared" si="9"/>
        <v>254</v>
      </c>
      <c r="Q169" s="215">
        <f t="shared" si="9"/>
        <v>938741.21000000089</v>
      </c>
      <c r="R169" s="215">
        <f t="shared" si="9"/>
        <v>-4994</v>
      </c>
      <c r="S169" s="218">
        <f t="shared" si="7"/>
        <v>1497996.120000002</v>
      </c>
      <c r="T169" s="214">
        <f t="shared" si="10"/>
        <v>61</v>
      </c>
      <c r="U169" s="215">
        <f t="shared" si="10"/>
        <v>-1460260.9400000013</v>
      </c>
      <c r="V169" s="215">
        <f t="shared" si="10"/>
        <v>14940</v>
      </c>
      <c r="W169" s="216">
        <f t="shared" si="8"/>
        <v>827451.56000000145</v>
      </c>
    </row>
    <row r="170" spans="1:23">
      <c r="A170" s="206" t="s">
        <v>533</v>
      </c>
      <c r="B170" s="207" t="s">
        <v>558</v>
      </c>
      <c r="C170" s="208" t="s">
        <v>559</v>
      </c>
      <c r="D170" s="214">
        <v>9071</v>
      </c>
      <c r="E170" s="215">
        <v>22942178.389999993</v>
      </c>
      <c r="F170" s="215">
        <v>1066087.25</v>
      </c>
      <c r="G170" s="216">
        <v>6719896</v>
      </c>
      <c r="H170" s="217">
        <v>10206</v>
      </c>
      <c r="I170" s="215">
        <v>36886246.770000003</v>
      </c>
      <c r="J170" s="215">
        <v>1446678.96</v>
      </c>
      <c r="K170" s="218">
        <v>9046322.4899999984</v>
      </c>
      <c r="L170" s="214">
        <v>10002</v>
      </c>
      <c r="M170" s="215">
        <v>29616643.989999998</v>
      </c>
      <c r="N170" s="215">
        <v>1855301.21</v>
      </c>
      <c r="O170" s="216">
        <v>10671768.719999995</v>
      </c>
      <c r="P170" s="217">
        <f t="shared" si="9"/>
        <v>931</v>
      </c>
      <c r="Q170" s="215">
        <f t="shared" si="9"/>
        <v>6674465.6000000052</v>
      </c>
      <c r="R170" s="215">
        <f t="shared" si="9"/>
        <v>789213.96</v>
      </c>
      <c r="S170" s="218">
        <f t="shared" si="7"/>
        <v>3951872.7199999951</v>
      </c>
      <c r="T170" s="214">
        <f t="shared" si="10"/>
        <v>-204</v>
      </c>
      <c r="U170" s="215">
        <f t="shared" si="10"/>
        <v>-7269602.7800000049</v>
      </c>
      <c r="V170" s="215">
        <f t="shared" si="10"/>
        <v>408622.25</v>
      </c>
      <c r="W170" s="216">
        <f t="shared" si="8"/>
        <v>1625446.2299999967</v>
      </c>
    </row>
    <row r="171" spans="1:23">
      <c r="A171" s="206" t="s">
        <v>533</v>
      </c>
      <c r="B171" s="207" t="s">
        <v>560</v>
      </c>
      <c r="C171" s="208" t="s">
        <v>561</v>
      </c>
      <c r="D171" s="214">
        <v>856</v>
      </c>
      <c r="E171" s="215">
        <v>1548425.2199999995</v>
      </c>
      <c r="F171" s="215">
        <v>3141</v>
      </c>
      <c r="G171" s="216">
        <v>0</v>
      </c>
      <c r="H171" s="217">
        <v>520</v>
      </c>
      <c r="I171" s="215">
        <v>1622700.2799999998</v>
      </c>
      <c r="J171" s="215">
        <v>13282</v>
      </c>
      <c r="K171" s="218">
        <v>0</v>
      </c>
      <c r="L171" s="214">
        <v>513</v>
      </c>
      <c r="M171" s="215">
        <v>1684651.1199999996</v>
      </c>
      <c r="N171" s="215">
        <v>6294</v>
      </c>
      <c r="O171" s="216">
        <v>0</v>
      </c>
      <c r="P171" s="217">
        <f t="shared" si="9"/>
        <v>-343</v>
      </c>
      <c r="Q171" s="215">
        <f t="shared" si="9"/>
        <v>136225.90000000014</v>
      </c>
      <c r="R171" s="215">
        <f t="shared" si="9"/>
        <v>3153</v>
      </c>
      <c r="S171" s="218">
        <f t="shared" si="7"/>
        <v>0</v>
      </c>
      <c r="T171" s="214">
        <f t="shared" si="10"/>
        <v>-7</v>
      </c>
      <c r="U171" s="215">
        <f t="shared" si="10"/>
        <v>61950.839999999851</v>
      </c>
      <c r="V171" s="215">
        <f t="shared" si="10"/>
        <v>-6988</v>
      </c>
      <c r="W171" s="216">
        <f t="shared" si="8"/>
        <v>0</v>
      </c>
    </row>
    <row r="172" spans="1:23">
      <c r="A172" s="206" t="s">
        <v>533</v>
      </c>
      <c r="B172" s="207" t="s">
        <v>562</v>
      </c>
      <c r="C172" s="208" t="s">
        <v>563</v>
      </c>
      <c r="D172" s="214">
        <v>1063</v>
      </c>
      <c r="E172" s="215">
        <v>1353798.0000000002</v>
      </c>
      <c r="F172" s="215">
        <v>0</v>
      </c>
      <c r="G172" s="216">
        <v>0</v>
      </c>
      <c r="H172" s="217">
        <v>1094</v>
      </c>
      <c r="I172" s="215">
        <v>1670061.9700000002</v>
      </c>
      <c r="J172" s="215">
        <v>0</v>
      </c>
      <c r="K172" s="218">
        <v>0</v>
      </c>
      <c r="L172" s="214">
        <v>1026</v>
      </c>
      <c r="M172" s="215">
        <v>1350607.44</v>
      </c>
      <c r="N172" s="215">
        <v>0</v>
      </c>
      <c r="O172" s="216">
        <v>0</v>
      </c>
      <c r="P172" s="217">
        <f t="shared" si="9"/>
        <v>-37</v>
      </c>
      <c r="Q172" s="215">
        <f t="shared" si="9"/>
        <v>-3190.5600000002887</v>
      </c>
      <c r="R172" s="215">
        <f t="shared" si="9"/>
        <v>0</v>
      </c>
      <c r="S172" s="218">
        <f t="shared" si="7"/>
        <v>0</v>
      </c>
      <c r="T172" s="214">
        <f t="shared" si="10"/>
        <v>-68</v>
      </c>
      <c r="U172" s="215">
        <f t="shared" si="10"/>
        <v>-319454.53000000026</v>
      </c>
      <c r="V172" s="215">
        <f t="shared" si="10"/>
        <v>0</v>
      </c>
      <c r="W172" s="216">
        <f t="shared" si="8"/>
        <v>0</v>
      </c>
    </row>
    <row r="173" spans="1:23">
      <c r="A173" s="206" t="s">
        <v>533</v>
      </c>
      <c r="B173" s="207" t="s">
        <v>564</v>
      </c>
      <c r="C173" s="208" t="s">
        <v>565</v>
      </c>
      <c r="D173" s="214">
        <v>636</v>
      </c>
      <c r="E173" s="215">
        <v>1000186.4</v>
      </c>
      <c r="F173" s="215">
        <v>0</v>
      </c>
      <c r="G173" s="216">
        <v>0</v>
      </c>
      <c r="H173" s="217">
        <v>636</v>
      </c>
      <c r="I173" s="215">
        <v>1164044.1200000001</v>
      </c>
      <c r="J173" s="215">
        <v>0</v>
      </c>
      <c r="K173" s="218">
        <v>0</v>
      </c>
      <c r="L173" s="214">
        <v>591</v>
      </c>
      <c r="M173" s="215">
        <v>1125999.1100000001</v>
      </c>
      <c r="N173" s="215">
        <v>0</v>
      </c>
      <c r="O173" s="216">
        <v>0</v>
      </c>
      <c r="P173" s="217">
        <f t="shared" si="9"/>
        <v>-45</v>
      </c>
      <c r="Q173" s="215">
        <f t="shared" si="9"/>
        <v>125812.71000000008</v>
      </c>
      <c r="R173" s="215">
        <f t="shared" si="9"/>
        <v>0</v>
      </c>
      <c r="S173" s="218">
        <f t="shared" si="7"/>
        <v>0</v>
      </c>
      <c r="T173" s="214">
        <f t="shared" si="10"/>
        <v>-45</v>
      </c>
      <c r="U173" s="215">
        <f t="shared" si="10"/>
        <v>-38045.010000000009</v>
      </c>
      <c r="V173" s="215">
        <f t="shared" si="10"/>
        <v>0</v>
      </c>
      <c r="W173" s="216">
        <f t="shared" si="8"/>
        <v>0</v>
      </c>
    </row>
    <row r="174" spans="1:23">
      <c r="A174" s="206" t="s">
        <v>533</v>
      </c>
      <c r="B174" s="207" t="s">
        <v>566</v>
      </c>
      <c r="C174" s="208" t="s">
        <v>567</v>
      </c>
      <c r="D174" s="214">
        <v>873</v>
      </c>
      <c r="E174" s="215">
        <v>994461.31999999983</v>
      </c>
      <c r="F174" s="215">
        <v>0</v>
      </c>
      <c r="G174" s="216">
        <v>0</v>
      </c>
      <c r="H174" s="217">
        <v>878</v>
      </c>
      <c r="I174" s="215">
        <v>987153.64</v>
      </c>
      <c r="J174" s="215">
        <v>0</v>
      </c>
      <c r="K174" s="218">
        <v>0</v>
      </c>
      <c r="L174" s="214">
        <v>881</v>
      </c>
      <c r="M174" s="215">
        <v>1083929.18</v>
      </c>
      <c r="N174" s="215">
        <v>0</v>
      </c>
      <c r="O174" s="216">
        <v>0</v>
      </c>
      <c r="P174" s="217">
        <f t="shared" si="9"/>
        <v>8</v>
      </c>
      <c r="Q174" s="215">
        <f t="shared" si="9"/>
        <v>89467.860000000102</v>
      </c>
      <c r="R174" s="215">
        <f t="shared" si="9"/>
        <v>0</v>
      </c>
      <c r="S174" s="218">
        <f t="shared" si="7"/>
        <v>0</v>
      </c>
      <c r="T174" s="214">
        <f t="shared" si="10"/>
        <v>3</v>
      </c>
      <c r="U174" s="215">
        <f t="shared" si="10"/>
        <v>96775.539999999921</v>
      </c>
      <c r="V174" s="215">
        <f t="shared" si="10"/>
        <v>0</v>
      </c>
      <c r="W174" s="216">
        <f t="shared" si="8"/>
        <v>0</v>
      </c>
    </row>
    <row r="175" spans="1:23">
      <c r="A175" s="206" t="s">
        <v>568</v>
      </c>
      <c r="B175" s="207" t="s">
        <v>569</v>
      </c>
      <c r="C175" s="208" t="s">
        <v>570</v>
      </c>
      <c r="D175" s="214">
        <v>0</v>
      </c>
      <c r="E175" s="215">
        <v>9072</v>
      </c>
      <c r="F175" s="215">
        <v>0</v>
      </c>
      <c r="G175" s="216">
        <v>0</v>
      </c>
      <c r="H175" s="217">
        <v>0</v>
      </c>
      <c r="I175" s="215">
        <v>28255</v>
      </c>
      <c r="J175" s="215">
        <v>0</v>
      </c>
      <c r="K175" s="218">
        <v>0</v>
      </c>
      <c r="L175" s="214">
        <v>0</v>
      </c>
      <c r="M175" s="215">
        <v>13104</v>
      </c>
      <c r="N175" s="215">
        <v>0</v>
      </c>
      <c r="O175" s="216">
        <v>0</v>
      </c>
      <c r="P175" s="217">
        <f t="shared" si="9"/>
        <v>0</v>
      </c>
      <c r="Q175" s="215">
        <f t="shared" si="9"/>
        <v>4032</v>
      </c>
      <c r="R175" s="215">
        <f t="shared" si="9"/>
        <v>0</v>
      </c>
      <c r="S175" s="218">
        <f t="shared" si="7"/>
        <v>0</v>
      </c>
      <c r="T175" s="214">
        <f t="shared" si="10"/>
        <v>0</v>
      </c>
      <c r="U175" s="215">
        <f t="shared" si="10"/>
        <v>-15151</v>
      </c>
      <c r="V175" s="215">
        <f t="shared" si="10"/>
        <v>0</v>
      </c>
      <c r="W175" s="216">
        <f t="shared" si="8"/>
        <v>0</v>
      </c>
    </row>
    <row r="176" spans="1:23">
      <c r="A176" s="206" t="s">
        <v>568</v>
      </c>
      <c r="B176" s="207" t="s">
        <v>571</v>
      </c>
      <c r="C176" s="208" t="s">
        <v>572</v>
      </c>
      <c r="D176" s="214">
        <v>2533</v>
      </c>
      <c r="E176" s="215">
        <v>3148213.84</v>
      </c>
      <c r="F176" s="215">
        <v>0</v>
      </c>
      <c r="G176" s="216">
        <v>0</v>
      </c>
      <c r="H176" s="217">
        <v>2579</v>
      </c>
      <c r="I176" s="215">
        <v>4153990.3400000008</v>
      </c>
      <c r="J176" s="215">
        <v>0</v>
      </c>
      <c r="K176" s="218">
        <v>0</v>
      </c>
      <c r="L176" s="214">
        <v>2472</v>
      </c>
      <c r="M176" s="215">
        <v>3572810.8700000006</v>
      </c>
      <c r="N176" s="215">
        <v>0</v>
      </c>
      <c r="O176" s="216">
        <v>0</v>
      </c>
      <c r="P176" s="217">
        <f t="shared" si="9"/>
        <v>-61</v>
      </c>
      <c r="Q176" s="215">
        <f t="shared" si="9"/>
        <v>424597.03000000073</v>
      </c>
      <c r="R176" s="215">
        <f t="shared" si="9"/>
        <v>0</v>
      </c>
      <c r="S176" s="218">
        <f t="shared" si="7"/>
        <v>0</v>
      </c>
      <c r="T176" s="214">
        <f t="shared" si="10"/>
        <v>-107</v>
      </c>
      <c r="U176" s="215">
        <f t="shared" si="10"/>
        <v>-581179.4700000002</v>
      </c>
      <c r="V176" s="215">
        <f t="shared" si="10"/>
        <v>0</v>
      </c>
      <c r="W176" s="216">
        <f t="shared" si="8"/>
        <v>0</v>
      </c>
    </row>
    <row r="177" spans="1:23">
      <c r="A177" s="206">
        <v>16</v>
      </c>
      <c r="B177" s="207" t="s">
        <v>573</v>
      </c>
      <c r="C177" s="208" t="s">
        <v>574</v>
      </c>
      <c r="D177" s="214">
        <v>994</v>
      </c>
      <c r="E177" s="215">
        <v>500973</v>
      </c>
      <c r="F177" s="215">
        <v>0</v>
      </c>
      <c r="G177" s="216">
        <v>0</v>
      </c>
      <c r="H177" s="217">
        <v>1229</v>
      </c>
      <c r="I177" s="215">
        <v>559513.05000000005</v>
      </c>
      <c r="J177" s="215">
        <v>0</v>
      </c>
      <c r="K177" s="218">
        <v>0</v>
      </c>
      <c r="L177" s="214">
        <v>956</v>
      </c>
      <c r="M177" s="215">
        <v>601830.29</v>
      </c>
      <c r="N177" s="215">
        <v>0</v>
      </c>
      <c r="O177" s="216">
        <v>0</v>
      </c>
      <c r="P177" s="217">
        <f t="shared" si="9"/>
        <v>-38</v>
      </c>
      <c r="Q177" s="215">
        <f t="shared" si="9"/>
        <v>100857.29000000004</v>
      </c>
      <c r="R177" s="215">
        <f t="shared" si="9"/>
        <v>0</v>
      </c>
      <c r="S177" s="218">
        <f t="shared" si="7"/>
        <v>0</v>
      </c>
      <c r="T177" s="214">
        <f t="shared" si="10"/>
        <v>-273</v>
      </c>
      <c r="U177" s="215">
        <f t="shared" si="10"/>
        <v>42317.239999999991</v>
      </c>
      <c r="V177" s="215">
        <f t="shared" si="10"/>
        <v>0</v>
      </c>
      <c r="W177" s="216">
        <f t="shared" si="8"/>
        <v>0</v>
      </c>
    </row>
    <row r="178" spans="1:23">
      <c r="A178" s="206">
        <v>16</v>
      </c>
      <c r="B178" s="207" t="s">
        <v>575</v>
      </c>
      <c r="C178" s="208" t="s">
        <v>576</v>
      </c>
      <c r="D178" s="214">
        <v>830</v>
      </c>
      <c r="E178" s="215">
        <v>419982.4</v>
      </c>
      <c r="F178" s="215">
        <v>0</v>
      </c>
      <c r="G178" s="216">
        <v>0</v>
      </c>
      <c r="H178" s="217">
        <v>929</v>
      </c>
      <c r="I178" s="215">
        <v>366486.4</v>
      </c>
      <c r="J178" s="215">
        <v>0</v>
      </c>
      <c r="K178" s="218">
        <v>0</v>
      </c>
      <c r="L178" s="214">
        <v>748</v>
      </c>
      <c r="M178" s="215">
        <v>409455.88</v>
      </c>
      <c r="N178" s="215">
        <v>0</v>
      </c>
      <c r="O178" s="216">
        <v>0</v>
      </c>
      <c r="P178" s="217">
        <f t="shared" si="9"/>
        <v>-82</v>
      </c>
      <c r="Q178" s="215">
        <f t="shared" si="9"/>
        <v>-10526.520000000019</v>
      </c>
      <c r="R178" s="215">
        <f t="shared" si="9"/>
        <v>0</v>
      </c>
      <c r="S178" s="218">
        <f t="shared" si="7"/>
        <v>0</v>
      </c>
      <c r="T178" s="214">
        <f t="shared" si="10"/>
        <v>-181</v>
      </c>
      <c r="U178" s="215">
        <f t="shared" si="10"/>
        <v>42969.479999999981</v>
      </c>
      <c r="V178" s="215">
        <f t="shared" si="10"/>
        <v>0</v>
      </c>
      <c r="W178" s="216">
        <f t="shared" si="8"/>
        <v>0</v>
      </c>
    </row>
    <row r="179" spans="1:23">
      <c r="A179" s="206" t="s">
        <v>568</v>
      </c>
      <c r="B179" s="207" t="s">
        <v>577</v>
      </c>
      <c r="C179" s="208" t="s">
        <v>578</v>
      </c>
      <c r="D179" s="214">
        <v>0</v>
      </c>
      <c r="E179" s="215">
        <v>24974.76</v>
      </c>
      <c r="F179" s="215">
        <v>0</v>
      </c>
      <c r="G179" s="216">
        <v>0</v>
      </c>
      <c r="H179" s="217">
        <v>0</v>
      </c>
      <c r="I179" s="215">
        <v>34312.559999999998</v>
      </c>
      <c r="J179" s="215">
        <v>0</v>
      </c>
      <c r="K179" s="218">
        <v>0</v>
      </c>
      <c r="L179" s="214">
        <v>0</v>
      </c>
      <c r="M179" s="215">
        <v>30255</v>
      </c>
      <c r="N179" s="215">
        <v>0</v>
      </c>
      <c r="O179" s="216">
        <v>0</v>
      </c>
      <c r="P179" s="217">
        <f t="shared" si="9"/>
        <v>0</v>
      </c>
      <c r="Q179" s="215">
        <f t="shared" si="9"/>
        <v>5280.2400000000016</v>
      </c>
      <c r="R179" s="215">
        <f t="shared" si="9"/>
        <v>0</v>
      </c>
      <c r="S179" s="218">
        <f t="shared" si="7"/>
        <v>0</v>
      </c>
      <c r="T179" s="214">
        <f t="shared" si="10"/>
        <v>0</v>
      </c>
      <c r="U179" s="215">
        <f t="shared" si="10"/>
        <v>-4057.5599999999977</v>
      </c>
      <c r="V179" s="215">
        <f t="shared" si="10"/>
        <v>0</v>
      </c>
      <c r="W179" s="216">
        <f t="shared" si="8"/>
        <v>0</v>
      </c>
    </row>
    <row r="180" spans="1:23">
      <c r="A180" s="206" t="s">
        <v>568</v>
      </c>
      <c r="B180" s="207" t="s">
        <v>579</v>
      </c>
      <c r="C180" s="208" t="s">
        <v>170</v>
      </c>
      <c r="D180" s="214">
        <v>1026</v>
      </c>
      <c r="E180" s="215">
        <v>1620678.13</v>
      </c>
      <c r="F180" s="215">
        <v>0</v>
      </c>
      <c r="G180" s="216">
        <v>0</v>
      </c>
      <c r="H180" s="217">
        <v>1060</v>
      </c>
      <c r="I180" s="215">
        <v>1538081.61</v>
      </c>
      <c r="J180" s="215">
        <v>0</v>
      </c>
      <c r="K180" s="218">
        <v>0</v>
      </c>
      <c r="L180" s="214">
        <v>898</v>
      </c>
      <c r="M180" s="215">
        <v>1599487.1400000004</v>
      </c>
      <c r="N180" s="215">
        <v>0</v>
      </c>
      <c r="O180" s="216">
        <v>0</v>
      </c>
      <c r="P180" s="217">
        <f t="shared" si="9"/>
        <v>-128</v>
      </c>
      <c r="Q180" s="215">
        <f t="shared" si="9"/>
        <v>-21190.989999999525</v>
      </c>
      <c r="R180" s="215">
        <f t="shared" si="9"/>
        <v>0</v>
      </c>
      <c r="S180" s="218">
        <f t="shared" si="7"/>
        <v>0</v>
      </c>
      <c r="T180" s="214">
        <f t="shared" si="10"/>
        <v>-162</v>
      </c>
      <c r="U180" s="215">
        <f t="shared" si="10"/>
        <v>61405.530000000261</v>
      </c>
      <c r="V180" s="215">
        <f t="shared" si="10"/>
        <v>0</v>
      </c>
      <c r="W180" s="216">
        <f t="shared" si="8"/>
        <v>0</v>
      </c>
    </row>
    <row r="181" spans="1:23">
      <c r="A181" s="206" t="s">
        <v>568</v>
      </c>
      <c r="B181" s="207" t="s">
        <v>580</v>
      </c>
      <c r="C181" s="208" t="s">
        <v>581</v>
      </c>
      <c r="D181" s="214">
        <v>971</v>
      </c>
      <c r="E181" s="215">
        <v>511152</v>
      </c>
      <c r="F181" s="215">
        <v>0</v>
      </c>
      <c r="G181" s="216">
        <v>0</v>
      </c>
      <c r="H181" s="217">
        <v>1352</v>
      </c>
      <c r="I181" s="215">
        <v>717022.91999999993</v>
      </c>
      <c r="J181" s="215">
        <v>0</v>
      </c>
      <c r="K181" s="218">
        <v>0</v>
      </c>
      <c r="L181" s="214">
        <v>1147</v>
      </c>
      <c r="M181" s="215">
        <v>644825.91999999993</v>
      </c>
      <c r="N181" s="215">
        <v>0</v>
      </c>
      <c r="O181" s="216">
        <v>0</v>
      </c>
      <c r="P181" s="217">
        <f t="shared" si="9"/>
        <v>176</v>
      </c>
      <c r="Q181" s="215">
        <f t="shared" si="9"/>
        <v>133673.91999999993</v>
      </c>
      <c r="R181" s="215">
        <f t="shared" si="9"/>
        <v>0</v>
      </c>
      <c r="S181" s="218">
        <f t="shared" si="7"/>
        <v>0</v>
      </c>
      <c r="T181" s="214">
        <f t="shared" si="10"/>
        <v>-205</v>
      </c>
      <c r="U181" s="215">
        <f t="shared" si="10"/>
        <v>-72197</v>
      </c>
      <c r="V181" s="215">
        <f t="shared" si="10"/>
        <v>0</v>
      </c>
      <c r="W181" s="216">
        <f t="shared" si="8"/>
        <v>0</v>
      </c>
    </row>
    <row r="182" spans="1:23">
      <c r="A182" s="206" t="s">
        <v>568</v>
      </c>
      <c r="B182" s="207" t="s">
        <v>582</v>
      </c>
      <c r="C182" s="208" t="s">
        <v>583</v>
      </c>
      <c r="D182" s="214">
        <v>0</v>
      </c>
      <c r="E182" s="215">
        <v>62250</v>
      </c>
      <c r="F182" s="215">
        <v>0</v>
      </c>
      <c r="G182" s="216">
        <v>0</v>
      </c>
      <c r="H182" s="217">
        <v>0</v>
      </c>
      <c r="I182" s="215">
        <v>120811</v>
      </c>
      <c r="J182" s="215">
        <v>0</v>
      </c>
      <c r="K182" s="218">
        <v>0</v>
      </c>
      <c r="L182" s="214">
        <v>0</v>
      </c>
      <c r="M182" s="215">
        <v>82000</v>
      </c>
      <c r="N182" s="215">
        <v>0</v>
      </c>
      <c r="O182" s="216">
        <v>0</v>
      </c>
      <c r="P182" s="217">
        <f t="shared" si="9"/>
        <v>0</v>
      </c>
      <c r="Q182" s="215">
        <f t="shared" si="9"/>
        <v>19750</v>
      </c>
      <c r="R182" s="215">
        <f t="shared" si="9"/>
        <v>0</v>
      </c>
      <c r="S182" s="218">
        <f t="shared" si="7"/>
        <v>0</v>
      </c>
      <c r="T182" s="214">
        <f t="shared" si="10"/>
        <v>0</v>
      </c>
      <c r="U182" s="215">
        <f t="shared" si="10"/>
        <v>-38811</v>
      </c>
      <c r="V182" s="215">
        <f t="shared" si="10"/>
        <v>0</v>
      </c>
      <c r="W182" s="216">
        <f t="shared" si="8"/>
        <v>0</v>
      </c>
    </row>
    <row r="183" spans="1:23">
      <c r="A183" s="206" t="s">
        <v>568</v>
      </c>
      <c r="B183" s="207" t="s">
        <v>584</v>
      </c>
      <c r="C183" s="208" t="s">
        <v>585</v>
      </c>
      <c r="D183" s="214">
        <v>0</v>
      </c>
      <c r="E183" s="215">
        <v>16038</v>
      </c>
      <c r="F183" s="215">
        <v>0</v>
      </c>
      <c r="G183" s="216">
        <v>0</v>
      </c>
      <c r="H183" s="217">
        <v>0</v>
      </c>
      <c r="I183" s="215">
        <v>29198</v>
      </c>
      <c r="J183" s="215">
        <v>0</v>
      </c>
      <c r="K183" s="218">
        <v>0</v>
      </c>
      <c r="L183" s="214">
        <v>0</v>
      </c>
      <c r="M183" s="215">
        <v>16850</v>
      </c>
      <c r="N183" s="215">
        <v>0</v>
      </c>
      <c r="O183" s="216">
        <v>0</v>
      </c>
      <c r="P183" s="217">
        <f t="shared" si="9"/>
        <v>0</v>
      </c>
      <c r="Q183" s="215">
        <f t="shared" si="9"/>
        <v>812</v>
      </c>
      <c r="R183" s="215">
        <f t="shared" si="9"/>
        <v>0</v>
      </c>
      <c r="S183" s="218">
        <f t="shared" si="7"/>
        <v>0</v>
      </c>
      <c r="T183" s="214">
        <f t="shared" si="10"/>
        <v>0</v>
      </c>
      <c r="U183" s="215">
        <f t="shared" si="10"/>
        <v>-12348</v>
      </c>
      <c r="V183" s="215">
        <f t="shared" si="10"/>
        <v>0</v>
      </c>
      <c r="W183" s="216">
        <f t="shared" si="8"/>
        <v>0</v>
      </c>
    </row>
    <row r="184" spans="1:23">
      <c r="A184" s="206" t="s">
        <v>568</v>
      </c>
      <c r="B184" s="207" t="s">
        <v>586</v>
      </c>
      <c r="C184" s="208" t="s">
        <v>587</v>
      </c>
      <c r="D184" s="214">
        <v>0</v>
      </c>
      <c r="E184" s="215">
        <v>63495</v>
      </c>
      <c r="F184" s="215">
        <v>0</v>
      </c>
      <c r="G184" s="216">
        <v>0</v>
      </c>
      <c r="H184" s="217">
        <v>0</v>
      </c>
      <c r="I184" s="215">
        <v>85268.160000000003</v>
      </c>
      <c r="J184" s="215">
        <v>0</v>
      </c>
      <c r="K184" s="218">
        <v>0</v>
      </c>
      <c r="L184" s="214">
        <v>0</v>
      </c>
      <c r="M184" s="215">
        <v>73940.639999999999</v>
      </c>
      <c r="N184" s="215">
        <v>0</v>
      </c>
      <c r="O184" s="216">
        <v>0</v>
      </c>
      <c r="P184" s="217">
        <f t="shared" si="9"/>
        <v>0</v>
      </c>
      <c r="Q184" s="215">
        <f t="shared" si="9"/>
        <v>10445.64</v>
      </c>
      <c r="R184" s="215">
        <f t="shared" si="9"/>
        <v>0</v>
      </c>
      <c r="S184" s="218">
        <f t="shared" si="7"/>
        <v>0</v>
      </c>
      <c r="T184" s="214">
        <f t="shared" si="10"/>
        <v>0</v>
      </c>
      <c r="U184" s="215">
        <f t="shared" si="10"/>
        <v>-11327.520000000004</v>
      </c>
      <c r="V184" s="215">
        <f t="shared" si="10"/>
        <v>0</v>
      </c>
      <c r="W184" s="216">
        <f t="shared" si="8"/>
        <v>0</v>
      </c>
    </row>
    <row r="185" spans="1:23">
      <c r="A185" s="206" t="s">
        <v>568</v>
      </c>
      <c r="B185" s="207" t="s">
        <v>588</v>
      </c>
      <c r="C185" s="208" t="s">
        <v>589</v>
      </c>
      <c r="D185" s="214">
        <v>0</v>
      </c>
      <c r="E185" s="215">
        <v>36755.64</v>
      </c>
      <c r="F185" s="215">
        <v>0</v>
      </c>
      <c r="G185" s="216">
        <v>0</v>
      </c>
      <c r="H185" s="217">
        <v>0</v>
      </c>
      <c r="I185" s="215">
        <v>36273.040000000001</v>
      </c>
      <c r="J185" s="215">
        <v>0</v>
      </c>
      <c r="K185" s="218">
        <v>0</v>
      </c>
      <c r="L185" s="214">
        <v>0</v>
      </c>
      <c r="M185" s="215">
        <v>41093.360000000001</v>
      </c>
      <c r="N185" s="215">
        <v>0</v>
      </c>
      <c r="O185" s="216">
        <v>0</v>
      </c>
      <c r="P185" s="217">
        <f t="shared" si="9"/>
        <v>0</v>
      </c>
      <c r="Q185" s="215">
        <f t="shared" si="9"/>
        <v>4337.7200000000012</v>
      </c>
      <c r="R185" s="215">
        <f t="shared" si="9"/>
        <v>0</v>
      </c>
      <c r="S185" s="218">
        <f t="shared" si="7"/>
        <v>0</v>
      </c>
      <c r="T185" s="214">
        <f t="shared" si="10"/>
        <v>0</v>
      </c>
      <c r="U185" s="215">
        <f t="shared" si="10"/>
        <v>4820.32</v>
      </c>
      <c r="V185" s="215">
        <f t="shared" si="10"/>
        <v>0</v>
      </c>
      <c r="W185" s="216">
        <f t="shared" si="8"/>
        <v>0</v>
      </c>
    </row>
    <row r="186" spans="1:23">
      <c r="A186" s="206" t="s">
        <v>568</v>
      </c>
      <c r="B186" s="207" t="s">
        <v>590</v>
      </c>
      <c r="C186" s="208" t="s">
        <v>591</v>
      </c>
      <c r="D186" s="214">
        <v>22675</v>
      </c>
      <c r="E186" s="215">
        <v>46405266.950000003</v>
      </c>
      <c r="F186" s="215">
        <v>1729590.6700000002</v>
      </c>
      <c r="G186" s="216">
        <v>13239764.410000002</v>
      </c>
      <c r="H186" s="217">
        <v>23235</v>
      </c>
      <c r="I186" s="215">
        <v>50486172.020000003</v>
      </c>
      <c r="J186" s="215">
        <v>2039841.08</v>
      </c>
      <c r="K186" s="218">
        <v>11843638.240000002</v>
      </c>
      <c r="L186" s="214">
        <v>22956</v>
      </c>
      <c r="M186" s="215">
        <v>48277174.349999994</v>
      </c>
      <c r="N186" s="215">
        <v>2051498.38</v>
      </c>
      <c r="O186" s="216">
        <v>12947477.479999997</v>
      </c>
      <c r="P186" s="217">
        <f t="shared" si="9"/>
        <v>281</v>
      </c>
      <c r="Q186" s="215">
        <f t="shared" si="9"/>
        <v>1871907.3999999911</v>
      </c>
      <c r="R186" s="215">
        <f t="shared" si="9"/>
        <v>321907.70999999973</v>
      </c>
      <c r="S186" s="218">
        <f t="shared" si="7"/>
        <v>-292286.93000000529</v>
      </c>
      <c r="T186" s="214">
        <f t="shared" si="10"/>
        <v>-279</v>
      </c>
      <c r="U186" s="215">
        <f t="shared" si="10"/>
        <v>-2208997.6700000092</v>
      </c>
      <c r="V186" s="215">
        <f t="shared" si="10"/>
        <v>11657.299999999814</v>
      </c>
      <c r="W186" s="216">
        <f t="shared" si="8"/>
        <v>1103839.2399999946</v>
      </c>
    </row>
    <row r="187" spans="1:23">
      <c r="A187" s="206" t="s">
        <v>568</v>
      </c>
      <c r="B187" s="207" t="s">
        <v>592</v>
      </c>
      <c r="C187" s="208" t="s">
        <v>593</v>
      </c>
      <c r="D187" s="214">
        <v>5691</v>
      </c>
      <c r="E187" s="215">
        <v>9813929.3399999999</v>
      </c>
      <c r="F187" s="215">
        <v>19169</v>
      </c>
      <c r="G187" s="216">
        <v>0</v>
      </c>
      <c r="H187" s="217">
        <v>5774</v>
      </c>
      <c r="I187" s="215">
        <v>10506011.939999999</v>
      </c>
      <c r="J187" s="215">
        <v>21446</v>
      </c>
      <c r="K187" s="218">
        <v>0</v>
      </c>
      <c r="L187" s="214">
        <v>5192</v>
      </c>
      <c r="M187" s="215">
        <v>9768657.2899999991</v>
      </c>
      <c r="N187" s="215">
        <v>34172</v>
      </c>
      <c r="O187" s="216">
        <v>0</v>
      </c>
      <c r="P187" s="217">
        <f t="shared" si="9"/>
        <v>-499</v>
      </c>
      <c r="Q187" s="215">
        <f t="shared" si="9"/>
        <v>-45272.050000000745</v>
      </c>
      <c r="R187" s="215">
        <f t="shared" si="9"/>
        <v>15003</v>
      </c>
      <c r="S187" s="218">
        <f t="shared" si="7"/>
        <v>0</v>
      </c>
      <c r="T187" s="214">
        <f t="shared" si="10"/>
        <v>-582</v>
      </c>
      <c r="U187" s="215">
        <f t="shared" si="10"/>
        <v>-737354.65000000037</v>
      </c>
      <c r="V187" s="215">
        <f t="shared" si="10"/>
        <v>12726</v>
      </c>
      <c r="W187" s="216">
        <f t="shared" si="8"/>
        <v>0</v>
      </c>
    </row>
    <row r="188" spans="1:23">
      <c r="A188" s="206" t="s">
        <v>568</v>
      </c>
      <c r="B188" s="207" t="s">
        <v>594</v>
      </c>
      <c r="C188" s="208" t="s">
        <v>169</v>
      </c>
      <c r="D188" s="214">
        <v>1612</v>
      </c>
      <c r="E188" s="215">
        <v>1766255.4999999995</v>
      </c>
      <c r="F188" s="215">
        <v>0</v>
      </c>
      <c r="G188" s="216">
        <v>0</v>
      </c>
      <c r="H188" s="217">
        <v>1761</v>
      </c>
      <c r="I188" s="215">
        <v>2336139.5299999998</v>
      </c>
      <c r="J188" s="215">
        <v>0</v>
      </c>
      <c r="K188" s="218">
        <v>0</v>
      </c>
      <c r="L188" s="214">
        <v>1443</v>
      </c>
      <c r="M188" s="215">
        <v>1750745.62</v>
      </c>
      <c r="N188" s="215">
        <v>0</v>
      </c>
      <c r="O188" s="216">
        <v>0</v>
      </c>
      <c r="P188" s="217">
        <f t="shared" si="9"/>
        <v>-169</v>
      </c>
      <c r="Q188" s="215">
        <f t="shared" si="9"/>
        <v>-15509.879999999423</v>
      </c>
      <c r="R188" s="215">
        <f t="shared" si="9"/>
        <v>0</v>
      </c>
      <c r="S188" s="218">
        <f t="shared" si="7"/>
        <v>0</v>
      </c>
      <c r="T188" s="214">
        <f t="shared" si="10"/>
        <v>-318</v>
      </c>
      <c r="U188" s="215">
        <f t="shared" si="10"/>
        <v>-585393.90999999968</v>
      </c>
      <c r="V188" s="215">
        <f t="shared" si="10"/>
        <v>0</v>
      </c>
      <c r="W188" s="216">
        <f t="shared" si="8"/>
        <v>0</v>
      </c>
    </row>
    <row r="189" spans="1:23">
      <c r="A189" s="206" t="s">
        <v>568</v>
      </c>
      <c r="B189" s="207" t="s">
        <v>595</v>
      </c>
      <c r="C189" s="208" t="s">
        <v>171</v>
      </c>
      <c r="D189" s="214">
        <v>3133</v>
      </c>
      <c r="E189" s="215">
        <v>3540041.3</v>
      </c>
      <c r="F189" s="215">
        <v>0</v>
      </c>
      <c r="G189" s="216">
        <v>0</v>
      </c>
      <c r="H189" s="217">
        <v>3239</v>
      </c>
      <c r="I189" s="215">
        <v>4952442.37</v>
      </c>
      <c r="J189" s="215">
        <v>1200</v>
      </c>
      <c r="K189" s="218">
        <v>0</v>
      </c>
      <c r="L189" s="214">
        <v>3113</v>
      </c>
      <c r="M189" s="215">
        <v>4315602.3600000003</v>
      </c>
      <c r="N189" s="215">
        <v>2240</v>
      </c>
      <c r="O189" s="216">
        <v>0</v>
      </c>
      <c r="P189" s="217">
        <f t="shared" si="9"/>
        <v>-20</v>
      </c>
      <c r="Q189" s="215">
        <f t="shared" si="9"/>
        <v>775561.06000000052</v>
      </c>
      <c r="R189" s="215">
        <f t="shared" si="9"/>
        <v>2240</v>
      </c>
      <c r="S189" s="218">
        <f t="shared" si="7"/>
        <v>0</v>
      </c>
      <c r="T189" s="214">
        <f t="shared" si="10"/>
        <v>-126</v>
      </c>
      <c r="U189" s="215">
        <f t="shared" si="10"/>
        <v>-636840.00999999978</v>
      </c>
      <c r="V189" s="215">
        <f t="shared" si="10"/>
        <v>1040</v>
      </c>
      <c r="W189" s="216">
        <f t="shared" si="8"/>
        <v>0</v>
      </c>
    </row>
    <row r="190" spans="1:23">
      <c r="A190" s="206" t="s">
        <v>568</v>
      </c>
      <c r="B190" s="207" t="s">
        <v>596</v>
      </c>
      <c r="C190" s="208" t="s">
        <v>597</v>
      </c>
      <c r="D190" s="214">
        <v>8143</v>
      </c>
      <c r="E190" s="215">
        <v>16660364.500000002</v>
      </c>
      <c r="F190" s="215">
        <v>236654</v>
      </c>
      <c r="G190" s="216">
        <v>0</v>
      </c>
      <c r="H190" s="217">
        <v>8953</v>
      </c>
      <c r="I190" s="215">
        <v>18846198.090000004</v>
      </c>
      <c r="J190" s="215">
        <v>274834</v>
      </c>
      <c r="K190" s="218">
        <v>0</v>
      </c>
      <c r="L190" s="214">
        <v>8543</v>
      </c>
      <c r="M190" s="215">
        <v>17885536.580000002</v>
      </c>
      <c r="N190" s="215">
        <v>201889</v>
      </c>
      <c r="O190" s="216">
        <v>0</v>
      </c>
      <c r="P190" s="217">
        <f t="shared" si="9"/>
        <v>400</v>
      </c>
      <c r="Q190" s="215">
        <f t="shared" si="9"/>
        <v>1225172.08</v>
      </c>
      <c r="R190" s="215">
        <f t="shared" si="9"/>
        <v>-34765</v>
      </c>
      <c r="S190" s="218">
        <f t="shared" si="7"/>
        <v>0</v>
      </c>
      <c r="T190" s="214">
        <f t="shared" si="10"/>
        <v>-410</v>
      </c>
      <c r="U190" s="215">
        <f t="shared" si="10"/>
        <v>-960661.51000000164</v>
      </c>
      <c r="V190" s="215">
        <f t="shared" si="10"/>
        <v>-72945</v>
      </c>
      <c r="W190" s="216">
        <f t="shared" si="8"/>
        <v>0</v>
      </c>
    </row>
    <row r="191" spans="1:23">
      <c r="A191" s="206" t="s">
        <v>568</v>
      </c>
      <c r="B191" s="207" t="s">
        <v>598</v>
      </c>
      <c r="C191" s="208" t="s">
        <v>599</v>
      </c>
      <c r="D191" s="214">
        <v>1921</v>
      </c>
      <c r="E191" s="215">
        <v>3046487.8</v>
      </c>
      <c r="F191" s="215">
        <v>28605</v>
      </c>
      <c r="G191" s="216">
        <v>0</v>
      </c>
      <c r="H191" s="217">
        <v>1920</v>
      </c>
      <c r="I191" s="215">
        <v>3161061.14</v>
      </c>
      <c r="J191" s="215">
        <v>21005</v>
      </c>
      <c r="K191" s="218">
        <v>0</v>
      </c>
      <c r="L191" s="214">
        <v>1867</v>
      </c>
      <c r="M191" s="215">
        <v>2925135.9699999997</v>
      </c>
      <c r="N191" s="215">
        <v>33794</v>
      </c>
      <c r="O191" s="216">
        <v>0</v>
      </c>
      <c r="P191" s="217">
        <f t="shared" si="9"/>
        <v>-54</v>
      </c>
      <c r="Q191" s="215">
        <f t="shared" si="9"/>
        <v>-121351.83000000007</v>
      </c>
      <c r="R191" s="215">
        <f t="shared" si="9"/>
        <v>5189</v>
      </c>
      <c r="S191" s="218">
        <f t="shared" si="7"/>
        <v>0</v>
      </c>
      <c r="T191" s="214">
        <f t="shared" si="10"/>
        <v>-53</v>
      </c>
      <c r="U191" s="215">
        <f t="shared" si="10"/>
        <v>-235925.17000000039</v>
      </c>
      <c r="V191" s="215">
        <f t="shared" si="10"/>
        <v>12789</v>
      </c>
      <c r="W191" s="216">
        <f t="shared" si="8"/>
        <v>0</v>
      </c>
    </row>
    <row r="192" spans="1:23">
      <c r="A192" s="206" t="s">
        <v>568</v>
      </c>
      <c r="B192" s="207" t="s">
        <v>600</v>
      </c>
      <c r="C192" s="208" t="s">
        <v>601</v>
      </c>
      <c r="D192" s="214">
        <v>546</v>
      </c>
      <c r="E192" s="215">
        <v>878604</v>
      </c>
      <c r="F192" s="215">
        <v>0</v>
      </c>
      <c r="G192" s="216">
        <v>0</v>
      </c>
      <c r="H192" s="217">
        <v>597</v>
      </c>
      <c r="I192" s="215">
        <v>981832.3</v>
      </c>
      <c r="J192" s="215">
        <v>0</v>
      </c>
      <c r="K192" s="218">
        <v>0</v>
      </c>
      <c r="L192" s="214">
        <v>470</v>
      </c>
      <c r="M192" s="215">
        <v>737745.91</v>
      </c>
      <c r="N192" s="215">
        <v>0</v>
      </c>
      <c r="O192" s="216">
        <v>0</v>
      </c>
      <c r="P192" s="217">
        <f t="shared" si="9"/>
        <v>-76</v>
      </c>
      <c r="Q192" s="215">
        <f t="shared" si="9"/>
        <v>-140858.08999999997</v>
      </c>
      <c r="R192" s="215">
        <f t="shared" si="9"/>
        <v>0</v>
      </c>
      <c r="S192" s="218">
        <f t="shared" si="7"/>
        <v>0</v>
      </c>
      <c r="T192" s="214">
        <f t="shared" si="10"/>
        <v>-127</v>
      </c>
      <c r="U192" s="215">
        <f t="shared" si="10"/>
        <v>-244086.39</v>
      </c>
      <c r="V192" s="215">
        <f t="shared" si="10"/>
        <v>0</v>
      </c>
      <c r="W192" s="216">
        <f t="shared" si="8"/>
        <v>0</v>
      </c>
    </row>
    <row r="193" spans="1:23">
      <c r="A193" s="206" t="s">
        <v>568</v>
      </c>
      <c r="B193" s="207" t="s">
        <v>602</v>
      </c>
      <c r="C193" s="208" t="s">
        <v>603</v>
      </c>
      <c r="D193" s="214">
        <v>11048</v>
      </c>
      <c r="E193" s="215">
        <v>26899012.210000001</v>
      </c>
      <c r="F193" s="215">
        <v>274615</v>
      </c>
      <c r="G193" s="216">
        <v>5014033.9899999993</v>
      </c>
      <c r="H193" s="217">
        <v>12507</v>
      </c>
      <c r="I193" s="215">
        <v>33615050.660000004</v>
      </c>
      <c r="J193" s="215">
        <v>465164.88</v>
      </c>
      <c r="K193" s="218">
        <v>8466234.4300000016</v>
      </c>
      <c r="L193" s="214">
        <v>11772</v>
      </c>
      <c r="M193" s="215">
        <v>31810650.750000007</v>
      </c>
      <c r="N193" s="215">
        <v>355321</v>
      </c>
      <c r="O193" s="216">
        <v>10073981.869999999</v>
      </c>
      <c r="P193" s="217">
        <f t="shared" si="9"/>
        <v>724</v>
      </c>
      <c r="Q193" s="215">
        <f t="shared" si="9"/>
        <v>4911638.5400000066</v>
      </c>
      <c r="R193" s="215">
        <f t="shared" si="9"/>
        <v>80706</v>
      </c>
      <c r="S193" s="218">
        <f t="shared" si="7"/>
        <v>5059947.88</v>
      </c>
      <c r="T193" s="214">
        <f t="shared" si="10"/>
        <v>-735</v>
      </c>
      <c r="U193" s="215">
        <f t="shared" si="10"/>
        <v>-1804399.9099999964</v>
      </c>
      <c r="V193" s="215">
        <f t="shared" si="10"/>
        <v>-109843.88</v>
      </c>
      <c r="W193" s="216">
        <f t="shared" si="8"/>
        <v>1607747.4399999976</v>
      </c>
    </row>
    <row r="194" spans="1:23">
      <c r="A194" s="206" t="s">
        <v>568</v>
      </c>
      <c r="B194" s="207" t="s">
        <v>604</v>
      </c>
      <c r="C194" s="208" t="s">
        <v>605</v>
      </c>
      <c r="D194" s="214">
        <v>1885</v>
      </c>
      <c r="E194" s="215">
        <v>5967096.870000001</v>
      </c>
      <c r="F194" s="215">
        <v>169318</v>
      </c>
      <c r="G194" s="216">
        <v>0</v>
      </c>
      <c r="H194" s="217">
        <v>2460</v>
      </c>
      <c r="I194" s="215">
        <v>8372376.5999999996</v>
      </c>
      <c r="J194" s="215">
        <v>360434.98</v>
      </c>
      <c r="K194" s="218">
        <v>0</v>
      </c>
      <c r="L194" s="214">
        <v>2426</v>
      </c>
      <c r="M194" s="215">
        <v>7309317.2300000004</v>
      </c>
      <c r="N194" s="215">
        <v>286181.99</v>
      </c>
      <c r="O194" s="216">
        <v>0</v>
      </c>
      <c r="P194" s="217">
        <f t="shared" si="9"/>
        <v>541</v>
      </c>
      <c r="Q194" s="215">
        <f t="shared" si="9"/>
        <v>1342220.3599999994</v>
      </c>
      <c r="R194" s="215">
        <f t="shared" si="9"/>
        <v>116863.98999999999</v>
      </c>
      <c r="S194" s="218">
        <f t="shared" si="7"/>
        <v>0</v>
      </c>
      <c r="T194" s="214">
        <f t="shared" si="10"/>
        <v>-34</v>
      </c>
      <c r="U194" s="215">
        <f t="shared" si="10"/>
        <v>-1063059.3699999992</v>
      </c>
      <c r="V194" s="215">
        <f t="shared" si="10"/>
        <v>-74252.989999999991</v>
      </c>
      <c r="W194" s="216">
        <f t="shared" si="8"/>
        <v>0</v>
      </c>
    </row>
    <row r="195" spans="1:23">
      <c r="A195" s="206" t="s">
        <v>568</v>
      </c>
      <c r="B195" s="207" t="s">
        <v>606</v>
      </c>
      <c r="C195" s="208" t="s">
        <v>607</v>
      </c>
      <c r="D195" s="214">
        <v>3935</v>
      </c>
      <c r="E195" s="215">
        <v>4953509.4000000004</v>
      </c>
      <c r="F195" s="215">
        <v>0</v>
      </c>
      <c r="G195" s="216">
        <v>4149315.2000000007</v>
      </c>
      <c r="H195" s="217">
        <v>3558</v>
      </c>
      <c r="I195" s="215">
        <v>5537471.96</v>
      </c>
      <c r="J195" s="215">
        <v>0</v>
      </c>
      <c r="K195" s="218">
        <v>4544394.6900000004</v>
      </c>
      <c r="L195" s="214">
        <v>3340</v>
      </c>
      <c r="M195" s="215">
        <v>4154747.92</v>
      </c>
      <c r="N195" s="215">
        <v>366</v>
      </c>
      <c r="O195" s="216">
        <v>5037220.9399999995</v>
      </c>
      <c r="P195" s="217">
        <f t="shared" si="9"/>
        <v>-595</v>
      </c>
      <c r="Q195" s="215">
        <f t="shared" si="9"/>
        <v>-798761.48000000045</v>
      </c>
      <c r="R195" s="215">
        <f t="shared" si="9"/>
        <v>366</v>
      </c>
      <c r="S195" s="218">
        <f t="shared" si="7"/>
        <v>887905.73999999883</v>
      </c>
      <c r="T195" s="214">
        <f t="shared" si="10"/>
        <v>-218</v>
      </c>
      <c r="U195" s="215">
        <f t="shared" si="10"/>
        <v>-1382724.04</v>
      </c>
      <c r="V195" s="215">
        <f t="shared" si="10"/>
        <v>366</v>
      </c>
      <c r="W195" s="216">
        <f t="shared" si="8"/>
        <v>492826.24999999907</v>
      </c>
    </row>
    <row r="196" spans="1:23">
      <c r="A196" s="206" t="s">
        <v>568</v>
      </c>
      <c r="B196" s="207" t="s">
        <v>608</v>
      </c>
      <c r="C196" s="208" t="s">
        <v>609</v>
      </c>
      <c r="D196" s="214">
        <v>2370</v>
      </c>
      <c r="E196" s="215">
        <v>3095190.1500000004</v>
      </c>
      <c r="F196" s="215">
        <v>124133</v>
      </c>
      <c r="G196" s="216">
        <v>0</v>
      </c>
      <c r="H196" s="217">
        <v>3306</v>
      </c>
      <c r="I196" s="215">
        <v>12044376.279999996</v>
      </c>
      <c r="J196" s="215">
        <v>172707</v>
      </c>
      <c r="K196" s="218">
        <v>710415.64000000013</v>
      </c>
      <c r="L196" s="214">
        <v>2986</v>
      </c>
      <c r="M196" s="215">
        <v>5983750.1500000004</v>
      </c>
      <c r="N196" s="215">
        <v>167499</v>
      </c>
      <c r="O196" s="216">
        <v>684009.57000000018</v>
      </c>
      <c r="P196" s="217">
        <f t="shared" si="9"/>
        <v>616</v>
      </c>
      <c r="Q196" s="215">
        <f t="shared" si="9"/>
        <v>2888560</v>
      </c>
      <c r="R196" s="215">
        <f t="shared" si="9"/>
        <v>43366</v>
      </c>
      <c r="S196" s="218">
        <f t="shared" si="7"/>
        <v>684009.57000000018</v>
      </c>
      <c r="T196" s="214">
        <f t="shared" si="10"/>
        <v>-320</v>
      </c>
      <c r="U196" s="215">
        <f t="shared" si="10"/>
        <v>-6060626.1299999952</v>
      </c>
      <c r="V196" s="215">
        <f t="shared" si="10"/>
        <v>-5208</v>
      </c>
      <c r="W196" s="216">
        <f t="shared" si="8"/>
        <v>-26406.069999999949</v>
      </c>
    </row>
    <row r="197" spans="1:23">
      <c r="A197" s="206" t="s">
        <v>568</v>
      </c>
      <c r="B197" s="207" t="s">
        <v>610</v>
      </c>
      <c r="C197" s="208" t="s">
        <v>611</v>
      </c>
      <c r="D197" s="214">
        <v>2553</v>
      </c>
      <c r="E197" s="215">
        <v>5536756.8899999997</v>
      </c>
      <c r="F197" s="215">
        <v>128570</v>
      </c>
      <c r="G197" s="216">
        <v>0</v>
      </c>
      <c r="H197" s="217">
        <v>2633</v>
      </c>
      <c r="I197" s="215">
        <v>6883418.709999999</v>
      </c>
      <c r="J197" s="215">
        <v>115478</v>
      </c>
      <c r="K197" s="218">
        <v>0</v>
      </c>
      <c r="L197" s="214">
        <v>2527</v>
      </c>
      <c r="M197" s="215">
        <v>5765883.04</v>
      </c>
      <c r="N197" s="215">
        <v>113442</v>
      </c>
      <c r="O197" s="216">
        <v>0</v>
      </c>
      <c r="P197" s="217">
        <f t="shared" si="9"/>
        <v>-26</v>
      </c>
      <c r="Q197" s="215">
        <f t="shared" si="9"/>
        <v>229126.15000000037</v>
      </c>
      <c r="R197" s="215">
        <f t="shared" si="9"/>
        <v>-15128</v>
      </c>
      <c r="S197" s="218">
        <f t="shared" si="7"/>
        <v>0</v>
      </c>
      <c r="T197" s="214">
        <f t="shared" si="10"/>
        <v>-106</v>
      </c>
      <c r="U197" s="215">
        <f t="shared" si="10"/>
        <v>-1117535.669999999</v>
      </c>
      <c r="V197" s="215">
        <f t="shared" si="10"/>
        <v>-2036</v>
      </c>
      <c r="W197" s="216">
        <f t="shared" si="8"/>
        <v>0</v>
      </c>
    </row>
    <row r="198" spans="1:23">
      <c r="A198" s="206" t="s">
        <v>568</v>
      </c>
      <c r="B198" s="207" t="s">
        <v>612</v>
      </c>
      <c r="C198" s="208" t="s">
        <v>613</v>
      </c>
      <c r="D198" s="214">
        <v>726</v>
      </c>
      <c r="E198" s="215">
        <v>1506561.0000000002</v>
      </c>
      <c r="F198" s="215">
        <v>0</v>
      </c>
      <c r="G198" s="216">
        <v>0</v>
      </c>
      <c r="H198" s="217">
        <v>749</v>
      </c>
      <c r="I198" s="215">
        <v>1751009.54</v>
      </c>
      <c r="J198" s="215">
        <v>0</v>
      </c>
      <c r="K198" s="218">
        <v>0</v>
      </c>
      <c r="L198" s="214">
        <v>751</v>
      </c>
      <c r="M198" s="215">
        <v>1554976.39</v>
      </c>
      <c r="N198" s="215">
        <v>0</v>
      </c>
      <c r="O198" s="216">
        <v>0</v>
      </c>
      <c r="P198" s="217">
        <f t="shared" si="9"/>
        <v>25</v>
      </c>
      <c r="Q198" s="215">
        <f t="shared" si="9"/>
        <v>48415.389999999665</v>
      </c>
      <c r="R198" s="215">
        <f t="shared" si="9"/>
        <v>0</v>
      </c>
      <c r="S198" s="218">
        <f t="shared" si="9"/>
        <v>0</v>
      </c>
      <c r="T198" s="214">
        <f t="shared" si="10"/>
        <v>2</v>
      </c>
      <c r="U198" s="215">
        <f t="shared" si="10"/>
        <v>-196033.15000000014</v>
      </c>
      <c r="V198" s="215">
        <f t="shared" si="10"/>
        <v>0</v>
      </c>
      <c r="W198" s="216">
        <f t="shared" si="10"/>
        <v>0</v>
      </c>
    </row>
    <row r="199" spans="1:23">
      <c r="A199" s="206" t="s">
        <v>568</v>
      </c>
      <c r="B199" s="207" t="s">
        <v>614</v>
      </c>
      <c r="C199" s="208" t="s">
        <v>615</v>
      </c>
      <c r="D199" s="214">
        <v>392</v>
      </c>
      <c r="E199" s="215">
        <v>1451650.84</v>
      </c>
      <c r="F199" s="215">
        <v>0</v>
      </c>
      <c r="G199" s="216">
        <v>0</v>
      </c>
      <c r="H199" s="217">
        <v>417</v>
      </c>
      <c r="I199" s="215">
        <v>1660619.0500000005</v>
      </c>
      <c r="J199" s="215">
        <v>0</v>
      </c>
      <c r="K199" s="218">
        <v>0</v>
      </c>
      <c r="L199" s="214">
        <v>370</v>
      </c>
      <c r="M199" s="215">
        <v>1518060.34</v>
      </c>
      <c r="N199" s="215">
        <v>0</v>
      </c>
      <c r="O199" s="216">
        <v>0</v>
      </c>
      <c r="P199" s="217">
        <f t="shared" ref="P199:S262" si="11">L199-D199</f>
        <v>-22</v>
      </c>
      <c r="Q199" s="215">
        <f t="shared" si="11"/>
        <v>66409.5</v>
      </c>
      <c r="R199" s="215">
        <f t="shared" si="11"/>
        <v>0</v>
      </c>
      <c r="S199" s="218">
        <f t="shared" si="11"/>
        <v>0</v>
      </c>
      <c r="T199" s="214">
        <f t="shared" ref="T199:W262" si="12">L199-H199</f>
        <v>-47</v>
      </c>
      <c r="U199" s="215">
        <f t="shared" si="12"/>
        <v>-142558.71000000043</v>
      </c>
      <c r="V199" s="215">
        <f t="shared" si="12"/>
        <v>0</v>
      </c>
      <c r="W199" s="216">
        <f t="shared" si="12"/>
        <v>0</v>
      </c>
    </row>
    <row r="200" spans="1:23">
      <c r="A200" s="206" t="s">
        <v>568</v>
      </c>
      <c r="B200" s="207" t="s">
        <v>616</v>
      </c>
      <c r="C200" s="208" t="s">
        <v>617</v>
      </c>
      <c r="D200" s="214">
        <v>890</v>
      </c>
      <c r="E200" s="215">
        <v>811014</v>
      </c>
      <c r="F200" s="215">
        <v>0</v>
      </c>
      <c r="G200" s="216">
        <v>0</v>
      </c>
      <c r="H200" s="217">
        <v>658</v>
      </c>
      <c r="I200" s="215">
        <v>1223864.25</v>
      </c>
      <c r="J200" s="215">
        <v>0</v>
      </c>
      <c r="K200" s="218">
        <v>0</v>
      </c>
      <c r="L200" s="214">
        <v>873</v>
      </c>
      <c r="M200" s="215">
        <v>969090.7</v>
      </c>
      <c r="N200" s="215">
        <v>0</v>
      </c>
      <c r="O200" s="216">
        <v>0</v>
      </c>
      <c r="P200" s="217">
        <f t="shared" si="11"/>
        <v>-17</v>
      </c>
      <c r="Q200" s="215">
        <f t="shared" si="11"/>
        <v>158076.69999999995</v>
      </c>
      <c r="R200" s="215">
        <f t="shared" si="11"/>
        <v>0</v>
      </c>
      <c r="S200" s="218">
        <f t="shared" si="11"/>
        <v>0</v>
      </c>
      <c r="T200" s="214">
        <f t="shared" si="12"/>
        <v>215</v>
      </c>
      <c r="U200" s="215">
        <f t="shared" si="12"/>
        <v>-254773.55000000005</v>
      </c>
      <c r="V200" s="215">
        <f t="shared" si="12"/>
        <v>0</v>
      </c>
      <c r="W200" s="216">
        <f t="shared" si="12"/>
        <v>0</v>
      </c>
    </row>
    <row r="201" spans="1:23">
      <c r="A201" s="206" t="s">
        <v>568</v>
      </c>
      <c r="B201" s="207" t="s">
        <v>618</v>
      </c>
      <c r="C201" s="208" t="s">
        <v>619</v>
      </c>
      <c r="D201" s="214">
        <v>2588</v>
      </c>
      <c r="E201" s="215">
        <v>3737673.01</v>
      </c>
      <c r="F201" s="215">
        <v>0</v>
      </c>
      <c r="G201" s="216">
        <v>0</v>
      </c>
      <c r="H201" s="217">
        <v>2304</v>
      </c>
      <c r="I201" s="215">
        <v>3339253.8600000003</v>
      </c>
      <c r="J201" s="215">
        <v>0</v>
      </c>
      <c r="K201" s="218">
        <v>0</v>
      </c>
      <c r="L201" s="214">
        <v>2289</v>
      </c>
      <c r="M201" s="215">
        <v>3334205.2800000003</v>
      </c>
      <c r="N201" s="215">
        <v>0</v>
      </c>
      <c r="O201" s="216">
        <v>0</v>
      </c>
      <c r="P201" s="217">
        <f t="shared" si="11"/>
        <v>-299</v>
      </c>
      <c r="Q201" s="215">
        <f t="shared" si="11"/>
        <v>-403467.72999999952</v>
      </c>
      <c r="R201" s="215">
        <f t="shared" si="11"/>
        <v>0</v>
      </c>
      <c r="S201" s="218">
        <f t="shared" si="11"/>
        <v>0</v>
      </c>
      <c r="T201" s="214">
        <f t="shared" si="12"/>
        <v>-15</v>
      </c>
      <c r="U201" s="215">
        <f t="shared" si="12"/>
        <v>-5048.5800000000745</v>
      </c>
      <c r="V201" s="215">
        <f t="shared" si="12"/>
        <v>0</v>
      </c>
      <c r="W201" s="216">
        <f t="shared" si="12"/>
        <v>0</v>
      </c>
    </row>
    <row r="202" spans="1:23">
      <c r="A202" s="206" t="s">
        <v>568</v>
      </c>
      <c r="B202" s="207" t="s">
        <v>620</v>
      </c>
      <c r="C202" s="208" t="s">
        <v>621</v>
      </c>
      <c r="D202" s="214">
        <v>689</v>
      </c>
      <c r="E202" s="215">
        <v>1199433</v>
      </c>
      <c r="F202" s="215">
        <v>0</v>
      </c>
      <c r="G202" s="216">
        <v>0</v>
      </c>
      <c r="H202" s="217">
        <v>698</v>
      </c>
      <c r="I202" s="215">
        <v>1417226.5600000003</v>
      </c>
      <c r="J202" s="215">
        <v>0</v>
      </c>
      <c r="K202" s="218">
        <v>0</v>
      </c>
      <c r="L202" s="214">
        <v>631</v>
      </c>
      <c r="M202" s="215">
        <v>1306549.2000000002</v>
      </c>
      <c r="N202" s="215">
        <v>0</v>
      </c>
      <c r="O202" s="216">
        <v>0</v>
      </c>
      <c r="P202" s="217">
        <f t="shared" si="11"/>
        <v>-58</v>
      </c>
      <c r="Q202" s="215">
        <f t="shared" si="11"/>
        <v>107116.20000000019</v>
      </c>
      <c r="R202" s="215">
        <f t="shared" si="11"/>
        <v>0</v>
      </c>
      <c r="S202" s="218">
        <f t="shared" si="11"/>
        <v>0</v>
      </c>
      <c r="T202" s="214">
        <f t="shared" si="12"/>
        <v>-67</v>
      </c>
      <c r="U202" s="215">
        <f t="shared" si="12"/>
        <v>-110677.3600000001</v>
      </c>
      <c r="V202" s="215">
        <f t="shared" si="12"/>
        <v>0</v>
      </c>
      <c r="W202" s="216">
        <f t="shared" si="12"/>
        <v>0</v>
      </c>
    </row>
    <row r="203" spans="1:23">
      <c r="A203" s="206" t="s">
        <v>568</v>
      </c>
      <c r="B203" s="207" t="s">
        <v>622</v>
      </c>
      <c r="C203" s="208" t="s">
        <v>623</v>
      </c>
      <c r="D203" s="214">
        <v>397</v>
      </c>
      <c r="E203" s="215">
        <v>1058850.8500000001</v>
      </c>
      <c r="F203" s="215">
        <v>0</v>
      </c>
      <c r="G203" s="216">
        <v>0</v>
      </c>
      <c r="H203" s="217">
        <v>450</v>
      </c>
      <c r="I203" s="215">
        <v>1072655.8700000001</v>
      </c>
      <c r="J203" s="215">
        <v>0</v>
      </c>
      <c r="K203" s="218">
        <v>0</v>
      </c>
      <c r="L203" s="214">
        <v>555</v>
      </c>
      <c r="M203" s="215">
        <v>1003167.01</v>
      </c>
      <c r="N203" s="215">
        <v>0</v>
      </c>
      <c r="O203" s="216">
        <v>0</v>
      </c>
      <c r="P203" s="217">
        <f t="shared" si="11"/>
        <v>158</v>
      </c>
      <c r="Q203" s="215">
        <f t="shared" si="11"/>
        <v>-55683.840000000084</v>
      </c>
      <c r="R203" s="215">
        <f t="shared" si="11"/>
        <v>0</v>
      </c>
      <c r="S203" s="218">
        <f t="shared" si="11"/>
        <v>0</v>
      </c>
      <c r="T203" s="214">
        <f t="shared" si="12"/>
        <v>105</v>
      </c>
      <c r="U203" s="215">
        <f t="shared" si="12"/>
        <v>-69488.860000000102</v>
      </c>
      <c r="V203" s="215">
        <f t="shared" si="12"/>
        <v>0</v>
      </c>
      <c r="W203" s="216">
        <f t="shared" si="12"/>
        <v>0</v>
      </c>
    </row>
    <row r="204" spans="1:23">
      <c r="A204" s="206" t="s">
        <v>568</v>
      </c>
      <c r="B204" s="207" t="s">
        <v>624</v>
      </c>
      <c r="C204" s="208" t="s">
        <v>625</v>
      </c>
      <c r="D204" s="214">
        <v>647</v>
      </c>
      <c r="E204" s="215">
        <v>792891.4800000001</v>
      </c>
      <c r="F204" s="215">
        <v>0</v>
      </c>
      <c r="G204" s="216">
        <v>0</v>
      </c>
      <c r="H204" s="217">
        <v>419</v>
      </c>
      <c r="I204" s="215">
        <v>489071.2</v>
      </c>
      <c r="J204" s="215">
        <v>0</v>
      </c>
      <c r="K204" s="218">
        <v>0</v>
      </c>
      <c r="L204" s="214">
        <v>417</v>
      </c>
      <c r="M204" s="215">
        <v>500164.48</v>
      </c>
      <c r="N204" s="215">
        <v>0</v>
      </c>
      <c r="O204" s="216">
        <v>0</v>
      </c>
      <c r="P204" s="217">
        <f t="shared" si="11"/>
        <v>-230</v>
      </c>
      <c r="Q204" s="215">
        <f t="shared" si="11"/>
        <v>-292727.00000000012</v>
      </c>
      <c r="R204" s="215">
        <f t="shared" si="11"/>
        <v>0</v>
      </c>
      <c r="S204" s="218">
        <f t="shared" si="11"/>
        <v>0</v>
      </c>
      <c r="T204" s="214">
        <f t="shared" si="12"/>
        <v>-2</v>
      </c>
      <c r="U204" s="215">
        <f t="shared" si="12"/>
        <v>11093.27999999997</v>
      </c>
      <c r="V204" s="215">
        <f t="shared" si="12"/>
        <v>0</v>
      </c>
      <c r="W204" s="216">
        <f t="shared" si="12"/>
        <v>0</v>
      </c>
    </row>
    <row r="205" spans="1:23">
      <c r="A205" s="206" t="s">
        <v>568</v>
      </c>
      <c r="B205" s="207" t="s">
        <v>626</v>
      </c>
      <c r="C205" s="208" t="s">
        <v>627</v>
      </c>
      <c r="D205" s="214">
        <v>331</v>
      </c>
      <c r="E205" s="215">
        <v>376481.80999999994</v>
      </c>
      <c r="F205" s="215">
        <v>0</v>
      </c>
      <c r="G205" s="216">
        <v>0</v>
      </c>
      <c r="H205" s="217">
        <v>365</v>
      </c>
      <c r="I205" s="215">
        <v>416692.19</v>
      </c>
      <c r="J205" s="215">
        <v>0</v>
      </c>
      <c r="K205" s="218">
        <v>0</v>
      </c>
      <c r="L205" s="214">
        <v>339</v>
      </c>
      <c r="M205" s="215">
        <v>382976.4</v>
      </c>
      <c r="N205" s="215">
        <v>0</v>
      </c>
      <c r="O205" s="216">
        <v>0</v>
      </c>
      <c r="P205" s="217">
        <f t="shared" si="11"/>
        <v>8</v>
      </c>
      <c r="Q205" s="215">
        <f t="shared" si="11"/>
        <v>6494.5900000000838</v>
      </c>
      <c r="R205" s="215">
        <f t="shared" si="11"/>
        <v>0</v>
      </c>
      <c r="S205" s="218">
        <f t="shared" si="11"/>
        <v>0</v>
      </c>
      <c r="T205" s="214">
        <f t="shared" si="12"/>
        <v>-26</v>
      </c>
      <c r="U205" s="215">
        <f t="shared" si="12"/>
        <v>-33715.789999999979</v>
      </c>
      <c r="V205" s="215">
        <f t="shared" si="12"/>
        <v>0</v>
      </c>
      <c r="W205" s="216">
        <f t="shared" si="12"/>
        <v>0</v>
      </c>
    </row>
    <row r="206" spans="1:23">
      <c r="A206" s="206" t="s">
        <v>568</v>
      </c>
      <c r="B206" s="207" t="s">
        <v>628</v>
      </c>
      <c r="C206" s="208" t="s">
        <v>102</v>
      </c>
      <c r="D206" s="214">
        <v>88</v>
      </c>
      <c r="E206" s="215">
        <v>64140</v>
      </c>
      <c r="F206" s="215">
        <v>0</v>
      </c>
      <c r="G206" s="216">
        <v>0</v>
      </c>
      <c r="H206" s="217">
        <v>53</v>
      </c>
      <c r="I206" s="215">
        <v>84014.51999999999</v>
      </c>
      <c r="J206" s="215">
        <v>0</v>
      </c>
      <c r="K206" s="218">
        <v>0</v>
      </c>
      <c r="L206" s="214">
        <v>55</v>
      </c>
      <c r="M206" s="215">
        <v>58252.76</v>
      </c>
      <c r="N206" s="215">
        <v>0</v>
      </c>
      <c r="O206" s="216">
        <v>0</v>
      </c>
      <c r="P206" s="217">
        <f t="shared" si="11"/>
        <v>-33</v>
      </c>
      <c r="Q206" s="215">
        <f t="shared" si="11"/>
        <v>-5887.239999999998</v>
      </c>
      <c r="R206" s="215">
        <f t="shared" si="11"/>
        <v>0</v>
      </c>
      <c r="S206" s="218">
        <f t="shared" si="11"/>
        <v>0</v>
      </c>
      <c r="T206" s="214">
        <f t="shared" si="12"/>
        <v>2</v>
      </c>
      <c r="U206" s="215">
        <f t="shared" si="12"/>
        <v>-25761.759999999987</v>
      </c>
      <c r="V206" s="215">
        <f t="shared" si="12"/>
        <v>0</v>
      </c>
      <c r="W206" s="216">
        <f t="shared" si="12"/>
        <v>0</v>
      </c>
    </row>
    <row r="207" spans="1:23">
      <c r="A207" s="206" t="s">
        <v>568</v>
      </c>
      <c r="B207" s="207" t="s">
        <v>629</v>
      </c>
      <c r="C207" s="208" t="s">
        <v>630</v>
      </c>
      <c r="D207" s="214">
        <v>5514</v>
      </c>
      <c r="E207" s="215">
        <v>7041377.5099999998</v>
      </c>
      <c r="F207" s="215">
        <v>0</v>
      </c>
      <c r="G207" s="216">
        <v>28875832.340000004</v>
      </c>
      <c r="H207" s="217">
        <v>5389</v>
      </c>
      <c r="I207" s="215">
        <v>6619396.0800000001</v>
      </c>
      <c r="J207" s="215">
        <v>0</v>
      </c>
      <c r="K207" s="218">
        <v>29856915.500000004</v>
      </c>
      <c r="L207" s="214">
        <v>5884</v>
      </c>
      <c r="M207" s="215">
        <v>7065833.9900000002</v>
      </c>
      <c r="N207" s="215">
        <v>0</v>
      </c>
      <c r="O207" s="216">
        <v>30922864.070000004</v>
      </c>
      <c r="P207" s="217">
        <f t="shared" si="11"/>
        <v>370</v>
      </c>
      <c r="Q207" s="215">
        <f t="shared" si="11"/>
        <v>24456.480000000447</v>
      </c>
      <c r="R207" s="215">
        <f t="shared" si="11"/>
        <v>0</v>
      </c>
      <c r="S207" s="218">
        <f t="shared" si="11"/>
        <v>2047031.7300000004</v>
      </c>
      <c r="T207" s="214">
        <f t="shared" si="12"/>
        <v>495</v>
      </c>
      <c r="U207" s="215">
        <f t="shared" si="12"/>
        <v>446437.91000000015</v>
      </c>
      <c r="V207" s="215">
        <f t="shared" si="12"/>
        <v>0</v>
      </c>
      <c r="W207" s="216">
        <f t="shared" si="12"/>
        <v>1065948.5700000003</v>
      </c>
    </row>
    <row r="208" spans="1:23">
      <c r="A208" s="206" t="s">
        <v>568</v>
      </c>
      <c r="B208" s="207" t="s">
        <v>631</v>
      </c>
      <c r="C208" s="208" t="s">
        <v>632</v>
      </c>
      <c r="D208" s="214">
        <v>0</v>
      </c>
      <c r="E208" s="215">
        <v>1256068</v>
      </c>
      <c r="F208" s="215">
        <v>0</v>
      </c>
      <c r="G208" s="216">
        <v>0</v>
      </c>
      <c r="H208" s="217">
        <v>0</v>
      </c>
      <c r="I208" s="215">
        <v>1188637</v>
      </c>
      <c r="J208" s="215">
        <v>0</v>
      </c>
      <c r="K208" s="218">
        <v>0</v>
      </c>
      <c r="L208" s="214">
        <v>0</v>
      </c>
      <c r="M208" s="215">
        <v>1172196</v>
      </c>
      <c r="N208" s="215">
        <v>0</v>
      </c>
      <c r="O208" s="216">
        <v>0</v>
      </c>
      <c r="P208" s="217">
        <f t="shared" si="11"/>
        <v>0</v>
      </c>
      <c r="Q208" s="215">
        <f t="shared" si="11"/>
        <v>-83872</v>
      </c>
      <c r="R208" s="215">
        <f t="shared" si="11"/>
        <v>0</v>
      </c>
      <c r="S208" s="218">
        <f t="shared" si="11"/>
        <v>0</v>
      </c>
      <c r="T208" s="214">
        <f t="shared" si="12"/>
        <v>0</v>
      </c>
      <c r="U208" s="215">
        <f t="shared" si="12"/>
        <v>-16441</v>
      </c>
      <c r="V208" s="215">
        <f t="shared" si="12"/>
        <v>0</v>
      </c>
      <c r="W208" s="216">
        <f t="shared" si="12"/>
        <v>0</v>
      </c>
    </row>
    <row r="209" spans="1:23">
      <c r="A209" s="206" t="s">
        <v>568</v>
      </c>
      <c r="B209" s="207" t="s">
        <v>633</v>
      </c>
      <c r="C209" s="208" t="s">
        <v>634</v>
      </c>
      <c r="D209" s="214">
        <v>0</v>
      </c>
      <c r="E209" s="215">
        <v>372750</v>
      </c>
      <c r="F209" s="215">
        <v>0</v>
      </c>
      <c r="G209" s="216">
        <v>0</v>
      </c>
      <c r="H209" s="217">
        <v>0</v>
      </c>
      <c r="I209" s="215">
        <v>416250</v>
      </c>
      <c r="J209" s="215">
        <v>0</v>
      </c>
      <c r="K209" s="218">
        <v>0</v>
      </c>
      <c r="L209" s="214">
        <v>0</v>
      </c>
      <c r="M209" s="215">
        <v>394500</v>
      </c>
      <c r="N209" s="215">
        <v>0</v>
      </c>
      <c r="O209" s="216">
        <v>0</v>
      </c>
      <c r="P209" s="217">
        <f t="shared" si="11"/>
        <v>0</v>
      </c>
      <c r="Q209" s="215">
        <f t="shared" si="11"/>
        <v>21750</v>
      </c>
      <c r="R209" s="215">
        <f t="shared" si="11"/>
        <v>0</v>
      </c>
      <c r="S209" s="218">
        <f t="shared" si="11"/>
        <v>0</v>
      </c>
      <c r="T209" s="214">
        <f t="shared" si="12"/>
        <v>0</v>
      </c>
      <c r="U209" s="215">
        <f t="shared" si="12"/>
        <v>-21750</v>
      </c>
      <c r="V209" s="215">
        <f t="shared" si="12"/>
        <v>0</v>
      </c>
      <c r="W209" s="216">
        <f t="shared" si="12"/>
        <v>0</v>
      </c>
    </row>
    <row r="210" spans="1:23">
      <c r="A210" s="206" t="s">
        <v>568</v>
      </c>
      <c r="B210" s="207" t="s">
        <v>635</v>
      </c>
      <c r="C210" s="208" t="s">
        <v>636</v>
      </c>
      <c r="D210" s="214">
        <v>1211</v>
      </c>
      <c r="E210" s="215">
        <v>1381440.75</v>
      </c>
      <c r="F210" s="215">
        <v>5455.05</v>
      </c>
      <c r="G210" s="216">
        <v>0</v>
      </c>
      <c r="H210" s="217">
        <v>1190</v>
      </c>
      <c r="I210" s="215">
        <v>2586680.0200000005</v>
      </c>
      <c r="J210" s="215">
        <v>7200</v>
      </c>
      <c r="K210" s="218">
        <v>0</v>
      </c>
      <c r="L210" s="214">
        <v>1056</v>
      </c>
      <c r="M210" s="215">
        <v>1571449.15</v>
      </c>
      <c r="N210" s="215">
        <v>3966</v>
      </c>
      <c r="O210" s="216">
        <v>0</v>
      </c>
      <c r="P210" s="217">
        <f t="shared" si="11"/>
        <v>-155</v>
      </c>
      <c r="Q210" s="215">
        <f t="shared" si="11"/>
        <v>190008.39999999991</v>
      </c>
      <c r="R210" s="215">
        <f t="shared" si="11"/>
        <v>-1489.0500000000002</v>
      </c>
      <c r="S210" s="218">
        <f t="shared" si="11"/>
        <v>0</v>
      </c>
      <c r="T210" s="214">
        <f t="shared" si="12"/>
        <v>-134</v>
      </c>
      <c r="U210" s="215">
        <f t="shared" si="12"/>
        <v>-1015230.8700000006</v>
      </c>
      <c r="V210" s="215">
        <f t="shared" si="12"/>
        <v>-3234</v>
      </c>
      <c r="W210" s="216">
        <f t="shared" si="12"/>
        <v>0</v>
      </c>
    </row>
    <row r="211" spans="1:23">
      <c r="A211" s="206" t="s">
        <v>568</v>
      </c>
      <c r="B211" s="207" t="s">
        <v>637</v>
      </c>
      <c r="C211" s="208" t="s">
        <v>638</v>
      </c>
      <c r="D211" s="214">
        <v>962</v>
      </c>
      <c r="E211" s="215">
        <v>1075113</v>
      </c>
      <c r="F211" s="215">
        <v>0</v>
      </c>
      <c r="G211" s="216">
        <v>0</v>
      </c>
      <c r="H211" s="217">
        <v>955</v>
      </c>
      <c r="I211" s="215">
        <v>1305173.18</v>
      </c>
      <c r="J211" s="215">
        <v>0</v>
      </c>
      <c r="K211" s="218">
        <v>0</v>
      </c>
      <c r="L211" s="214">
        <v>927</v>
      </c>
      <c r="M211" s="215">
        <v>1044572.6</v>
      </c>
      <c r="N211" s="215">
        <v>0</v>
      </c>
      <c r="O211" s="216">
        <v>0</v>
      </c>
      <c r="P211" s="217">
        <f t="shared" si="11"/>
        <v>-35</v>
      </c>
      <c r="Q211" s="215">
        <f t="shared" si="11"/>
        <v>-30540.400000000023</v>
      </c>
      <c r="R211" s="215">
        <f t="shared" si="11"/>
        <v>0</v>
      </c>
      <c r="S211" s="218">
        <f t="shared" si="11"/>
        <v>0</v>
      </c>
      <c r="T211" s="214">
        <f t="shared" si="12"/>
        <v>-28</v>
      </c>
      <c r="U211" s="215">
        <f t="shared" si="12"/>
        <v>-260600.57999999996</v>
      </c>
      <c r="V211" s="215">
        <f t="shared" si="12"/>
        <v>0</v>
      </c>
      <c r="W211" s="216">
        <f t="shared" si="12"/>
        <v>0</v>
      </c>
    </row>
    <row r="212" spans="1:23">
      <c r="A212" s="206" t="s">
        <v>568</v>
      </c>
      <c r="B212" s="207" t="s">
        <v>639</v>
      </c>
      <c r="C212" s="208" t="s">
        <v>172</v>
      </c>
      <c r="D212" s="214">
        <v>1684</v>
      </c>
      <c r="E212" s="215">
        <v>2002329.04</v>
      </c>
      <c r="F212" s="215">
        <v>0</v>
      </c>
      <c r="G212" s="216">
        <v>0</v>
      </c>
      <c r="H212" s="217">
        <v>1729</v>
      </c>
      <c r="I212" s="215">
        <v>2130823.62</v>
      </c>
      <c r="J212" s="215">
        <v>0</v>
      </c>
      <c r="K212" s="218">
        <v>0</v>
      </c>
      <c r="L212" s="214">
        <v>1652</v>
      </c>
      <c r="M212" s="215">
        <v>2264365.3199999998</v>
      </c>
      <c r="N212" s="215">
        <v>0</v>
      </c>
      <c r="O212" s="216">
        <v>0</v>
      </c>
      <c r="P212" s="217">
        <f t="shared" si="11"/>
        <v>-32</v>
      </c>
      <c r="Q212" s="215">
        <f t="shared" si="11"/>
        <v>262036.2799999998</v>
      </c>
      <c r="R212" s="215">
        <f t="shared" si="11"/>
        <v>0</v>
      </c>
      <c r="S212" s="218">
        <f t="shared" si="11"/>
        <v>0</v>
      </c>
      <c r="T212" s="214">
        <f t="shared" si="12"/>
        <v>-77</v>
      </c>
      <c r="U212" s="215">
        <f t="shared" si="12"/>
        <v>133541.69999999972</v>
      </c>
      <c r="V212" s="215">
        <f t="shared" si="12"/>
        <v>0</v>
      </c>
      <c r="W212" s="216">
        <f t="shared" si="12"/>
        <v>0</v>
      </c>
    </row>
    <row r="213" spans="1:23">
      <c r="A213" s="206" t="s">
        <v>568</v>
      </c>
      <c r="B213" s="207" t="s">
        <v>640</v>
      </c>
      <c r="C213" s="208" t="s">
        <v>641</v>
      </c>
      <c r="D213" s="214">
        <v>0</v>
      </c>
      <c r="E213" s="215">
        <v>8505</v>
      </c>
      <c r="F213" s="215">
        <v>0</v>
      </c>
      <c r="G213" s="216">
        <v>0</v>
      </c>
      <c r="H213" s="217">
        <v>0</v>
      </c>
      <c r="I213" s="215">
        <v>8534.6</v>
      </c>
      <c r="J213" s="215">
        <v>0</v>
      </c>
      <c r="K213" s="218">
        <v>0</v>
      </c>
      <c r="L213" s="214">
        <v>0</v>
      </c>
      <c r="M213" s="215">
        <v>8505</v>
      </c>
      <c r="N213" s="215">
        <v>0</v>
      </c>
      <c r="O213" s="216">
        <v>0</v>
      </c>
      <c r="P213" s="217">
        <f t="shared" si="11"/>
        <v>0</v>
      </c>
      <c r="Q213" s="215">
        <f t="shared" si="11"/>
        <v>0</v>
      </c>
      <c r="R213" s="215">
        <f t="shared" si="11"/>
        <v>0</v>
      </c>
      <c r="S213" s="218">
        <f t="shared" si="11"/>
        <v>0</v>
      </c>
      <c r="T213" s="214">
        <f t="shared" si="12"/>
        <v>0</v>
      </c>
      <c r="U213" s="215">
        <f t="shared" si="12"/>
        <v>-29.600000000000364</v>
      </c>
      <c r="V213" s="215">
        <f t="shared" si="12"/>
        <v>0</v>
      </c>
      <c r="W213" s="216">
        <f t="shared" si="12"/>
        <v>0</v>
      </c>
    </row>
    <row r="214" spans="1:23">
      <c r="A214" s="206" t="s">
        <v>568</v>
      </c>
      <c r="B214" s="207" t="s">
        <v>642</v>
      </c>
      <c r="C214" s="208" t="s">
        <v>167</v>
      </c>
      <c r="D214" s="214">
        <v>816</v>
      </c>
      <c r="E214" s="215">
        <v>995540.95</v>
      </c>
      <c r="F214" s="215">
        <v>0</v>
      </c>
      <c r="G214" s="216">
        <v>0</v>
      </c>
      <c r="H214" s="217">
        <v>847</v>
      </c>
      <c r="I214" s="215">
        <v>1208074.99</v>
      </c>
      <c r="J214" s="215">
        <v>0</v>
      </c>
      <c r="K214" s="218">
        <v>0</v>
      </c>
      <c r="L214" s="214">
        <v>743</v>
      </c>
      <c r="M214" s="215">
        <v>982653.35000000021</v>
      </c>
      <c r="N214" s="215">
        <v>0</v>
      </c>
      <c r="O214" s="216">
        <v>0</v>
      </c>
      <c r="P214" s="217">
        <f t="shared" si="11"/>
        <v>-73</v>
      </c>
      <c r="Q214" s="215">
        <f t="shared" si="11"/>
        <v>-12887.599999999744</v>
      </c>
      <c r="R214" s="215">
        <f t="shared" si="11"/>
        <v>0</v>
      </c>
      <c r="S214" s="218">
        <f t="shared" si="11"/>
        <v>0</v>
      </c>
      <c r="T214" s="214">
        <f t="shared" si="12"/>
        <v>-104</v>
      </c>
      <c r="U214" s="215">
        <f t="shared" si="12"/>
        <v>-225421.63999999978</v>
      </c>
      <c r="V214" s="215">
        <f t="shared" si="12"/>
        <v>0</v>
      </c>
      <c r="W214" s="216">
        <f t="shared" si="12"/>
        <v>0</v>
      </c>
    </row>
    <row r="215" spans="1:23">
      <c r="A215" s="206" t="s">
        <v>568</v>
      </c>
      <c r="B215" s="207" t="s">
        <v>643</v>
      </c>
      <c r="C215" s="208" t="s">
        <v>644</v>
      </c>
      <c r="D215" s="214">
        <v>0</v>
      </c>
      <c r="E215" s="215">
        <v>277229.59999999998</v>
      </c>
      <c r="F215" s="215">
        <v>0</v>
      </c>
      <c r="G215" s="216">
        <v>0</v>
      </c>
      <c r="H215" s="217">
        <v>0</v>
      </c>
      <c r="I215" s="215">
        <v>279312</v>
      </c>
      <c r="J215" s="215">
        <v>0</v>
      </c>
      <c r="K215" s="218">
        <v>0</v>
      </c>
      <c r="L215" s="214">
        <v>0</v>
      </c>
      <c r="M215" s="215">
        <v>283474</v>
      </c>
      <c r="N215" s="215">
        <v>0</v>
      </c>
      <c r="O215" s="216">
        <v>0</v>
      </c>
      <c r="P215" s="217">
        <f t="shared" si="11"/>
        <v>0</v>
      </c>
      <c r="Q215" s="215">
        <f t="shared" si="11"/>
        <v>6244.4000000000233</v>
      </c>
      <c r="R215" s="215">
        <f t="shared" si="11"/>
        <v>0</v>
      </c>
      <c r="S215" s="218">
        <f t="shared" si="11"/>
        <v>0</v>
      </c>
      <c r="T215" s="214">
        <f t="shared" si="12"/>
        <v>0</v>
      </c>
      <c r="U215" s="215">
        <f t="shared" si="12"/>
        <v>4162</v>
      </c>
      <c r="V215" s="215">
        <f t="shared" si="12"/>
        <v>0</v>
      </c>
      <c r="W215" s="216">
        <f t="shared" si="12"/>
        <v>0</v>
      </c>
    </row>
    <row r="216" spans="1:23">
      <c r="A216" s="206" t="s">
        <v>568</v>
      </c>
      <c r="B216" s="207" t="s">
        <v>645</v>
      </c>
      <c r="C216" s="208" t="s">
        <v>646</v>
      </c>
      <c r="D216" s="214">
        <v>1992</v>
      </c>
      <c r="E216" s="215">
        <v>2353316.83</v>
      </c>
      <c r="F216" s="215">
        <v>53790</v>
      </c>
      <c r="G216" s="216">
        <v>4297021.74</v>
      </c>
      <c r="H216" s="217">
        <v>1957</v>
      </c>
      <c r="I216" s="215">
        <v>3767096.03</v>
      </c>
      <c r="J216" s="215">
        <v>101776</v>
      </c>
      <c r="K216" s="218">
        <v>4623583.93</v>
      </c>
      <c r="L216" s="214">
        <v>2037</v>
      </c>
      <c r="M216" s="215">
        <v>2691305.6599999997</v>
      </c>
      <c r="N216" s="215">
        <v>72977</v>
      </c>
      <c r="O216" s="216">
        <v>4332970.09</v>
      </c>
      <c r="P216" s="217">
        <f t="shared" si="11"/>
        <v>45</v>
      </c>
      <c r="Q216" s="215">
        <f t="shared" si="11"/>
        <v>337988.82999999961</v>
      </c>
      <c r="R216" s="215">
        <f t="shared" si="11"/>
        <v>19187</v>
      </c>
      <c r="S216" s="218">
        <f t="shared" si="11"/>
        <v>35948.349999999627</v>
      </c>
      <c r="T216" s="214">
        <f t="shared" si="12"/>
        <v>80</v>
      </c>
      <c r="U216" s="215">
        <f t="shared" si="12"/>
        <v>-1075790.3700000001</v>
      </c>
      <c r="V216" s="215">
        <f t="shared" si="12"/>
        <v>-28799</v>
      </c>
      <c r="W216" s="216">
        <f t="shared" si="12"/>
        <v>-290613.83999999985</v>
      </c>
    </row>
    <row r="217" spans="1:23">
      <c r="A217" s="206" t="s">
        <v>568</v>
      </c>
      <c r="B217" s="207" t="s">
        <v>647</v>
      </c>
      <c r="C217" s="208" t="s">
        <v>648</v>
      </c>
      <c r="D217" s="214">
        <v>1241</v>
      </c>
      <c r="E217" s="215">
        <v>591468</v>
      </c>
      <c r="F217" s="215">
        <v>0</v>
      </c>
      <c r="G217" s="216">
        <v>0</v>
      </c>
      <c r="H217" s="217">
        <v>1793</v>
      </c>
      <c r="I217" s="215">
        <v>1534546.96</v>
      </c>
      <c r="J217" s="215">
        <v>0</v>
      </c>
      <c r="K217" s="218">
        <v>0</v>
      </c>
      <c r="L217" s="214">
        <v>1440</v>
      </c>
      <c r="M217" s="215">
        <v>751167.16</v>
      </c>
      <c r="N217" s="215">
        <v>0</v>
      </c>
      <c r="O217" s="216">
        <v>0</v>
      </c>
      <c r="P217" s="217">
        <f t="shared" si="11"/>
        <v>199</v>
      </c>
      <c r="Q217" s="215">
        <f t="shared" si="11"/>
        <v>159699.16000000003</v>
      </c>
      <c r="R217" s="215">
        <f t="shared" si="11"/>
        <v>0</v>
      </c>
      <c r="S217" s="218">
        <f t="shared" si="11"/>
        <v>0</v>
      </c>
      <c r="T217" s="214">
        <f t="shared" si="12"/>
        <v>-353</v>
      </c>
      <c r="U217" s="215">
        <f t="shared" si="12"/>
        <v>-783379.79999999993</v>
      </c>
      <c r="V217" s="215">
        <f t="shared" si="12"/>
        <v>0</v>
      </c>
      <c r="W217" s="216">
        <f t="shared" si="12"/>
        <v>0</v>
      </c>
    </row>
    <row r="218" spans="1:23">
      <c r="A218" s="206" t="s">
        <v>568</v>
      </c>
      <c r="B218" s="207" t="s">
        <v>649</v>
      </c>
      <c r="C218" s="208" t="s">
        <v>650</v>
      </c>
      <c r="D218" s="214">
        <v>819</v>
      </c>
      <c r="E218" s="215">
        <v>392667</v>
      </c>
      <c r="F218" s="215">
        <v>0</v>
      </c>
      <c r="G218" s="216">
        <v>0</v>
      </c>
      <c r="H218" s="217">
        <v>812</v>
      </c>
      <c r="I218" s="215">
        <v>397553.52</v>
      </c>
      <c r="J218" s="215">
        <v>0</v>
      </c>
      <c r="K218" s="218">
        <v>0</v>
      </c>
      <c r="L218" s="214">
        <v>814</v>
      </c>
      <c r="M218" s="215">
        <v>407201.98</v>
      </c>
      <c r="N218" s="215">
        <v>0</v>
      </c>
      <c r="O218" s="216">
        <v>0</v>
      </c>
      <c r="P218" s="217">
        <f t="shared" si="11"/>
        <v>-5</v>
      </c>
      <c r="Q218" s="215">
        <f t="shared" si="11"/>
        <v>14534.979999999981</v>
      </c>
      <c r="R218" s="215">
        <f t="shared" si="11"/>
        <v>0</v>
      </c>
      <c r="S218" s="218">
        <f t="shared" si="11"/>
        <v>0</v>
      </c>
      <c r="T218" s="214">
        <f t="shared" si="12"/>
        <v>2</v>
      </c>
      <c r="U218" s="215">
        <f t="shared" si="12"/>
        <v>9648.4599999999627</v>
      </c>
      <c r="V218" s="215">
        <f t="shared" si="12"/>
        <v>0</v>
      </c>
      <c r="W218" s="216">
        <f t="shared" si="12"/>
        <v>0</v>
      </c>
    </row>
    <row r="219" spans="1:23">
      <c r="A219" s="206" t="s">
        <v>568</v>
      </c>
      <c r="B219" s="207" t="s">
        <v>651</v>
      </c>
      <c r="C219" s="208" t="s">
        <v>652</v>
      </c>
      <c r="D219" s="214">
        <v>1059</v>
      </c>
      <c r="E219" s="215">
        <v>589473.72</v>
      </c>
      <c r="F219" s="215">
        <v>0</v>
      </c>
      <c r="G219" s="216">
        <v>0</v>
      </c>
      <c r="H219" s="217">
        <v>1504</v>
      </c>
      <c r="I219" s="215">
        <v>502377</v>
      </c>
      <c r="J219" s="215">
        <v>0</v>
      </c>
      <c r="K219" s="218">
        <v>0</v>
      </c>
      <c r="L219" s="214">
        <v>957</v>
      </c>
      <c r="M219" s="215">
        <v>671085</v>
      </c>
      <c r="N219" s="215">
        <v>0</v>
      </c>
      <c r="O219" s="216">
        <v>0</v>
      </c>
      <c r="P219" s="217">
        <f t="shared" si="11"/>
        <v>-102</v>
      </c>
      <c r="Q219" s="215">
        <f t="shared" si="11"/>
        <v>81611.280000000028</v>
      </c>
      <c r="R219" s="215">
        <f t="shared" si="11"/>
        <v>0</v>
      </c>
      <c r="S219" s="218">
        <f t="shared" si="11"/>
        <v>0</v>
      </c>
      <c r="T219" s="214">
        <f t="shared" si="12"/>
        <v>-547</v>
      </c>
      <c r="U219" s="215">
        <f t="shared" si="12"/>
        <v>168708</v>
      </c>
      <c r="V219" s="215">
        <f t="shared" si="12"/>
        <v>0</v>
      </c>
      <c r="W219" s="216">
        <f t="shared" si="12"/>
        <v>0</v>
      </c>
    </row>
    <row r="220" spans="1:23">
      <c r="A220" s="206" t="s">
        <v>568</v>
      </c>
      <c r="B220" s="207" t="s">
        <v>653</v>
      </c>
      <c r="C220" s="208" t="s">
        <v>654</v>
      </c>
      <c r="D220" s="214">
        <v>868</v>
      </c>
      <c r="E220" s="215">
        <v>419304</v>
      </c>
      <c r="F220" s="215">
        <v>0</v>
      </c>
      <c r="G220" s="216">
        <v>0</v>
      </c>
      <c r="H220" s="217">
        <v>1033</v>
      </c>
      <c r="I220" s="215">
        <v>680742.76</v>
      </c>
      <c r="J220" s="215">
        <v>0</v>
      </c>
      <c r="K220" s="218">
        <v>0</v>
      </c>
      <c r="L220" s="214">
        <v>1017</v>
      </c>
      <c r="M220" s="215">
        <v>509755.36</v>
      </c>
      <c r="N220" s="215">
        <v>0</v>
      </c>
      <c r="O220" s="216">
        <v>0</v>
      </c>
      <c r="P220" s="217">
        <f t="shared" si="11"/>
        <v>149</v>
      </c>
      <c r="Q220" s="215">
        <f t="shared" si="11"/>
        <v>90451.359999999986</v>
      </c>
      <c r="R220" s="215">
        <f t="shared" si="11"/>
        <v>0</v>
      </c>
      <c r="S220" s="218">
        <f t="shared" si="11"/>
        <v>0</v>
      </c>
      <c r="T220" s="214">
        <f t="shared" si="12"/>
        <v>-16</v>
      </c>
      <c r="U220" s="215">
        <f t="shared" si="12"/>
        <v>-170987.40000000002</v>
      </c>
      <c r="V220" s="215">
        <f t="shared" si="12"/>
        <v>0</v>
      </c>
      <c r="W220" s="216">
        <f t="shared" si="12"/>
        <v>0</v>
      </c>
    </row>
    <row r="221" spans="1:23">
      <c r="A221" s="206" t="s">
        <v>568</v>
      </c>
      <c r="B221" s="207" t="s">
        <v>655</v>
      </c>
      <c r="C221" s="208" t="s">
        <v>656</v>
      </c>
      <c r="D221" s="214">
        <v>0</v>
      </c>
      <c r="E221" s="215">
        <v>0</v>
      </c>
      <c r="F221" s="215">
        <v>0</v>
      </c>
      <c r="G221" s="216">
        <v>0</v>
      </c>
      <c r="H221" s="217">
        <v>0</v>
      </c>
      <c r="I221" s="215">
        <v>0</v>
      </c>
      <c r="J221" s="215">
        <v>0</v>
      </c>
      <c r="K221" s="218">
        <v>0</v>
      </c>
      <c r="L221" s="214">
        <v>0</v>
      </c>
      <c r="M221" s="215">
        <v>1458</v>
      </c>
      <c r="N221" s="215">
        <v>0</v>
      </c>
      <c r="O221" s="216">
        <v>0</v>
      </c>
      <c r="P221" s="217">
        <f t="shared" si="11"/>
        <v>0</v>
      </c>
      <c r="Q221" s="215">
        <f t="shared" si="11"/>
        <v>1458</v>
      </c>
      <c r="R221" s="215">
        <f t="shared" si="11"/>
        <v>0</v>
      </c>
      <c r="S221" s="218">
        <f t="shared" si="11"/>
        <v>0</v>
      </c>
      <c r="T221" s="214">
        <f t="shared" si="12"/>
        <v>0</v>
      </c>
      <c r="U221" s="215">
        <f t="shared" si="12"/>
        <v>1458</v>
      </c>
      <c r="V221" s="215">
        <f t="shared" si="12"/>
        <v>0</v>
      </c>
      <c r="W221" s="216">
        <f t="shared" si="12"/>
        <v>0</v>
      </c>
    </row>
    <row r="222" spans="1:23">
      <c r="A222" s="206" t="s">
        <v>568</v>
      </c>
      <c r="B222" s="207" t="s">
        <v>657</v>
      </c>
      <c r="C222" s="208" t="s">
        <v>658</v>
      </c>
      <c r="D222" s="214">
        <v>411</v>
      </c>
      <c r="E222" s="215">
        <v>138430.72</v>
      </c>
      <c r="F222" s="215">
        <v>0</v>
      </c>
      <c r="G222" s="216">
        <v>0</v>
      </c>
      <c r="H222" s="217">
        <v>404</v>
      </c>
      <c r="I222" s="215">
        <v>137962.79999999999</v>
      </c>
      <c r="J222" s="215">
        <v>0</v>
      </c>
      <c r="K222" s="218">
        <v>0</v>
      </c>
      <c r="L222" s="214">
        <v>391</v>
      </c>
      <c r="M222" s="215">
        <v>145033.75999999998</v>
      </c>
      <c r="N222" s="215">
        <v>0</v>
      </c>
      <c r="O222" s="216">
        <v>0</v>
      </c>
      <c r="P222" s="217">
        <f t="shared" si="11"/>
        <v>-20</v>
      </c>
      <c r="Q222" s="215">
        <f t="shared" si="11"/>
        <v>6603.039999999979</v>
      </c>
      <c r="R222" s="215">
        <f t="shared" si="11"/>
        <v>0</v>
      </c>
      <c r="S222" s="218">
        <f t="shared" si="11"/>
        <v>0</v>
      </c>
      <c r="T222" s="214">
        <f t="shared" si="12"/>
        <v>-13</v>
      </c>
      <c r="U222" s="215">
        <f t="shared" si="12"/>
        <v>7070.9599999999919</v>
      </c>
      <c r="V222" s="215">
        <f t="shared" si="12"/>
        <v>0</v>
      </c>
      <c r="W222" s="216">
        <f t="shared" si="12"/>
        <v>0</v>
      </c>
    </row>
    <row r="223" spans="1:23">
      <c r="A223" s="206" t="s">
        <v>568</v>
      </c>
      <c r="B223" s="207" t="s">
        <v>659</v>
      </c>
      <c r="C223" s="208" t="s">
        <v>119</v>
      </c>
      <c r="D223" s="214">
        <v>254</v>
      </c>
      <c r="E223" s="215">
        <v>128360</v>
      </c>
      <c r="F223" s="215">
        <v>0</v>
      </c>
      <c r="G223" s="216">
        <v>0</v>
      </c>
      <c r="H223" s="217">
        <v>250</v>
      </c>
      <c r="I223" s="215">
        <v>125798.08</v>
      </c>
      <c r="J223" s="215">
        <v>0</v>
      </c>
      <c r="K223" s="218">
        <v>0</v>
      </c>
      <c r="L223" s="214">
        <v>247</v>
      </c>
      <c r="M223" s="215">
        <v>125132.32</v>
      </c>
      <c r="N223" s="215">
        <v>0</v>
      </c>
      <c r="O223" s="216">
        <v>0</v>
      </c>
      <c r="P223" s="217">
        <f t="shared" si="11"/>
        <v>-7</v>
      </c>
      <c r="Q223" s="215">
        <f t="shared" si="11"/>
        <v>-3227.679999999993</v>
      </c>
      <c r="R223" s="215">
        <f t="shared" si="11"/>
        <v>0</v>
      </c>
      <c r="S223" s="218">
        <f t="shared" si="11"/>
        <v>0</v>
      </c>
      <c r="T223" s="214">
        <f t="shared" si="12"/>
        <v>-3</v>
      </c>
      <c r="U223" s="215">
        <f t="shared" si="12"/>
        <v>-665.75999999999476</v>
      </c>
      <c r="V223" s="215">
        <f t="shared" si="12"/>
        <v>0</v>
      </c>
      <c r="W223" s="216">
        <f t="shared" si="12"/>
        <v>0</v>
      </c>
    </row>
    <row r="224" spans="1:23">
      <c r="A224" s="206" t="s">
        <v>660</v>
      </c>
      <c r="B224" s="207" t="s">
        <v>661</v>
      </c>
      <c r="C224" s="208" t="s">
        <v>662</v>
      </c>
      <c r="D224" s="214">
        <v>901</v>
      </c>
      <c r="E224" s="215">
        <v>1221681.3500000001</v>
      </c>
      <c r="F224" s="215">
        <v>0</v>
      </c>
      <c r="G224" s="216">
        <v>0</v>
      </c>
      <c r="H224" s="217">
        <v>923</v>
      </c>
      <c r="I224" s="215">
        <v>1129151.7000000002</v>
      </c>
      <c r="J224" s="215">
        <v>0</v>
      </c>
      <c r="K224" s="218">
        <v>0</v>
      </c>
      <c r="L224" s="214">
        <v>781</v>
      </c>
      <c r="M224" s="215">
        <v>1189850.8799999999</v>
      </c>
      <c r="N224" s="215">
        <v>0</v>
      </c>
      <c r="O224" s="216">
        <v>0</v>
      </c>
      <c r="P224" s="217">
        <f t="shared" si="11"/>
        <v>-120</v>
      </c>
      <c r="Q224" s="215">
        <f t="shared" si="11"/>
        <v>-31830.470000000205</v>
      </c>
      <c r="R224" s="215">
        <f t="shared" si="11"/>
        <v>0</v>
      </c>
      <c r="S224" s="218">
        <f t="shared" si="11"/>
        <v>0</v>
      </c>
      <c r="T224" s="214">
        <f t="shared" si="12"/>
        <v>-142</v>
      </c>
      <c r="U224" s="215">
        <f t="shared" si="12"/>
        <v>60699.179999999702</v>
      </c>
      <c r="V224" s="215">
        <f t="shared" si="12"/>
        <v>0</v>
      </c>
      <c r="W224" s="216">
        <f t="shared" si="12"/>
        <v>0</v>
      </c>
    </row>
    <row r="225" spans="1:23">
      <c r="A225" s="206" t="s">
        <v>660</v>
      </c>
      <c r="B225" s="207" t="s">
        <v>663</v>
      </c>
      <c r="C225" s="208" t="s">
        <v>664</v>
      </c>
      <c r="D225" s="214">
        <v>747</v>
      </c>
      <c r="E225" s="215">
        <v>906967.5299999998</v>
      </c>
      <c r="F225" s="215">
        <v>0</v>
      </c>
      <c r="G225" s="216">
        <v>0</v>
      </c>
      <c r="H225" s="217">
        <v>779</v>
      </c>
      <c r="I225" s="215">
        <v>915720.86</v>
      </c>
      <c r="J225" s="215">
        <v>0</v>
      </c>
      <c r="K225" s="218">
        <v>0</v>
      </c>
      <c r="L225" s="214">
        <v>755</v>
      </c>
      <c r="M225" s="215">
        <v>952260.87999999989</v>
      </c>
      <c r="N225" s="215">
        <v>0</v>
      </c>
      <c r="O225" s="216">
        <v>0</v>
      </c>
      <c r="P225" s="217">
        <f t="shared" si="11"/>
        <v>8</v>
      </c>
      <c r="Q225" s="215">
        <f t="shared" si="11"/>
        <v>45293.350000000093</v>
      </c>
      <c r="R225" s="215">
        <f t="shared" si="11"/>
        <v>0</v>
      </c>
      <c r="S225" s="218">
        <f t="shared" si="11"/>
        <v>0</v>
      </c>
      <c r="T225" s="214">
        <f t="shared" si="12"/>
        <v>-24</v>
      </c>
      <c r="U225" s="215">
        <f t="shared" si="12"/>
        <v>36540.019999999902</v>
      </c>
      <c r="V225" s="215">
        <f t="shared" si="12"/>
        <v>0</v>
      </c>
      <c r="W225" s="216">
        <f t="shared" si="12"/>
        <v>0</v>
      </c>
    </row>
    <row r="226" spans="1:23">
      <c r="A226" s="206" t="s">
        <v>660</v>
      </c>
      <c r="B226" s="207" t="s">
        <v>665</v>
      </c>
      <c r="C226" s="208" t="s">
        <v>666</v>
      </c>
      <c r="D226" s="214">
        <v>0</v>
      </c>
      <c r="E226" s="215">
        <v>0</v>
      </c>
      <c r="F226" s="215">
        <v>0</v>
      </c>
      <c r="G226" s="216">
        <v>0</v>
      </c>
      <c r="H226" s="217">
        <v>0</v>
      </c>
      <c r="I226" s="215">
        <v>0</v>
      </c>
      <c r="J226" s="215">
        <v>0</v>
      </c>
      <c r="K226" s="218">
        <v>0</v>
      </c>
      <c r="L226" s="214">
        <v>0</v>
      </c>
      <c r="M226" s="215">
        <v>3400</v>
      </c>
      <c r="N226" s="215">
        <v>0</v>
      </c>
      <c r="O226" s="216">
        <v>0</v>
      </c>
      <c r="P226" s="217">
        <f t="shared" si="11"/>
        <v>0</v>
      </c>
      <c r="Q226" s="215">
        <f t="shared" si="11"/>
        <v>3400</v>
      </c>
      <c r="R226" s="215">
        <f t="shared" si="11"/>
        <v>0</v>
      </c>
      <c r="S226" s="218">
        <f t="shared" si="11"/>
        <v>0</v>
      </c>
      <c r="T226" s="214">
        <f t="shared" si="12"/>
        <v>0</v>
      </c>
      <c r="U226" s="215">
        <f t="shared" si="12"/>
        <v>3400</v>
      </c>
      <c r="V226" s="215">
        <f t="shared" si="12"/>
        <v>0</v>
      </c>
      <c r="W226" s="216">
        <f t="shared" si="12"/>
        <v>0</v>
      </c>
    </row>
    <row r="227" spans="1:23">
      <c r="A227" s="206" t="s">
        <v>660</v>
      </c>
      <c r="B227" s="207" t="s">
        <v>667</v>
      </c>
      <c r="C227" s="208" t="s">
        <v>668</v>
      </c>
      <c r="D227" s="214">
        <v>0</v>
      </c>
      <c r="E227" s="215">
        <v>35600</v>
      </c>
      <c r="F227" s="215">
        <v>0</v>
      </c>
      <c r="G227" s="216">
        <v>0</v>
      </c>
      <c r="H227" s="217">
        <v>0</v>
      </c>
      <c r="I227" s="215">
        <v>29820</v>
      </c>
      <c r="J227" s="215">
        <v>0</v>
      </c>
      <c r="K227" s="218">
        <v>0</v>
      </c>
      <c r="L227" s="214">
        <v>0</v>
      </c>
      <c r="M227" s="215">
        <v>32200</v>
      </c>
      <c r="N227" s="215">
        <v>0</v>
      </c>
      <c r="O227" s="216">
        <v>0</v>
      </c>
      <c r="P227" s="217">
        <f t="shared" si="11"/>
        <v>0</v>
      </c>
      <c r="Q227" s="215">
        <f t="shared" si="11"/>
        <v>-3400</v>
      </c>
      <c r="R227" s="215">
        <f t="shared" si="11"/>
        <v>0</v>
      </c>
      <c r="S227" s="218">
        <f t="shared" si="11"/>
        <v>0</v>
      </c>
      <c r="T227" s="214">
        <f t="shared" si="12"/>
        <v>0</v>
      </c>
      <c r="U227" s="215">
        <f t="shared" si="12"/>
        <v>2380</v>
      </c>
      <c r="V227" s="215">
        <f t="shared" si="12"/>
        <v>0</v>
      </c>
      <c r="W227" s="216">
        <f t="shared" si="12"/>
        <v>0</v>
      </c>
    </row>
    <row r="228" spans="1:23">
      <c r="A228" s="206" t="s">
        <v>660</v>
      </c>
      <c r="B228" s="207" t="s">
        <v>669</v>
      </c>
      <c r="C228" s="208" t="s">
        <v>670</v>
      </c>
      <c r="D228" s="214">
        <v>0</v>
      </c>
      <c r="E228" s="215">
        <v>3950</v>
      </c>
      <c r="F228" s="215">
        <v>0</v>
      </c>
      <c r="G228" s="216">
        <v>0</v>
      </c>
      <c r="H228" s="217">
        <v>0</v>
      </c>
      <c r="I228" s="215">
        <v>12260</v>
      </c>
      <c r="J228" s="215">
        <v>0</v>
      </c>
      <c r="K228" s="218">
        <v>0</v>
      </c>
      <c r="L228" s="214">
        <v>0</v>
      </c>
      <c r="M228" s="215">
        <v>12944</v>
      </c>
      <c r="N228" s="215">
        <v>0</v>
      </c>
      <c r="O228" s="216">
        <v>0</v>
      </c>
      <c r="P228" s="217">
        <f t="shared" si="11"/>
        <v>0</v>
      </c>
      <c r="Q228" s="215">
        <f t="shared" si="11"/>
        <v>8994</v>
      </c>
      <c r="R228" s="215">
        <f t="shared" si="11"/>
        <v>0</v>
      </c>
      <c r="S228" s="218">
        <f t="shared" si="11"/>
        <v>0</v>
      </c>
      <c r="T228" s="214">
        <f t="shared" si="12"/>
        <v>0</v>
      </c>
      <c r="U228" s="215">
        <f t="shared" si="12"/>
        <v>684</v>
      </c>
      <c r="V228" s="215">
        <f t="shared" si="12"/>
        <v>0</v>
      </c>
      <c r="W228" s="216">
        <f t="shared" si="12"/>
        <v>0</v>
      </c>
    </row>
    <row r="229" spans="1:23">
      <c r="A229" s="206" t="s">
        <v>660</v>
      </c>
      <c r="B229" s="207" t="s">
        <v>671</v>
      </c>
      <c r="C229" s="208" t="s">
        <v>672</v>
      </c>
      <c r="D229" s="214">
        <v>2219</v>
      </c>
      <c r="E229" s="215">
        <v>3515715.93</v>
      </c>
      <c r="F229" s="215">
        <v>9660</v>
      </c>
      <c r="G229" s="216">
        <v>0</v>
      </c>
      <c r="H229" s="217">
        <v>2295</v>
      </c>
      <c r="I229" s="215">
        <v>3574639.0700000003</v>
      </c>
      <c r="J229" s="215">
        <v>11018</v>
      </c>
      <c r="K229" s="218">
        <v>0</v>
      </c>
      <c r="L229" s="214">
        <v>2123</v>
      </c>
      <c r="M229" s="215">
        <v>3506227.2899999996</v>
      </c>
      <c r="N229" s="215">
        <v>10941</v>
      </c>
      <c r="O229" s="216">
        <v>0</v>
      </c>
      <c r="P229" s="217">
        <f t="shared" si="11"/>
        <v>-96</v>
      </c>
      <c r="Q229" s="215">
        <f t="shared" si="11"/>
        <v>-9488.640000000596</v>
      </c>
      <c r="R229" s="215">
        <f t="shared" si="11"/>
        <v>1281</v>
      </c>
      <c r="S229" s="218">
        <f t="shared" si="11"/>
        <v>0</v>
      </c>
      <c r="T229" s="214">
        <f t="shared" si="12"/>
        <v>-172</v>
      </c>
      <c r="U229" s="215">
        <f t="shared" si="12"/>
        <v>-68411.780000000726</v>
      </c>
      <c r="V229" s="215">
        <f t="shared" si="12"/>
        <v>-77</v>
      </c>
      <c r="W229" s="216">
        <f t="shared" si="12"/>
        <v>0</v>
      </c>
    </row>
    <row r="230" spans="1:23">
      <c r="A230" s="206" t="s">
        <v>673</v>
      </c>
      <c r="B230" s="207" t="s">
        <v>674</v>
      </c>
      <c r="C230" s="208" t="s">
        <v>675</v>
      </c>
      <c r="D230" s="214">
        <v>1959</v>
      </c>
      <c r="E230" s="215">
        <v>2286930.0299999998</v>
      </c>
      <c r="F230" s="215">
        <v>0</v>
      </c>
      <c r="G230" s="216">
        <v>0</v>
      </c>
      <c r="H230" s="217">
        <v>1901</v>
      </c>
      <c r="I230" s="215">
        <v>2295501.25</v>
      </c>
      <c r="J230" s="215">
        <v>0</v>
      </c>
      <c r="K230" s="218">
        <v>0</v>
      </c>
      <c r="L230" s="214">
        <v>1912</v>
      </c>
      <c r="M230" s="215">
        <v>2504404.42</v>
      </c>
      <c r="N230" s="215">
        <v>0</v>
      </c>
      <c r="O230" s="216">
        <v>0</v>
      </c>
      <c r="P230" s="217">
        <f t="shared" si="11"/>
        <v>-47</v>
      </c>
      <c r="Q230" s="215">
        <f t="shared" si="11"/>
        <v>217474.39000000013</v>
      </c>
      <c r="R230" s="215">
        <f t="shared" si="11"/>
        <v>0</v>
      </c>
      <c r="S230" s="218">
        <f t="shared" si="11"/>
        <v>0</v>
      </c>
      <c r="T230" s="214">
        <f t="shared" si="12"/>
        <v>11</v>
      </c>
      <c r="U230" s="215">
        <f t="shared" si="12"/>
        <v>208903.16999999993</v>
      </c>
      <c r="V230" s="215">
        <f t="shared" si="12"/>
        <v>0</v>
      </c>
      <c r="W230" s="216">
        <f t="shared" si="12"/>
        <v>0</v>
      </c>
    </row>
    <row r="231" spans="1:23">
      <c r="A231" s="206" t="s">
        <v>673</v>
      </c>
      <c r="B231" s="207" t="s">
        <v>676</v>
      </c>
      <c r="C231" s="208" t="s">
        <v>677</v>
      </c>
      <c r="D231" s="214">
        <v>6834</v>
      </c>
      <c r="E231" s="215">
        <v>12095370.389999997</v>
      </c>
      <c r="F231" s="215">
        <v>62712</v>
      </c>
      <c r="G231" s="216">
        <v>0</v>
      </c>
      <c r="H231" s="217">
        <v>6889</v>
      </c>
      <c r="I231" s="215">
        <v>15528804.199999999</v>
      </c>
      <c r="J231" s="215">
        <v>48580</v>
      </c>
      <c r="K231" s="218">
        <v>0</v>
      </c>
      <c r="L231" s="214">
        <v>6744</v>
      </c>
      <c r="M231" s="215">
        <v>14092437.98</v>
      </c>
      <c r="N231" s="215">
        <v>52475</v>
      </c>
      <c r="O231" s="216">
        <v>0</v>
      </c>
      <c r="P231" s="217">
        <f t="shared" si="11"/>
        <v>-90</v>
      </c>
      <c r="Q231" s="215">
        <f t="shared" si="11"/>
        <v>1997067.5900000036</v>
      </c>
      <c r="R231" s="215">
        <f t="shared" si="11"/>
        <v>-10237</v>
      </c>
      <c r="S231" s="218">
        <f t="shared" si="11"/>
        <v>0</v>
      </c>
      <c r="T231" s="214">
        <f t="shared" si="12"/>
        <v>-145</v>
      </c>
      <c r="U231" s="215">
        <f t="shared" si="12"/>
        <v>-1436366.2199999988</v>
      </c>
      <c r="V231" s="215">
        <f t="shared" si="12"/>
        <v>3895</v>
      </c>
      <c r="W231" s="216">
        <f t="shared" si="12"/>
        <v>0</v>
      </c>
    </row>
    <row r="232" spans="1:23">
      <c r="A232" s="206" t="s">
        <v>673</v>
      </c>
      <c r="B232" s="207" t="s">
        <v>678</v>
      </c>
      <c r="C232" s="208" t="s">
        <v>679</v>
      </c>
      <c r="D232" s="214">
        <v>7556</v>
      </c>
      <c r="E232" s="215">
        <v>12928653.92</v>
      </c>
      <c r="F232" s="215">
        <v>174990</v>
      </c>
      <c r="G232" s="216">
        <v>1864217.25</v>
      </c>
      <c r="H232" s="217">
        <v>8653</v>
      </c>
      <c r="I232" s="215">
        <v>23656019.000000004</v>
      </c>
      <c r="J232" s="215">
        <v>124041.4</v>
      </c>
      <c r="K232" s="218">
        <v>2756588.8499999996</v>
      </c>
      <c r="L232" s="214">
        <v>8189</v>
      </c>
      <c r="M232" s="215">
        <v>18371979.299999997</v>
      </c>
      <c r="N232" s="215">
        <v>147778</v>
      </c>
      <c r="O232" s="216">
        <v>3173048.9799999995</v>
      </c>
      <c r="P232" s="217">
        <f t="shared" si="11"/>
        <v>633</v>
      </c>
      <c r="Q232" s="215">
        <f t="shared" si="11"/>
        <v>5443325.3799999971</v>
      </c>
      <c r="R232" s="215">
        <f t="shared" si="11"/>
        <v>-27212</v>
      </c>
      <c r="S232" s="218">
        <f t="shared" si="11"/>
        <v>1308831.7299999995</v>
      </c>
      <c r="T232" s="214">
        <f t="shared" si="12"/>
        <v>-464</v>
      </c>
      <c r="U232" s="215">
        <f t="shared" si="12"/>
        <v>-5284039.7000000067</v>
      </c>
      <c r="V232" s="215">
        <f t="shared" si="12"/>
        <v>23736.600000000006</v>
      </c>
      <c r="W232" s="216">
        <f t="shared" si="12"/>
        <v>416460.12999999989</v>
      </c>
    </row>
    <row r="233" spans="1:23">
      <c r="A233" s="206" t="s">
        <v>673</v>
      </c>
      <c r="B233" s="207" t="s">
        <v>680</v>
      </c>
      <c r="C233" s="208" t="s">
        <v>681</v>
      </c>
      <c r="D233" s="214">
        <v>1054</v>
      </c>
      <c r="E233" s="215">
        <v>396762</v>
      </c>
      <c r="F233" s="215">
        <v>0</v>
      </c>
      <c r="G233" s="216">
        <v>0</v>
      </c>
      <c r="H233" s="217">
        <v>969</v>
      </c>
      <c r="I233" s="215">
        <v>337098.77</v>
      </c>
      <c r="J233" s="215">
        <v>0</v>
      </c>
      <c r="K233" s="218">
        <v>0</v>
      </c>
      <c r="L233" s="214">
        <v>809</v>
      </c>
      <c r="M233" s="215">
        <v>284626.88</v>
      </c>
      <c r="N233" s="215">
        <v>0</v>
      </c>
      <c r="O233" s="216">
        <v>0</v>
      </c>
      <c r="P233" s="217">
        <f t="shared" si="11"/>
        <v>-245</v>
      </c>
      <c r="Q233" s="215">
        <f t="shared" si="11"/>
        <v>-112135.12</v>
      </c>
      <c r="R233" s="215">
        <f t="shared" si="11"/>
        <v>0</v>
      </c>
      <c r="S233" s="218">
        <f t="shared" si="11"/>
        <v>0</v>
      </c>
      <c r="T233" s="214">
        <f t="shared" si="12"/>
        <v>-160</v>
      </c>
      <c r="U233" s="215">
        <f t="shared" si="12"/>
        <v>-52471.890000000014</v>
      </c>
      <c r="V233" s="215">
        <f t="shared" si="12"/>
        <v>0</v>
      </c>
      <c r="W233" s="216">
        <f t="shared" si="12"/>
        <v>0</v>
      </c>
    </row>
    <row r="234" spans="1:23">
      <c r="A234" s="206" t="s">
        <v>673</v>
      </c>
      <c r="B234" s="207" t="s">
        <v>682</v>
      </c>
      <c r="C234" s="208" t="s">
        <v>683</v>
      </c>
      <c r="D234" s="214">
        <v>1201</v>
      </c>
      <c r="E234" s="215">
        <v>3895141.65</v>
      </c>
      <c r="F234" s="215">
        <v>800157</v>
      </c>
      <c r="G234" s="216">
        <v>0</v>
      </c>
      <c r="H234" s="217">
        <v>1434</v>
      </c>
      <c r="I234" s="215">
        <v>5709490.3800000008</v>
      </c>
      <c r="J234" s="215">
        <v>1067355</v>
      </c>
      <c r="K234" s="218">
        <v>0</v>
      </c>
      <c r="L234" s="214">
        <v>1412</v>
      </c>
      <c r="M234" s="215">
        <v>4979253.1500000004</v>
      </c>
      <c r="N234" s="215">
        <v>1101279</v>
      </c>
      <c r="O234" s="216">
        <v>0</v>
      </c>
      <c r="P234" s="217">
        <f t="shared" si="11"/>
        <v>211</v>
      </c>
      <c r="Q234" s="215">
        <f t="shared" si="11"/>
        <v>1084111.5000000005</v>
      </c>
      <c r="R234" s="215">
        <f t="shared" si="11"/>
        <v>301122</v>
      </c>
      <c r="S234" s="218">
        <f t="shared" si="11"/>
        <v>0</v>
      </c>
      <c r="T234" s="214">
        <f t="shared" si="12"/>
        <v>-22</v>
      </c>
      <c r="U234" s="215">
        <f t="shared" si="12"/>
        <v>-730237.23000000045</v>
      </c>
      <c r="V234" s="215">
        <f t="shared" si="12"/>
        <v>33924</v>
      </c>
      <c r="W234" s="216">
        <f t="shared" si="12"/>
        <v>0</v>
      </c>
    </row>
    <row r="235" spans="1:23">
      <c r="A235" s="206" t="s">
        <v>673</v>
      </c>
      <c r="B235" s="207" t="s">
        <v>684</v>
      </c>
      <c r="C235" s="208" t="s">
        <v>685</v>
      </c>
      <c r="D235" s="214">
        <v>629</v>
      </c>
      <c r="E235" s="215">
        <v>838277.89999999979</v>
      </c>
      <c r="F235" s="215">
        <v>0</v>
      </c>
      <c r="G235" s="216">
        <v>0</v>
      </c>
      <c r="H235" s="217">
        <v>732</v>
      </c>
      <c r="I235" s="215">
        <v>1761166.8</v>
      </c>
      <c r="J235" s="215">
        <v>0</v>
      </c>
      <c r="K235" s="218">
        <v>0</v>
      </c>
      <c r="L235" s="214">
        <v>659</v>
      </c>
      <c r="M235" s="215">
        <v>961783.4700000002</v>
      </c>
      <c r="N235" s="215">
        <v>0</v>
      </c>
      <c r="O235" s="216">
        <v>0</v>
      </c>
      <c r="P235" s="217">
        <f t="shared" si="11"/>
        <v>30</v>
      </c>
      <c r="Q235" s="215">
        <f t="shared" si="11"/>
        <v>123505.57000000041</v>
      </c>
      <c r="R235" s="215">
        <f t="shared" si="11"/>
        <v>0</v>
      </c>
      <c r="S235" s="218">
        <f t="shared" si="11"/>
        <v>0</v>
      </c>
      <c r="T235" s="214">
        <f t="shared" si="12"/>
        <v>-73</v>
      </c>
      <c r="U235" s="215">
        <f t="shared" si="12"/>
        <v>-799383.32999999984</v>
      </c>
      <c r="V235" s="215">
        <f t="shared" si="12"/>
        <v>0</v>
      </c>
      <c r="W235" s="216">
        <f t="shared" si="12"/>
        <v>0</v>
      </c>
    </row>
    <row r="236" spans="1:23">
      <c r="A236" s="206" t="s">
        <v>673</v>
      </c>
      <c r="B236" s="207" t="s">
        <v>686</v>
      </c>
      <c r="C236" s="208" t="s">
        <v>687</v>
      </c>
      <c r="D236" s="214">
        <v>2448</v>
      </c>
      <c r="E236" s="215">
        <v>3006029.49</v>
      </c>
      <c r="F236" s="215">
        <v>6550</v>
      </c>
      <c r="G236" s="216">
        <v>7534343.950000002</v>
      </c>
      <c r="H236" s="217">
        <v>2249</v>
      </c>
      <c r="I236" s="215">
        <v>3131216.0300000012</v>
      </c>
      <c r="J236" s="215">
        <v>8270</v>
      </c>
      <c r="K236" s="218">
        <v>8098643.8599999985</v>
      </c>
      <c r="L236" s="214">
        <v>2389</v>
      </c>
      <c r="M236" s="215">
        <v>3096923.3000000007</v>
      </c>
      <c r="N236" s="215">
        <v>8010</v>
      </c>
      <c r="O236" s="216">
        <v>8694186.5499999989</v>
      </c>
      <c r="P236" s="217">
        <f t="shared" si="11"/>
        <v>-59</v>
      </c>
      <c r="Q236" s="215">
        <f t="shared" si="11"/>
        <v>90893.810000000522</v>
      </c>
      <c r="R236" s="215">
        <f t="shared" si="11"/>
        <v>1460</v>
      </c>
      <c r="S236" s="218">
        <f t="shared" si="11"/>
        <v>1159842.5999999968</v>
      </c>
      <c r="T236" s="214">
        <f t="shared" si="12"/>
        <v>140</v>
      </c>
      <c r="U236" s="215">
        <f t="shared" si="12"/>
        <v>-34292.730000000447</v>
      </c>
      <c r="V236" s="215">
        <f t="shared" si="12"/>
        <v>-260</v>
      </c>
      <c r="W236" s="216">
        <f t="shared" si="12"/>
        <v>595542.69000000041</v>
      </c>
    </row>
    <row r="237" spans="1:23">
      <c r="A237" s="206" t="s">
        <v>673</v>
      </c>
      <c r="B237" s="207" t="s">
        <v>688</v>
      </c>
      <c r="C237" s="208" t="s">
        <v>689</v>
      </c>
      <c r="D237" s="214">
        <v>0</v>
      </c>
      <c r="E237" s="215">
        <v>47500</v>
      </c>
      <c r="F237" s="215">
        <v>0</v>
      </c>
      <c r="G237" s="216">
        <v>0</v>
      </c>
      <c r="H237" s="217">
        <v>0</v>
      </c>
      <c r="I237" s="215">
        <v>45500</v>
      </c>
      <c r="J237" s="215">
        <v>0</v>
      </c>
      <c r="K237" s="218">
        <v>0</v>
      </c>
      <c r="L237" s="214">
        <v>0</v>
      </c>
      <c r="M237" s="215">
        <v>2250</v>
      </c>
      <c r="N237" s="215">
        <v>0</v>
      </c>
      <c r="O237" s="216">
        <v>0</v>
      </c>
      <c r="P237" s="217">
        <f t="shared" si="11"/>
        <v>0</v>
      </c>
      <c r="Q237" s="215">
        <f t="shared" si="11"/>
        <v>-45250</v>
      </c>
      <c r="R237" s="215">
        <f t="shared" si="11"/>
        <v>0</v>
      </c>
      <c r="S237" s="218">
        <f t="shared" si="11"/>
        <v>0</v>
      </c>
      <c r="T237" s="214">
        <f t="shared" si="12"/>
        <v>0</v>
      </c>
      <c r="U237" s="215">
        <f t="shared" si="12"/>
        <v>-43250</v>
      </c>
      <c r="V237" s="215">
        <f t="shared" si="12"/>
        <v>0</v>
      </c>
      <c r="W237" s="216">
        <f t="shared" si="12"/>
        <v>0</v>
      </c>
    </row>
    <row r="238" spans="1:23">
      <c r="A238" s="206" t="s">
        <v>690</v>
      </c>
      <c r="B238" s="207" t="s">
        <v>691</v>
      </c>
      <c r="C238" s="208" t="s">
        <v>163</v>
      </c>
      <c r="D238" s="214">
        <v>872</v>
      </c>
      <c r="E238" s="215">
        <v>1026846.44</v>
      </c>
      <c r="F238" s="215">
        <v>0</v>
      </c>
      <c r="G238" s="216">
        <v>0</v>
      </c>
      <c r="H238" s="217">
        <v>822</v>
      </c>
      <c r="I238" s="215">
        <v>1228033.3999999999</v>
      </c>
      <c r="J238" s="215">
        <v>0</v>
      </c>
      <c r="K238" s="218">
        <v>0</v>
      </c>
      <c r="L238" s="214">
        <v>775</v>
      </c>
      <c r="M238" s="215">
        <v>1075056.6599999999</v>
      </c>
      <c r="N238" s="215">
        <v>0</v>
      </c>
      <c r="O238" s="216">
        <v>0</v>
      </c>
      <c r="P238" s="217">
        <f t="shared" si="11"/>
        <v>-97</v>
      </c>
      <c r="Q238" s="215">
        <f t="shared" si="11"/>
        <v>48210.219999999972</v>
      </c>
      <c r="R238" s="215">
        <f t="shared" si="11"/>
        <v>0</v>
      </c>
      <c r="S238" s="218">
        <f t="shared" si="11"/>
        <v>0</v>
      </c>
      <c r="T238" s="214">
        <f t="shared" si="12"/>
        <v>-47</v>
      </c>
      <c r="U238" s="215">
        <f t="shared" si="12"/>
        <v>-152976.74</v>
      </c>
      <c r="V238" s="215">
        <f t="shared" si="12"/>
        <v>0</v>
      </c>
      <c r="W238" s="216">
        <f t="shared" si="12"/>
        <v>0</v>
      </c>
    </row>
    <row r="239" spans="1:23">
      <c r="A239" s="206" t="s">
        <v>690</v>
      </c>
      <c r="B239" s="207" t="s">
        <v>692</v>
      </c>
      <c r="C239" s="208" t="s">
        <v>693</v>
      </c>
      <c r="D239" s="214">
        <v>3807</v>
      </c>
      <c r="E239" s="215">
        <v>5454642.8299999991</v>
      </c>
      <c r="F239" s="215">
        <v>1200</v>
      </c>
      <c r="G239" s="216">
        <v>0</v>
      </c>
      <c r="H239" s="217">
        <v>3332</v>
      </c>
      <c r="I239" s="215">
        <v>7449066.5600000015</v>
      </c>
      <c r="J239" s="215">
        <v>10800</v>
      </c>
      <c r="K239" s="218">
        <v>0</v>
      </c>
      <c r="L239" s="214">
        <v>2940</v>
      </c>
      <c r="M239" s="215">
        <v>5763288.1800000006</v>
      </c>
      <c r="N239" s="215">
        <v>2000</v>
      </c>
      <c r="O239" s="216">
        <v>0</v>
      </c>
      <c r="P239" s="217">
        <f t="shared" si="11"/>
        <v>-867</v>
      </c>
      <c r="Q239" s="215">
        <f t="shared" si="11"/>
        <v>308645.35000000149</v>
      </c>
      <c r="R239" s="215">
        <f t="shared" si="11"/>
        <v>800</v>
      </c>
      <c r="S239" s="218">
        <f t="shared" si="11"/>
        <v>0</v>
      </c>
      <c r="T239" s="214">
        <f t="shared" si="12"/>
        <v>-392</v>
      </c>
      <c r="U239" s="215">
        <f t="shared" si="12"/>
        <v>-1685778.3800000008</v>
      </c>
      <c r="V239" s="215">
        <f t="shared" si="12"/>
        <v>-8800</v>
      </c>
      <c r="W239" s="216">
        <f t="shared" si="12"/>
        <v>0</v>
      </c>
    </row>
    <row r="240" spans="1:23">
      <c r="A240" s="206" t="s">
        <v>690</v>
      </c>
      <c r="B240" s="207" t="s">
        <v>694</v>
      </c>
      <c r="C240" s="208" t="s">
        <v>162</v>
      </c>
      <c r="D240" s="214">
        <v>1081</v>
      </c>
      <c r="E240" s="215">
        <v>1292039.8799999999</v>
      </c>
      <c r="F240" s="215">
        <v>0</v>
      </c>
      <c r="G240" s="216">
        <v>0</v>
      </c>
      <c r="H240" s="217">
        <v>1019</v>
      </c>
      <c r="I240" s="215">
        <v>1362511.41</v>
      </c>
      <c r="J240" s="215">
        <v>0</v>
      </c>
      <c r="K240" s="218">
        <v>0</v>
      </c>
      <c r="L240" s="214">
        <v>1057</v>
      </c>
      <c r="M240" s="215">
        <v>1371889.13</v>
      </c>
      <c r="N240" s="215">
        <v>0</v>
      </c>
      <c r="O240" s="216">
        <v>0</v>
      </c>
      <c r="P240" s="217">
        <f t="shared" si="11"/>
        <v>-24</v>
      </c>
      <c r="Q240" s="215">
        <f t="shared" si="11"/>
        <v>79849.25</v>
      </c>
      <c r="R240" s="215">
        <f t="shared" si="11"/>
        <v>0</v>
      </c>
      <c r="S240" s="218">
        <f t="shared" si="11"/>
        <v>0</v>
      </c>
      <c r="T240" s="214">
        <f t="shared" si="12"/>
        <v>38</v>
      </c>
      <c r="U240" s="215">
        <f t="shared" si="12"/>
        <v>9377.7199999999721</v>
      </c>
      <c r="V240" s="215">
        <f t="shared" si="12"/>
        <v>0</v>
      </c>
      <c r="W240" s="216">
        <f t="shared" si="12"/>
        <v>0</v>
      </c>
    </row>
    <row r="241" spans="1:23">
      <c r="A241" s="206" t="s">
        <v>695</v>
      </c>
      <c r="B241" s="207" t="s">
        <v>696</v>
      </c>
      <c r="C241" s="208" t="s">
        <v>697</v>
      </c>
      <c r="D241" s="214">
        <v>664</v>
      </c>
      <c r="E241" s="215">
        <v>177225.41</v>
      </c>
      <c r="F241" s="215">
        <v>0</v>
      </c>
      <c r="G241" s="216">
        <v>0</v>
      </c>
      <c r="H241" s="217">
        <v>781</v>
      </c>
      <c r="I241" s="215">
        <v>137578</v>
      </c>
      <c r="J241" s="215">
        <v>0</v>
      </c>
      <c r="K241" s="218">
        <v>0</v>
      </c>
      <c r="L241" s="214">
        <v>963</v>
      </c>
      <c r="M241" s="215">
        <v>178564.82</v>
      </c>
      <c r="N241" s="215">
        <v>0</v>
      </c>
      <c r="O241" s="216">
        <v>0</v>
      </c>
      <c r="P241" s="217">
        <f t="shared" si="11"/>
        <v>299</v>
      </c>
      <c r="Q241" s="215">
        <f t="shared" si="11"/>
        <v>1339.4100000000035</v>
      </c>
      <c r="R241" s="215">
        <f t="shared" si="11"/>
        <v>0</v>
      </c>
      <c r="S241" s="218">
        <f t="shared" si="11"/>
        <v>0</v>
      </c>
      <c r="T241" s="214">
        <f t="shared" si="12"/>
        <v>182</v>
      </c>
      <c r="U241" s="215">
        <f t="shared" si="12"/>
        <v>40986.820000000007</v>
      </c>
      <c r="V241" s="215">
        <f t="shared" si="12"/>
        <v>0</v>
      </c>
      <c r="W241" s="216">
        <f t="shared" si="12"/>
        <v>0</v>
      </c>
    </row>
    <row r="242" spans="1:23">
      <c r="A242" s="206" t="s">
        <v>695</v>
      </c>
      <c r="B242" s="207" t="s">
        <v>698</v>
      </c>
      <c r="C242" s="208" t="s">
        <v>699</v>
      </c>
      <c r="D242" s="214">
        <v>736</v>
      </c>
      <c r="E242" s="215">
        <v>856486.42</v>
      </c>
      <c r="F242" s="215">
        <v>0</v>
      </c>
      <c r="G242" s="216">
        <v>0</v>
      </c>
      <c r="H242" s="217">
        <v>676</v>
      </c>
      <c r="I242" s="215">
        <v>1425984.2600000002</v>
      </c>
      <c r="J242" s="215">
        <v>0</v>
      </c>
      <c r="K242" s="218">
        <v>0</v>
      </c>
      <c r="L242" s="214">
        <v>640</v>
      </c>
      <c r="M242" s="215">
        <v>1074231.8600000001</v>
      </c>
      <c r="N242" s="215">
        <v>0</v>
      </c>
      <c r="O242" s="216">
        <v>0</v>
      </c>
      <c r="P242" s="217">
        <f t="shared" si="11"/>
        <v>-96</v>
      </c>
      <c r="Q242" s="215">
        <f t="shared" si="11"/>
        <v>217745.44000000006</v>
      </c>
      <c r="R242" s="215">
        <f t="shared" si="11"/>
        <v>0</v>
      </c>
      <c r="S242" s="218">
        <f t="shared" si="11"/>
        <v>0</v>
      </c>
      <c r="T242" s="214">
        <f t="shared" si="12"/>
        <v>-36</v>
      </c>
      <c r="U242" s="215">
        <f t="shared" si="12"/>
        <v>-351752.40000000014</v>
      </c>
      <c r="V242" s="215">
        <f t="shared" si="12"/>
        <v>0</v>
      </c>
      <c r="W242" s="216">
        <f t="shared" si="12"/>
        <v>0</v>
      </c>
    </row>
    <row r="243" spans="1:23">
      <c r="A243" s="206" t="s">
        <v>695</v>
      </c>
      <c r="B243" s="207" t="s">
        <v>700</v>
      </c>
      <c r="C243" s="208" t="s">
        <v>701</v>
      </c>
      <c r="D243" s="214">
        <v>5611</v>
      </c>
      <c r="E243" s="215">
        <v>9231076.9800000042</v>
      </c>
      <c r="F243" s="215">
        <v>36395</v>
      </c>
      <c r="G243" s="216">
        <v>0</v>
      </c>
      <c r="H243" s="217">
        <v>5365</v>
      </c>
      <c r="I243" s="215">
        <v>10851413.920000002</v>
      </c>
      <c r="J243" s="215">
        <v>32680</v>
      </c>
      <c r="K243" s="218">
        <v>0</v>
      </c>
      <c r="L243" s="214">
        <v>5241</v>
      </c>
      <c r="M243" s="215">
        <v>9671500.160000002</v>
      </c>
      <c r="N243" s="215">
        <v>40030</v>
      </c>
      <c r="O243" s="216">
        <v>0</v>
      </c>
      <c r="P243" s="217">
        <f t="shared" si="11"/>
        <v>-370</v>
      </c>
      <c r="Q243" s="215">
        <f t="shared" si="11"/>
        <v>440423.17999999784</v>
      </c>
      <c r="R243" s="215">
        <f t="shared" si="11"/>
        <v>3635</v>
      </c>
      <c r="S243" s="218">
        <f t="shared" si="11"/>
        <v>0</v>
      </c>
      <c r="T243" s="214">
        <f t="shared" si="12"/>
        <v>-124</v>
      </c>
      <c r="U243" s="215">
        <f t="shared" si="12"/>
        <v>-1179913.7599999998</v>
      </c>
      <c r="V243" s="215">
        <f t="shared" si="12"/>
        <v>7350</v>
      </c>
      <c r="W243" s="216">
        <f t="shared" si="12"/>
        <v>0</v>
      </c>
    </row>
    <row r="244" spans="1:23">
      <c r="A244" s="206" t="s">
        <v>695</v>
      </c>
      <c r="B244" s="207" t="s">
        <v>702</v>
      </c>
      <c r="C244" s="208" t="s">
        <v>703</v>
      </c>
      <c r="D244" s="214">
        <v>2547</v>
      </c>
      <c r="E244" s="215">
        <v>3946750.11</v>
      </c>
      <c r="F244" s="215">
        <v>6247</v>
      </c>
      <c r="G244" s="216">
        <v>0</v>
      </c>
      <c r="H244" s="217">
        <v>2634</v>
      </c>
      <c r="I244" s="215">
        <v>4824588.3599999994</v>
      </c>
      <c r="J244" s="215">
        <v>7834</v>
      </c>
      <c r="K244" s="218">
        <v>0</v>
      </c>
      <c r="L244" s="214">
        <v>2637</v>
      </c>
      <c r="M244" s="215">
        <v>4238114.33</v>
      </c>
      <c r="N244" s="215">
        <v>7740</v>
      </c>
      <c r="O244" s="216">
        <v>0</v>
      </c>
      <c r="P244" s="217">
        <f t="shared" si="11"/>
        <v>90</v>
      </c>
      <c r="Q244" s="215">
        <f t="shared" si="11"/>
        <v>291364.2200000002</v>
      </c>
      <c r="R244" s="215">
        <f t="shared" si="11"/>
        <v>1493</v>
      </c>
      <c r="S244" s="218">
        <f t="shared" si="11"/>
        <v>0</v>
      </c>
      <c r="T244" s="214">
        <f t="shared" si="12"/>
        <v>3</v>
      </c>
      <c r="U244" s="215">
        <f t="shared" si="12"/>
        <v>-586474.02999999933</v>
      </c>
      <c r="V244" s="215">
        <f t="shared" si="12"/>
        <v>-94</v>
      </c>
      <c r="W244" s="216">
        <f t="shared" si="12"/>
        <v>0</v>
      </c>
    </row>
    <row r="245" spans="1:23">
      <c r="A245" s="206" t="s">
        <v>695</v>
      </c>
      <c r="B245" s="207" t="s">
        <v>704</v>
      </c>
      <c r="C245" s="208" t="s">
        <v>705</v>
      </c>
      <c r="D245" s="214">
        <v>248</v>
      </c>
      <c r="E245" s="215">
        <v>341579.22</v>
      </c>
      <c r="F245" s="215">
        <v>0</v>
      </c>
      <c r="G245" s="216">
        <v>0</v>
      </c>
      <c r="H245" s="217">
        <v>146</v>
      </c>
      <c r="I245" s="215">
        <v>210609.8</v>
      </c>
      <c r="J245" s="215">
        <v>0</v>
      </c>
      <c r="K245" s="218">
        <v>0</v>
      </c>
      <c r="L245" s="214">
        <v>175</v>
      </c>
      <c r="M245" s="215">
        <v>227796.48000000004</v>
      </c>
      <c r="N245" s="215">
        <v>0</v>
      </c>
      <c r="O245" s="216">
        <v>0</v>
      </c>
      <c r="P245" s="217">
        <f t="shared" si="11"/>
        <v>-73</v>
      </c>
      <c r="Q245" s="215">
        <f t="shared" si="11"/>
        <v>-113782.73999999993</v>
      </c>
      <c r="R245" s="215">
        <f t="shared" si="11"/>
        <v>0</v>
      </c>
      <c r="S245" s="218">
        <f t="shared" si="11"/>
        <v>0</v>
      </c>
      <c r="T245" s="214">
        <f t="shared" si="12"/>
        <v>29</v>
      </c>
      <c r="U245" s="215">
        <f t="shared" si="12"/>
        <v>17186.680000000051</v>
      </c>
      <c r="V245" s="215">
        <f t="shared" si="12"/>
        <v>0</v>
      </c>
      <c r="W245" s="216">
        <f t="shared" si="12"/>
        <v>0</v>
      </c>
    </row>
    <row r="246" spans="1:23">
      <c r="A246" s="206" t="s">
        <v>695</v>
      </c>
      <c r="B246" s="207" t="s">
        <v>706</v>
      </c>
      <c r="C246" s="208" t="s">
        <v>707</v>
      </c>
      <c r="D246" s="214">
        <v>1016</v>
      </c>
      <c r="E246" s="215">
        <v>1030178.08</v>
      </c>
      <c r="F246" s="215">
        <v>0</v>
      </c>
      <c r="G246" s="216">
        <v>0</v>
      </c>
      <c r="H246" s="217">
        <v>758</v>
      </c>
      <c r="I246" s="215">
        <v>781845.12</v>
      </c>
      <c r="J246" s="215">
        <v>0</v>
      </c>
      <c r="K246" s="218">
        <v>0</v>
      </c>
      <c r="L246" s="214">
        <v>739</v>
      </c>
      <c r="M246" s="215">
        <v>767685.60000000021</v>
      </c>
      <c r="N246" s="215">
        <v>0</v>
      </c>
      <c r="O246" s="216">
        <v>0</v>
      </c>
      <c r="P246" s="217">
        <f t="shared" si="11"/>
        <v>-277</v>
      </c>
      <c r="Q246" s="215">
        <f t="shared" si="11"/>
        <v>-262492.47999999975</v>
      </c>
      <c r="R246" s="215">
        <f t="shared" si="11"/>
        <v>0</v>
      </c>
      <c r="S246" s="218">
        <f t="shared" si="11"/>
        <v>0</v>
      </c>
      <c r="T246" s="214">
        <f t="shared" si="12"/>
        <v>-19</v>
      </c>
      <c r="U246" s="215">
        <f t="shared" si="12"/>
        <v>-14159.519999999786</v>
      </c>
      <c r="V246" s="215">
        <f t="shared" si="12"/>
        <v>0</v>
      </c>
      <c r="W246" s="216">
        <f t="shared" si="12"/>
        <v>0</v>
      </c>
    </row>
    <row r="247" spans="1:23">
      <c r="A247" s="206" t="s">
        <v>695</v>
      </c>
      <c r="B247" s="207" t="s">
        <v>708</v>
      </c>
      <c r="C247" s="208" t="s">
        <v>709</v>
      </c>
      <c r="D247" s="214">
        <v>1077</v>
      </c>
      <c r="E247" s="215">
        <v>1100195.1200000001</v>
      </c>
      <c r="F247" s="215">
        <v>0</v>
      </c>
      <c r="G247" s="216">
        <v>0</v>
      </c>
      <c r="H247" s="217">
        <v>1001</v>
      </c>
      <c r="I247" s="215">
        <v>1939049.47</v>
      </c>
      <c r="J247" s="215">
        <v>3600</v>
      </c>
      <c r="K247" s="218">
        <v>0</v>
      </c>
      <c r="L247" s="214">
        <v>921</v>
      </c>
      <c r="M247" s="215">
        <v>1144318.44</v>
      </c>
      <c r="N247" s="215">
        <v>1200</v>
      </c>
      <c r="O247" s="216">
        <v>0</v>
      </c>
      <c r="P247" s="217">
        <f t="shared" si="11"/>
        <v>-156</v>
      </c>
      <c r="Q247" s="215">
        <f t="shared" si="11"/>
        <v>44123.319999999832</v>
      </c>
      <c r="R247" s="215">
        <f t="shared" si="11"/>
        <v>1200</v>
      </c>
      <c r="S247" s="218">
        <f t="shared" si="11"/>
        <v>0</v>
      </c>
      <c r="T247" s="214">
        <f t="shared" si="12"/>
        <v>-80</v>
      </c>
      <c r="U247" s="215">
        <f t="shared" si="12"/>
        <v>-794731.03</v>
      </c>
      <c r="V247" s="215">
        <f t="shared" si="12"/>
        <v>-2400</v>
      </c>
      <c r="W247" s="216">
        <f t="shared" si="12"/>
        <v>0</v>
      </c>
    </row>
    <row r="248" spans="1:23">
      <c r="A248" s="206" t="s">
        <v>710</v>
      </c>
      <c r="B248" s="207" t="s">
        <v>711</v>
      </c>
      <c r="C248" s="208" t="s">
        <v>712</v>
      </c>
      <c r="D248" s="214">
        <v>1426</v>
      </c>
      <c r="E248" s="215">
        <v>719760</v>
      </c>
      <c r="F248" s="215">
        <v>0</v>
      </c>
      <c r="G248" s="216">
        <v>0</v>
      </c>
      <c r="H248" s="217">
        <v>1293</v>
      </c>
      <c r="I248" s="215">
        <v>594238.67000000004</v>
      </c>
      <c r="J248" s="215">
        <v>0</v>
      </c>
      <c r="K248" s="218">
        <v>0</v>
      </c>
      <c r="L248" s="214">
        <v>1283</v>
      </c>
      <c r="M248" s="215">
        <v>625523.52</v>
      </c>
      <c r="N248" s="215">
        <v>0</v>
      </c>
      <c r="O248" s="216">
        <v>0</v>
      </c>
      <c r="P248" s="217">
        <f t="shared" si="11"/>
        <v>-143</v>
      </c>
      <c r="Q248" s="215">
        <f t="shared" si="11"/>
        <v>-94236.479999999981</v>
      </c>
      <c r="R248" s="215">
        <f t="shared" si="11"/>
        <v>0</v>
      </c>
      <c r="S248" s="218">
        <f t="shared" si="11"/>
        <v>0</v>
      </c>
      <c r="T248" s="214">
        <f t="shared" si="12"/>
        <v>-10</v>
      </c>
      <c r="U248" s="215">
        <f t="shared" si="12"/>
        <v>31284.849999999977</v>
      </c>
      <c r="V248" s="215">
        <f t="shared" si="12"/>
        <v>0</v>
      </c>
      <c r="W248" s="216">
        <f t="shared" si="12"/>
        <v>0</v>
      </c>
    </row>
    <row r="249" spans="1:23">
      <c r="A249" s="206" t="s">
        <v>710</v>
      </c>
      <c r="B249" s="207" t="s">
        <v>713</v>
      </c>
      <c r="C249" s="208" t="s">
        <v>714</v>
      </c>
      <c r="D249" s="214">
        <v>375</v>
      </c>
      <c r="E249" s="215">
        <v>573390.31000000006</v>
      </c>
      <c r="F249" s="215">
        <v>0</v>
      </c>
      <c r="G249" s="216">
        <v>0</v>
      </c>
      <c r="H249" s="217">
        <v>419</v>
      </c>
      <c r="I249" s="215">
        <v>732660.63</v>
      </c>
      <c r="J249" s="215">
        <v>0</v>
      </c>
      <c r="K249" s="218">
        <v>0</v>
      </c>
      <c r="L249" s="214">
        <v>321</v>
      </c>
      <c r="M249" s="215">
        <v>624711.11</v>
      </c>
      <c r="N249" s="215">
        <v>0</v>
      </c>
      <c r="O249" s="216">
        <v>0</v>
      </c>
      <c r="P249" s="217">
        <f t="shared" si="11"/>
        <v>-54</v>
      </c>
      <c r="Q249" s="215">
        <f t="shared" si="11"/>
        <v>51320.79999999993</v>
      </c>
      <c r="R249" s="215">
        <f t="shared" si="11"/>
        <v>0</v>
      </c>
      <c r="S249" s="218">
        <f t="shared" si="11"/>
        <v>0</v>
      </c>
      <c r="T249" s="214">
        <f t="shared" si="12"/>
        <v>-98</v>
      </c>
      <c r="U249" s="215">
        <f t="shared" si="12"/>
        <v>-107949.52000000002</v>
      </c>
      <c r="V249" s="215">
        <f t="shared" si="12"/>
        <v>0</v>
      </c>
      <c r="W249" s="216">
        <f t="shared" si="12"/>
        <v>0</v>
      </c>
    </row>
    <row r="250" spans="1:23">
      <c r="A250" s="206" t="s">
        <v>710</v>
      </c>
      <c r="B250" s="207" t="s">
        <v>715</v>
      </c>
      <c r="C250" s="208" t="s">
        <v>716</v>
      </c>
      <c r="D250" s="214">
        <v>1151</v>
      </c>
      <c r="E250" s="215">
        <v>534525</v>
      </c>
      <c r="F250" s="215">
        <v>0</v>
      </c>
      <c r="G250" s="216">
        <v>0</v>
      </c>
      <c r="H250" s="217">
        <v>1150</v>
      </c>
      <c r="I250" s="215">
        <v>729064.24</v>
      </c>
      <c r="J250" s="215">
        <v>0</v>
      </c>
      <c r="K250" s="218">
        <v>0</v>
      </c>
      <c r="L250" s="214">
        <v>1213</v>
      </c>
      <c r="M250" s="215">
        <v>572096.31999999995</v>
      </c>
      <c r="N250" s="215">
        <v>0</v>
      </c>
      <c r="O250" s="216">
        <v>0</v>
      </c>
      <c r="P250" s="217">
        <f t="shared" si="11"/>
        <v>62</v>
      </c>
      <c r="Q250" s="215">
        <f t="shared" si="11"/>
        <v>37571.319999999949</v>
      </c>
      <c r="R250" s="215">
        <f t="shared" si="11"/>
        <v>0</v>
      </c>
      <c r="S250" s="218">
        <f t="shared" si="11"/>
        <v>0</v>
      </c>
      <c r="T250" s="214">
        <f t="shared" si="12"/>
        <v>63</v>
      </c>
      <c r="U250" s="215">
        <f t="shared" si="12"/>
        <v>-156967.92000000004</v>
      </c>
      <c r="V250" s="215">
        <f t="shared" si="12"/>
        <v>0</v>
      </c>
      <c r="W250" s="216">
        <f t="shared" si="12"/>
        <v>0</v>
      </c>
    </row>
    <row r="251" spans="1:23">
      <c r="A251" s="206" t="s">
        <v>710</v>
      </c>
      <c r="B251" s="207" t="s">
        <v>717</v>
      </c>
      <c r="C251" s="208" t="s">
        <v>718</v>
      </c>
      <c r="D251" s="214">
        <v>563</v>
      </c>
      <c r="E251" s="215">
        <v>669364.71</v>
      </c>
      <c r="F251" s="215">
        <v>0</v>
      </c>
      <c r="G251" s="216">
        <v>0</v>
      </c>
      <c r="H251" s="217">
        <v>539</v>
      </c>
      <c r="I251" s="215">
        <v>697604.69</v>
      </c>
      <c r="J251" s="215">
        <v>0</v>
      </c>
      <c r="K251" s="218">
        <v>0</v>
      </c>
      <c r="L251" s="214">
        <v>493</v>
      </c>
      <c r="M251" s="215">
        <v>701196.00000000012</v>
      </c>
      <c r="N251" s="215">
        <v>0</v>
      </c>
      <c r="O251" s="216">
        <v>0</v>
      </c>
      <c r="P251" s="217">
        <f t="shared" si="11"/>
        <v>-70</v>
      </c>
      <c r="Q251" s="215">
        <f t="shared" si="11"/>
        <v>31831.290000000154</v>
      </c>
      <c r="R251" s="215">
        <f t="shared" si="11"/>
        <v>0</v>
      </c>
      <c r="S251" s="218">
        <f t="shared" si="11"/>
        <v>0</v>
      </c>
      <c r="T251" s="214">
        <f t="shared" si="12"/>
        <v>-46</v>
      </c>
      <c r="U251" s="215">
        <f t="shared" si="12"/>
        <v>3591.3100000001723</v>
      </c>
      <c r="V251" s="215">
        <f t="shared" si="12"/>
        <v>0</v>
      </c>
      <c r="W251" s="216">
        <f t="shared" si="12"/>
        <v>0</v>
      </c>
    </row>
    <row r="252" spans="1:23">
      <c r="A252" s="206" t="s">
        <v>710</v>
      </c>
      <c r="B252" s="207" t="s">
        <v>719</v>
      </c>
      <c r="C252" s="208" t="s">
        <v>720</v>
      </c>
      <c r="D252" s="214">
        <v>1026</v>
      </c>
      <c r="E252" s="215">
        <v>1138070.04</v>
      </c>
      <c r="F252" s="215">
        <v>0</v>
      </c>
      <c r="G252" s="216">
        <v>0</v>
      </c>
      <c r="H252" s="217">
        <v>1108</v>
      </c>
      <c r="I252" s="215">
        <v>1318209.3899999999</v>
      </c>
      <c r="J252" s="215">
        <v>0</v>
      </c>
      <c r="K252" s="218">
        <v>0</v>
      </c>
      <c r="L252" s="214">
        <v>1027</v>
      </c>
      <c r="M252" s="215">
        <v>1243369.04</v>
      </c>
      <c r="N252" s="215">
        <v>0</v>
      </c>
      <c r="O252" s="216">
        <v>0</v>
      </c>
      <c r="P252" s="217">
        <f t="shared" si="11"/>
        <v>1</v>
      </c>
      <c r="Q252" s="215">
        <f t="shared" si="11"/>
        <v>105299</v>
      </c>
      <c r="R252" s="215">
        <f t="shared" si="11"/>
        <v>0</v>
      </c>
      <c r="S252" s="218">
        <f t="shared" si="11"/>
        <v>0</v>
      </c>
      <c r="T252" s="214">
        <f t="shared" si="12"/>
        <v>-81</v>
      </c>
      <c r="U252" s="215">
        <f t="shared" si="12"/>
        <v>-74840.34999999986</v>
      </c>
      <c r="V252" s="215">
        <f t="shared" si="12"/>
        <v>0</v>
      </c>
      <c r="W252" s="216">
        <f t="shared" si="12"/>
        <v>0</v>
      </c>
    </row>
    <row r="253" spans="1:23">
      <c r="A253" s="206" t="s">
        <v>710</v>
      </c>
      <c r="B253" s="207" t="s">
        <v>721</v>
      </c>
      <c r="C253" s="208" t="s">
        <v>722</v>
      </c>
      <c r="D253" s="214">
        <v>1602</v>
      </c>
      <c r="E253" s="215">
        <v>795720.69</v>
      </c>
      <c r="F253" s="215">
        <v>0</v>
      </c>
      <c r="G253" s="216">
        <v>0</v>
      </c>
      <c r="H253" s="217">
        <v>1628</v>
      </c>
      <c r="I253" s="215">
        <v>842859.87999999989</v>
      </c>
      <c r="J253" s="215">
        <v>0</v>
      </c>
      <c r="K253" s="218">
        <v>0</v>
      </c>
      <c r="L253" s="214">
        <v>1669</v>
      </c>
      <c r="M253" s="215">
        <v>820962.6100000001</v>
      </c>
      <c r="N253" s="215">
        <v>0</v>
      </c>
      <c r="O253" s="216">
        <v>0</v>
      </c>
      <c r="P253" s="217">
        <f t="shared" si="11"/>
        <v>67</v>
      </c>
      <c r="Q253" s="215">
        <f t="shared" si="11"/>
        <v>25241.920000000158</v>
      </c>
      <c r="R253" s="215">
        <f t="shared" si="11"/>
        <v>0</v>
      </c>
      <c r="S253" s="218">
        <f t="shared" si="11"/>
        <v>0</v>
      </c>
      <c r="T253" s="214">
        <f t="shared" si="12"/>
        <v>41</v>
      </c>
      <c r="U253" s="215">
        <f t="shared" si="12"/>
        <v>-21897.269999999786</v>
      </c>
      <c r="V253" s="215">
        <f t="shared" si="12"/>
        <v>0</v>
      </c>
      <c r="W253" s="216">
        <f t="shared" si="12"/>
        <v>0</v>
      </c>
    </row>
    <row r="254" spans="1:23">
      <c r="A254" s="206" t="s">
        <v>710</v>
      </c>
      <c r="B254" s="207" t="s">
        <v>723</v>
      </c>
      <c r="C254" s="208" t="s">
        <v>724</v>
      </c>
      <c r="D254" s="214">
        <v>2579</v>
      </c>
      <c r="E254" s="215">
        <v>4426227.5200000005</v>
      </c>
      <c r="F254" s="215">
        <v>18801</v>
      </c>
      <c r="G254" s="216">
        <v>0</v>
      </c>
      <c r="H254" s="217">
        <v>2490</v>
      </c>
      <c r="I254" s="215">
        <v>5751648.3000000007</v>
      </c>
      <c r="J254" s="215">
        <v>21872</v>
      </c>
      <c r="K254" s="218">
        <v>0</v>
      </c>
      <c r="L254" s="214">
        <v>2435</v>
      </c>
      <c r="M254" s="215">
        <v>4991647.8900000006</v>
      </c>
      <c r="N254" s="215">
        <v>30963</v>
      </c>
      <c r="O254" s="216">
        <v>0</v>
      </c>
      <c r="P254" s="217">
        <f t="shared" si="11"/>
        <v>-144</v>
      </c>
      <c r="Q254" s="215">
        <f t="shared" si="11"/>
        <v>565420.37000000011</v>
      </c>
      <c r="R254" s="215">
        <f t="shared" si="11"/>
        <v>12162</v>
      </c>
      <c r="S254" s="218">
        <f t="shared" si="11"/>
        <v>0</v>
      </c>
      <c r="T254" s="214">
        <f t="shared" si="12"/>
        <v>-55</v>
      </c>
      <c r="U254" s="215">
        <f t="shared" si="12"/>
        <v>-760000.41000000015</v>
      </c>
      <c r="V254" s="215">
        <f t="shared" si="12"/>
        <v>9091</v>
      </c>
      <c r="W254" s="216">
        <f t="shared" si="12"/>
        <v>0</v>
      </c>
    </row>
    <row r="255" spans="1:23">
      <c r="A255" s="206" t="s">
        <v>725</v>
      </c>
      <c r="B255" s="207" t="s">
        <v>726</v>
      </c>
      <c r="C255" s="208" t="s">
        <v>727</v>
      </c>
      <c r="D255" s="214">
        <v>6728</v>
      </c>
      <c r="E255" s="215">
        <v>16873156.049999997</v>
      </c>
      <c r="F255" s="215">
        <v>2270207.96</v>
      </c>
      <c r="G255" s="216">
        <v>0</v>
      </c>
      <c r="H255" s="217">
        <v>8030</v>
      </c>
      <c r="I255" s="215">
        <v>23617173.68</v>
      </c>
      <c r="J255" s="215">
        <v>2308060.9399999995</v>
      </c>
      <c r="K255" s="218">
        <v>0</v>
      </c>
      <c r="L255" s="214">
        <v>7493</v>
      </c>
      <c r="M255" s="215">
        <v>18862301.489999998</v>
      </c>
      <c r="N255" s="215">
        <v>2644429.5799999996</v>
      </c>
      <c r="O255" s="216">
        <v>0</v>
      </c>
      <c r="P255" s="217">
        <f t="shared" si="11"/>
        <v>765</v>
      </c>
      <c r="Q255" s="215">
        <f t="shared" si="11"/>
        <v>1989145.4400000013</v>
      </c>
      <c r="R255" s="215">
        <f t="shared" si="11"/>
        <v>374221.61999999965</v>
      </c>
      <c r="S255" s="218">
        <f t="shared" si="11"/>
        <v>0</v>
      </c>
      <c r="T255" s="214">
        <f t="shared" si="12"/>
        <v>-537</v>
      </c>
      <c r="U255" s="215">
        <f t="shared" si="12"/>
        <v>-4754872.1900000013</v>
      </c>
      <c r="V255" s="215">
        <f t="shared" si="12"/>
        <v>336368.64000000013</v>
      </c>
      <c r="W255" s="216">
        <f t="shared" si="12"/>
        <v>0</v>
      </c>
    </row>
    <row r="256" spans="1:23">
      <c r="A256" s="206" t="s">
        <v>725</v>
      </c>
      <c r="B256" s="207" t="s">
        <v>728</v>
      </c>
      <c r="C256" s="208" t="s">
        <v>729</v>
      </c>
      <c r="D256" s="214">
        <v>5866</v>
      </c>
      <c r="E256" s="215">
        <v>11956928.050000001</v>
      </c>
      <c r="F256" s="215">
        <v>712411</v>
      </c>
      <c r="G256" s="216">
        <v>6973668.3599999994</v>
      </c>
      <c r="H256" s="217">
        <v>5915</v>
      </c>
      <c r="I256" s="215">
        <v>14370505.939999998</v>
      </c>
      <c r="J256" s="215">
        <v>473594</v>
      </c>
      <c r="K256" s="218">
        <v>7747218.9900000002</v>
      </c>
      <c r="L256" s="214">
        <v>5891</v>
      </c>
      <c r="M256" s="215">
        <v>13206815.409999996</v>
      </c>
      <c r="N256" s="215">
        <v>667702.98</v>
      </c>
      <c r="O256" s="216">
        <v>7848155.839999998</v>
      </c>
      <c r="P256" s="217">
        <f t="shared" si="11"/>
        <v>25</v>
      </c>
      <c r="Q256" s="215">
        <f t="shared" si="11"/>
        <v>1249887.3599999957</v>
      </c>
      <c r="R256" s="215">
        <f t="shared" si="11"/>
        <v>-44708.020000000019</v>
      </c>
      <c r="S256" s="218">
        <f t="shared" si="11"/>
        <v>874487.47999999858</v>
      </c>
      <c r="T256" s="214">
        <f t="shared" si="12"/>
        <v>-24</v>
      </c>
      <c r="U256" s="215">
        <f t="shared" si="12"/>
        <v>-1163690.5300000012</v>
      </c>
      <c r="V256" s="215">
        <f t="shared" si="12"/>
        <v>194108.97999999998</v>
      </c>
      <c r="W256" s="216">
        <f t="shared" si="12"/>
        <v>100936.84999999776</v>
      </c>
    </row>
    <row r="257" spans="1:23">
      <c r="A257" s="206" t="s">
        <v>725</v>
      </c>
      <c r="B257" s="207" t="s">
        <v>730</v>
      </c>
      <c r="C257" s="208" t="s">
        <v>731</v>
      </c>
      <c r="D257" s="214">
        <v>13108</v>
      </c>
      <c r="E257" s="215">
        <v>33676431.210000001</v>
      </c>
      <c r="F257" s="215">
        <v>987486.18</v>
      </c>
      <c r="G257" s="216">
        <v>0</v>
      </c>
      <c r="H257" s="217">
        <v>13119</v>
      </c>
      <c r="I257" s="215">
        <v>46603821.210000016</v>
      </c>
      <c r="J257" s="215">
        <v>1176922.3999999999</v>
      </c>
      <c r="K257" s="218">
        <v>0</v>
      </c>
      <c r="L257" s="214">
        <v>13582</v>
      </c>
      <c r="M257" s="215">
        <v>39224095.220000006</v>
      </c>
      <c r="N257" s="215">
        <v>1360725.29</v>
      </c>
      <c r="O257" s="216">
        <v>0</v>
      </c>
      <c r="P257" s="217">
        <f t="shared" si="11"/>
        <v>474</v>
      </c>
      <c r="Q257" s="215">
        <f t="shared" si="11"/>
        <v>5547664.0100000054</v>
      </c>
      <c r="R257" s="215">
        <f t="shared" si="11"/>
        <v>373239.11</v>
      </c>
      <c r="S257" s="218">
        <f t="shared" si="11"/>
        <v>0</v>
      </c>
      <c r="T257" s="214">
        <f t="shared" si="12"/>
        <v>463</v>
      </c>
      <c r="U257" s="215">
        <f t="shared" si="12"/>
        <v>-7379725.9900000095</v>
      </c>
      <c r="V257" s="215">
        <f t="shared" si="12"/>
        <v>183802.89000000013</v>
      </c>
      <c r="W257" s="216">
        <f t="shared" si="12"/>
        <v>0</v>
      </c>
    </row>
    <row r="258" spans="1:23">
      <c r="A258" s="206" t="s">
        <v>725</v>
      </c>
      <c r="B258" s="207" t="s">
        <v>732</v>
      </c>
      <c r="C258" s="208" t="s">
        <v>733</v>
      </c>
      <c r="D258" s="214">
        <v>10105</v>
      </c>
      <c r="E258" s="215">
        <v>20016429.729999997</v>
      </c>
      <c r="F258" s="215">
        <v>3142601.2800000003</v>
      </c>
      <c r="G258" s="216">
        <v>22518460.499999993</v>
      </c>
      <c r="H258" s="217">
        <v>10630</v>
      </c>
      <c r="I258" s="215">
        <v>23029156.380000003</v>
      </c>
      <c r="J258" s="215">
        <v>3728851</v>
      </c>
      <c r="K258" s="218">
        <v>25424775.45000001</v>
      </c>
      <c r="L258" s="214">
        <v>10630</v>
      </c>
      <c r="M258" s="215">
        <v>21449640.299999997</v>
      </c>
      <c r="N258" s="215">
        <v>4289131</v>
      </c>
      <c r="O258" s="216">
        <v>28199367.869999997</v>
      </c>
      <c r="P258" s="217">
        <f t="shared" si="11"/>
        <v>525</v>
      </c>
      <c r="Q258" s="215">
        <f t="shared" si="11"/>
        <v>1433210.5700000003</v>
      </c>
      <c r="R258" s="215">
        <f t="shared" si="11"/>
        <v>1146529.7199999997</v>
      </c>
      <c r="S258" s="218">
        <f t="shared" si="11"/>
        <v>5680907.3700000048</v>
      </c>
      <c r="T258" s="214">
        <f t="shared" si="12"/>
        <v>0</v>
      </c>
      <c r="U258" s="215">
        <f t="shared" si="12"/>
        <v>-1579516.0800000057</v>
      </c>
      <c r="V258" s="215">
        <f t="shared" si="12"/>
        <v>560280</v>
      </c>
      <c r="W258" s="216">
        <f t="shared" si="12"/>
        <v>2774592.4199999869</v>
      </c>
    </row>
    <row r="259" spans="1:23">
      <c r="A259" s="206" t="s">
        <v>725</v>
      </c>
      <c r="B259" s="207" t="s">
        <v>734</v>
      </c>
      <c r="C259" s="208" t="s">
        <v>735</v>
      </c>
      <c r="D259" s="214">
        <v>1174</v>
      </c>
      <c r="E259" s="215">
        <v>5962271.5500000007</v>
      </c>
      <c r="F259" s="215">
        <v>736278</v>
      </c>
      <c r="G259" s="216">
        <v>0</v>
      </c>
      <c r="H259" s="217">
        <v>1822</v>
      </c>
      <c r="I259" s="215">
        <v>9917890.1999999993</v>
      </c>
      <c r="J259" s="215">
        <v>458424</v>
      </c>
      <c r="K259" s="218">
        <v>1865496.33</v>
      </c>
      <c r="L259" s="214">
        <v>2133</v>
      </c>
      <c r="M259" s="215">
        <v>7947566.0999999996</v>
      </c>
      <c r="N259" s="215">
        <v>751748</v>
      </c>
      <c r="O259" s="216">
        <v>1944501.33</v>
      </c>
      <c r="P259" s="217">
        <f t="shared" si="11"/>
        <v>959</v>
      </c>
      <c r="Q259" s="215">
        <f t="shared" si="11"/>
        <v>1985294.5499999989</v>
      </c>
      <c r="R259" s="215">
        <f t="shared" si="11"/>
        <v>15470</v>
      </c>
      <c r="S259" s="218">
        <f t="shared" si="11"/>
        <v>1944501.33</v>
      </c>
      <c r="T259" s="214">
        <f t="shared" si="12"/>
        <v>311</v>
      </c>
      <c r="U259" s="215">
        <f t="shared" si="12"/>
        <v>-1970324.0999999996</v>
      </c>
      <c r="V259" s="215">
        <f t="shared" si="12"/>
        <v>293324</v>
      </c>
      <c r="W259" s="216">
        <f t="shared" si="12"/>
        <v>79005</v>
      </c>
    </row>
    <row r="260" spans="1:23">
      <c r="A260" s="206" t="s">
        <v>725</v>
      </c>
      <c r="B260" s="207" t="s">
        <v>736</v>
      </c>
      <c r="C260" s="208" t="s">
        <v>737</v>
      </c>
      <c r="D260" s="214">
        <v>2465</v>
      </c>
      <c r="E260" s="215">
        <v>3380252.1199999996</v>
      </c>
      <c r="F260" s="215">
        <v>13200</v>
      </c>
      <c r="G260" s="216">
        <v>0</v>
      </c>
      <c r="H260" s="217">
        <v>2727</v>
      </c>
      <c r="I260" s="215">
        <v>4621724.2699999996</v>
      </c>
      <c r="J260" s="215">
        <v>12563.52</v>
      </c>
      <c r="K260" s="218">
        <v>0</v>
      </c>
      <c r="L260" s="214">
        <v>2464</v>
      </c>
      <c r="M260" s="215">
        <v>3438146.7199999997</v>
      </c>
      <c r="N260" s="215">
        <v>8400</v>
      </c>
      <c r="O260" s="216">
        <v>0</v>
      </c>
      <c r="P260" s="217">
        <f t="shared" si="11"/>
        <v>-1</v>
      </c>
      <c r="Q260" s="215">
        <f t="shared" si="11"/>
        <v>57894.600000000093</v>
      </c>
      <c r="R260" s="215">
        <f t="shared" si="11"/>
        <v>-4800</v>
      </c>
      <c r="S260" s="218">
        <f t="shared" si="11"/>
        <v>0</v>
      </c>
      <c r="T260" s="214">
        <f t="shared" si="12"/>
        <v>-263</v>
      </c>
      <c r="U260" s="215">
        <f t="shared" si="12"/>
        <v>-1183577.5499999998</v>
      </c>
      <c r="V260" s="215">
        <f t="shared" si="12"/>
        <v>-4163.5200000000004</v>
      </c>
      <c r="W260" s="216">
        <f t="shared" si="12"/>
        <v>0</v>
      </c>
    </row>
    <row r="261" spans="1:23">
      <c r="A261" s="206" t="s">
        <v>725</v>
      </c>
      <c r="B261" s="207" t="s">
        <v>738</v>
      </c>
      <c r="C261" s="208" t="s">
        <v>739</v>
      </c>
      <c r="D261" s="214">
        <v>1519</v>
      </c>
      <c r="E261" s="215">
        <v>1939257</v>
      </c>
      <c r="F261" s="215">
        <v>0</v>
      </c>
      <c r="G261" s="216">
        <v>0</v>
      </c>
      <c r="H261" s="217">
        <v>1451</v>
      </c>
      <c r="I261" s="215">
        <v>1815067.1</v>
      </c>
      <c r="J261" s="215">
        <v>0</v>
      </c>
      <c r="K261" s="218">
        <v>0</v>
      </c>
      <c r="L261" s="214">
        <v>1359</v>
      </c>
      <c r="M261" s="215">
        <v>1664419.71</v>
      </c>
      <c r="N261" s="215">
        <v>0</v>
      </c>
      <c r="O261" s="216">
        <v>0</v>
      </c>
      <c r="P261" s="217">
        <f t="shared" si="11"/>
        <v>-160</v>
      </c>
      <c r="Q261" s="215">
        <f t="shared" si="11"/>
        <v>-274837.29000000004</v>
      </c>
      <c r="R261" s="215">
        <f t="shared" si="11"/>
        <v>0</v>
      </c>
      <c r="S261" s="218">
        <f t="shared" si="11"/>
        <v>0</v>
      </c>
      <c r="T261" s="214">
        <f t="shared" si="12"/>
        <v>-92</v>
      </c>
      <c r="U261" s="215">
        <f t="shared" si="12"/>
        <v>-150647.39000000013</v>
      </c>
      <c r="V261" s="215">
        <f t="shared" si="12"/>
        <v>0</v>
      </c>
      <c r="W261" s="216">
        <f t="shared" si="12"/>
        <v>0</v>
      </c>
    </row>
    <row r="262" spans="1:23">
      <c r="A262" s="206" t="s">
        <v>725</v>
      </c>
      <c r="B262" s="207" t="s">
        <v>740</v>
      </c>
      <c r="C262" s="208" t="s">
        <v>741</v>
      </c>
      <c r="D262" s="214">
        <v>324</v>
      </c>
      <c r="E262" s="215">
        <v>398757</v>
      </c>
      <c r="F262" s="215">
        <v>0</v>
      </c>
      <c r="G262" s="216">
        <v>0</v>
      </c>
      <c r="H262" s="217">
        <v>342</v>
      </c>
      <c r="I262" s="215">
        <v>335647.49</v>
      </c>
      <c r="J262" s="215">
        <v>0</v>
      </c>
      <c r="K262" s="218">
        <v>0</v>
      </c>
      <c r="L262" s="214">
        <v>314</v>
      </c>
      <c r="M262" s="215">
        <v>370144.32</v>
      </c>
      <c r="N262" s="215">
        <v>0</v>
      </c>
      <c r="O262" s="216">
        <v>0</v>
      </c>
      <c r="P262" s="217">
        <f t="shared" si="11"/>
        <v>-10</v>
      </c>
      <c r="Q262" s="215">
        <f t="shared" si="11"/>
        <v>-28612.679999999993</v>
      </c>
      <c r="R262" s="215">
        <f t="shared" si="11"/>
        <v>0</v>
      </c>
      <c r="S262" s="218">
        <f t="shared" ref="S262:S325" si="13">O262-G262</f>
        <v>0</v>
      </c>
      <c r="T262" s="214">
        <f t="shared" si="12"/>
        <v>-28</v>
      </c>
      <c r="U262" s="215">
        <f t="shared" si="12"/>
        <v>34496.830000000016</v>
      </c>
      <c r="V262" s="215">
        <f t="shared" si="12"/>
        <v>0</v>
      </c>
      <c r="W262" s="216">
        <f t="shared" ref="W262:W325" si="14">O262-K262</f>
        <v>0</v>
      </c>
    </row>
    <row r="263" spans="1:23">
      <c r="A263" s="206" t="s">
        <v>725</v>
      </c>
      <c r="B263" s="207" t="s">
        <v>742</v>
      </c>
      <c r="C263" s="208" t="s">
        <v>743</v>
      </c>
      <c r="D263" s="214">
        <v>2080</v>
      </c>
      <c r="E263" s="215">
        <v>4701270.95</v>
      </c>
      <c r="F263" s="215">
        <v>14400</v>
      </c>
      <c r="G263" s="216">
        <v>0</v>
      </c>
      <c r="H263" s="217">
        <v>2385</v>
      </c>
      <c r="I263" s="215">
        <v>4787027.6399999997</v>
      </c>
      <c r="J263" s="215">
        <v>8400</v>
      </c>
      <c r="K263" s="218">
        <v>0</v>
      </c>
      <c r="L263" s="214">
        <v>2150</v>
      </c>
      <c r="M263" s="215">
        <v>4673673.49</v>
      </c>
      <c r="N263" s="215">
        <v>9600</v>
      </c>
      <c r="O263" s="216">
        <v>0</v>
      </c>
      <c r="P263" s="217">
        <f t="shared" ref="P263:S326" si="15">L263-D263</f>
        <v>70</v>
      </c>
      <c r="Q263" s="215">
        <f t="shared" si="15"/>
        <v>-27597.459999999963</v>
      </c>
      <c r="R263" s="215">
        <f t="shared" si="15"/>
        <v>-4800</v>
      </c>
      <c r="S263" s="218">
        <f t="shared" si="13"/>
        <v>0</v>
      </c>
      <c r="T263" s="214">
        <f t="shared" ref="T263:W326" si="16">L263-H263</f>
        <v>-235</v>
      </c>
      <c r="U263" s="215">
        <f t="shared" si="16"/>
        <v>-113354.14999999944</v>
      </c>
      <c r="V263" s="215">
        <f t="shared" si="16"/>
        <v>1200</v>
      </c>
      <c r="W263" s="216">
        <f t="shared" si="14"/>
        <v>0</v>
      </c>
    </row>
    <row r="264" spans="1:23">
      <c r="A264" s="206" t="s">
        <v>725</v>
      </c>
      <c r="B264" s="207" t="s">
        <v>744</v>
      </c>
      <c r="C264" s="208" t="s">
        <v>745</v>
      </c>
      <c r="D264" s="214">
        <v>8106</v>
      </c>
      <c r="E264" s="215">
        <v>17306771.280000001</v>
      </c>
      <c r="F264" s="215">
        <v>246625.84000000003</v>
      </c>
      <c r="G264" s="216">
        <v>2846767.5500000003</v>
      </c>
      <c r="H264" s="217">
        <v>8502</v>
      </c>
      <c r="I264" s="215">
        <v>23887192.90000001</v>
      </c>
      <c r="J264" s="215">
        <v>165840.88</v>
      </c>
      <c r="K264" s="218">
        <v>2638570.8000000003</v>
      </c>
      <c r="L264" s="214">
        <v>7819</v>
      </c>
      <c r="M264" s="215">
        <v>19598146.440000001</v>
      </c>
      <c r="N264" s="215">
        <v>302613.76000000007</v>
      </c>
      <c r="O264" s="216">
        <v>2963199.33</v>
      </c>
      <c r="P264" s="217">
        <f t="shared" si="15"/>
        <v>-287</v>
      </c>
      <c r="Q264" s="215">
        <f t="shared" si="15"/>
        <v>2291375.16</v>
      </c>
      <c r="R264" s="215">
        <f t="shared" si="15"/>
        <v>55987.920000000042</v>
      </c>
      <c r="S264" s="218">
        <f t="shared" si="13"/>
        <v>116431.7799999998</v>
      </c>
      <c r="T264" s="214">
        <f t="shared" si="16"/>
        <v>-683</v>
      </c>
      <c r="U264" s="215">
        <f t="shared" si="16"/>
        <v>-4289046.4600000083</v>
      </c>
      <c r="V264" s="215">
        <f t="shared" si="16"/>
        <v>136772.88000000006</v>
      </c>
      <c r="W264" s="216">
        <f t="shared" si="14"/>
        <v>324628.5299999998</v>
      </c>
    </row>
    <row r="265" spans="1:23">
      <c r="A265" s="206" t="s">
        <v>725</v>
      </c>
      <c r="B265" s="207" t="s">
        <v>746</v>
      </c>
      <c r="C265" s="208" t="s">
        <v>747</v>
      </c>
      <c r="D265" s="214">
        <v>1681</v>
      </c>
      <c r="E265" s="215">
        <v>2688436.4400000004</v>
      </c>
      <c r="F265" s="215">
        <v>15987.98</v>
      </c>
      <c r="G265" s="216">
        <v>0</v>
      </c>
      <c r="H265" s="217">
        <v>1843</v>
      </c>
      <c r="I265" s="215">
        <v>4094693.850000001</v>
      </c>
      <c r="J265" s="215">
        <v>13582.5</v>
      </c>
      <c r="K265" s="218">
        <v>0</v>
      </c>
      <c r="L265" s="214">
        <v>1834</v>
      </c>
      <c r="M265" s="215">
        <v>3393980.7300000004</v>
      </c>
      <c r="N265" s="215">
        <v>34056.97</v>
      </c>
      <c r="O265" s="216">
        <v>0</v>
      </c>
      <c r="P265" s="217">
        <f t="shared" si="15"/>
        <v>153</v>
      </c>
      <c r="Q265" s="215">
        <f t="shared" si="15"/>
        <v>705544.29</v>
      </c>
      <c r="R265" s="215">
        <f t="shared" si="15"/>
        <v>18068.990000000002</v>
      </c>
      <c r="S265" s="218">
        <f t="shared" si="13"/>
        <v>0</v>
      </c>
      <c r="T265" s="214">
        <f t="shared" si="16"/>
        <v>-9</v>
      </c>
      <c r="U265" s="215">
        <f t="shared" si="16"/>
        <v>-700713.12000000058</v>
      </c>
      <c r="V265" s="215">
        <f t="shared" si="16"/>
        <v>20474.47</v>
      </c>
      <c r="W265" s="216">
        <f t="shared" si="14"/>
        <v>0</v>
      </c>
    </row>
    <row r="266" spans="1:23">
      <c r="A266" s="206" t="s">
        <v>725</v>
      </c>
      <c r="B266" s="207" t="s">
        <v>748</v>
      </c>
      <c r="C266" s="208" t="s">
        <v>749</v>
      </c>
      <c r="D266" s="214">
        <v>1519</v>
      </c>
      <c r="E266" s="215">
        <v>3320222.9899999993</v>
      </c>
      <c r="F266" s="215">
        <v>114240</v>
      </c>
      <c r="G266" s="216">
        <v>0</v>
      </c>
      <c r="H266" s="217">
        <v>1560</v>
      </c>
      <c r="I266" s="215">
        <v>3343207.2800000003</v>
      </c>
      <c r="J266" s="215">
        <v>107095</v>
      </c>
      <c r="K266" s="218">
        <v>0</v>
      </c>
      <c r="L266" s="214">
        <v>1438</v>
      </c>
      <c r="M266" s="215">
        <v>3178412.18</v>
      </c>
      <c r="N266" s="215">
        <v>98160</v>
      </c>
      <c r="O266" s="216">
        <v>0</v>
      </c>
      <c r="P266" s="217">
        <f t="shared" si="15"/>
        <v>-81</v>
      </c>
      <c r="Q266" s="215">
        <f t="shared" si="15"/>
        <v>-141810.80999999912</v>
      </c>
      <c r="R266" s="215">
        <f t="shared" si="15"/>
        <v>-16080</v>
      </c>
      <c r="S266" s="218">
        <f t="shared" si="13"/>
        <v>0</v>
      </c>
      <c r="T266" s="214">
        <f t="shared" si="16"/>
        <v>-122</v>
      </c>
      <c r="U266" s="215">
        <f t="shared" si="16"/>
        <v>-164795.10000000009</v>
      </c>
      <c r="V266" s="215">
        <f t="shared" si="16"/>
        <v>-8935</v>
      </c>
      <c r="W266" s="216">
        <f t="shared" si="14"/>
        <v>0</v>
      </c>
    </row>
    <row r="267" spans="1:23">
      <c r="A267" s="206" t="s">
        <v>725</v>
      </c>
      <c r="B267" s="207" t="s">
        <v>750</v>
      </c>
      <c r="C267" s="208" t="s">
        <v>751</v>
      </c>
      <c r="D267" s="214">
        <v>7776</v>
      </c>
      <c r="E267" s="215">
        <v>10612392.939999999</v>
      </c>
      <c r="F267" s="215">
        <v>395372</v>
      </c>
      <c r="G267" s="216">
        <v>5838470.6399999997</v>
      </c>
      <c r="H267" s="217">
        <v>8261</v>
      </c>
      <c r="I267" s="215">
        <v>18275041.799999997</v>
      </c>
      <c r="J267" s="215">
        <v>685294</v>
      </c>
      <c r="K267" s="218">
        <v>6826912.4299999969</v>
      </c>
      <c r="L267" s="214">
        <v>7027</v>
      </c>
      <c r="M267" s="215">
        <v>13298167.960000001</v>
      </c>
      <c r="N267" s="215">
        <v>690405.01</v>
      </c>
      <c r="O267" s="216">
        <v>7211143.4000000032</v>
      </c>
      <c r="P267" s="217">
        <f t="shared" si="15"/>
        <v>-749</v>
      </c>
      <c r="Q267" s="215">
        <f t="shared" si="15"/>
        <v>2685775.0200000014</v>
      </c>
      <c r="R267" s="215">
        <f t="shared" si="15"/>
        <v>295033.01</v>
      </c>
      <c r="S267" s="218">
        <f t="shared" si="13"/>
        <v>1372672.7600000035</v>
      </c>
      <c r="T267" s="214">
        <f t="shared" si="16"/>
        <v>-1234</v>
      </c>
      <c r="U267" s="215">
        <f t="shared" si="16"/>
        <v>-4976873.8399999961</v>
      </c>
      <c r="V267" s="215">
        <f t="shared" si="16"/>
        <v>5111.0100000000093</v>
      </c>
      <c r="W267" s="216">
        <f t="shared" si="14"/>
        <v>384230.97000000626</v>
      </c>
    </row>
    <row r="268" spans="1:23">
      <c r="A268" s="206" t="s">
        <v>725</v>
      </c>
      <c r="B268" s="207" t="s">
        <v>752</v>
      </c>
      <c r="C268" s="208" t="s">
        <v>753</v>
      </c>
      <c r="D268" s="214">
        <v>10887</v>
      </c>
      <c r="E268" s="215">
        <v>28642909.739999998</v>
      </c>
      <c r="F268" s="215">
        <v>1578834.77</v>
      </c>
      <c r="G268" s="216">
        <v>19011765.670000002</v>
      </c>
      <c r="H268" s="217">
        <v>11416</v>
      </c>
      <c r="I268" s="215">
        <v>32322846.280000009</v>
      </c>
      <c r="J268" s="215">
        <v>1765941.27</v>
      </c>
      <c r="K268" s="218">
        <v>21372206.440000005</v>
      </c>
      <c r="L268" s="214">
        <v>11328</v>
      </c>
      <c r="M268" s="215">
        <v>31361819.52</v>
      </c>
      <c r="N268" s="215">
        <v>1988667.5900000024</v>
      </c>
      <c r="O268" s="216">
        <v>22228521.769999988</v>
      </c>
      <c r="P268" s="217">
        <f t="shared" si="15"/>
        <v>441</v>
      </c>
      <c r="Q268" s="215">
        <f t="shared" si="15"/>
        <v>2718909.7800000012</v>
      </c>
      <c r="R268" s="215">
        <f t="shared" si="15"/>
        <v>409832.82000000239</v>
      </c>
      <c r="S268" s="218">
        <f t="shared" si="13"/>
        <v>3216756.0999999866</v>
      </c>
      <c r="T268" s="214">
        <f t="shared" si="16"/>
        <v>-88</v>
      </c>
      <c r="U268" s="215">
        <f t="shared" si="16"/>
        <v>-961026.76000000909</v>
      </c>
      <c r="V268" s="215">
        <f t="shared" si="16"/>
        <v>222726.32000000239</v>
      </c>
      <c r="W268" s="216">
        <f t="shared" si="14"/>
        <v>856315.32999998331</v>
      </c>
    </row>
    <row r="269" spans="1:23">
      <c r="A269" s="206" t="s">
        <v>725</v>
      </c>
      <c r="B269" s="207" t="s">
        <v>754</v>
      </c>
      <c r="C269" s="208" t="s">
        <v>755</v>
      </c>
      <c r="D269" s="214">
        <v>921</v>
      </c>
      <c r="E269" s="215">
        <v>1379246.69</v>
      </c>
      <c r="F269" s="215">
        <v>100580</v>
      </c>
      <c r="G269" s="216">
        <v>0</v>
      </c>
      <c r="H269" s="217">
        <v>1037</v>
      </c>
      <c r="I269" s="215">
        <v>1577042.7799999998</v>
      </c>
      <c r="J269" s="215">
        <v>139660</v>
      </c>
      <c r="K269" s="218">
        <v>0</v>
      </c>
      <c r="L269" s="214">
        <v>923</v>
      </c>
      <c r="M269" s="215">
        <v>1437245.25</v>
      </c>
      <c r="N269" s="215">
        <v>115330</v>
      </c>
      <c r="O269" s="216">
        <v>0</v>
      </c>
      <c r="P269" s="217">
        <f t="shared" si="15"/>
        <v>2</v>
      </c>
      <c r="Q269" s="215">
        <f t="shared" si="15"/>
        <v>57998.560000000056</v>
      </c>
      <c r="R269" s="215">
        <f t="shared" si="15"/>
        <v>14750</v>
      </c>
      <c r="S269" s="218">
        <f t="shared" si="13"/>
        <v>0</v>
      </c>
      <c r="T269" s="214">
        <f t="shared" si="16"/>
        <v>-114</v>
      </c>
      <c r="U269" s="215">
        <f t="shared" si="16"/>
        <v>-139797.5299999998</v>
      </c>
      <c r="V269" s="215">
        <f t="shared" si="16"/>
        <v>-24330</v>
      </c>
      <c r="W269" s="216">
        <f t="shared" si="14"/>
        <v>0</v>
      </c>
    </row>
    <row r="270" spans="1:23">
      <c r="A270" s="206" t="s">
        <v>725</v>
      </c>
      <c r="B270" s="207" t="s">
        <v>756</v>
      </c>
      <c r="C270" s="208" t="s">
        <v>757</v>
      </c>
      <c r="D270" s="214">
        <v>148</v>
      </c>
      <c r="E270" s="215">
        <v>384139.8</v>
      </c>
      <c r="F270" s="215">
        <v>284950</v>
      </c>
      <c r="G270" s="216">
        <v>0</v>
      </c>
      <c r="H270" s="217">
        <v>190</v>
      </c>
      <c r="I270" s="215">
        <v>432089</v>
      </c>
      <c r="J270" s="215">
        <v>315240</v>
      </c>
      <c r="K270" s="218">
        <v>0</v>
      </c>
      <c r="L270" s="214">
        <v>151</v>
      </c>
      <c r="M270" s="215">
        <v>341935</v>
      </c>
      <c r="N270" s="215">
        <v>328660</v>
      </c>
      <c r="O270" s="216">
        <v>0</v>
      </c>
      <c r="P270" s="217">
        <f t="shared" si="15"/>
        <v>3</v>
      </c>
      <c r="Q270" s="215">
        <f t="shared" si="15"/>
        <v>-42204.799999999988</v>
      </c>
      <c r="R270" s="215">
        <f t="shared" si="15"/>
        <v>43710</v>
      </c>
      <c r="S270" s="218">
        <f t="shared" si="13"/>
        <v>0</v>
      </c>
      <c r="T270" s="214">
        <f t="shared" si="16"/>
        <v>-39</v>
      </c>
      <c r="U270" s="215">
        <f t="shared" si="16"/>
        <v>-90154</v>
      </c>
      <c r="V270" s="215">
        <f t="shared" si="16"/>
        <v>13420</v>
      </c>
      <c r="W270" s="216">
        <f t="shared" si="14"/>
        <v>0</v>
      </c>
    </row>
    <row r="271" spans="1:23">
      <c r="A271" s="206" t="s">
        <v>725</v>
      </c>
      <c r="B271" s="207" t="s">
        <v>758</v>
      </c>
      <c r="C271" s="208" t="s">
        <v>759</v>
      </c>
      <c r="D271" s="214">
        <v>4280</v>
      </c>
      <c r="E271" s="215">
        <v>3706586.39</v>
      </c>
      <c r="F271" s="215">
        <v>336945</v>
      </c>
      <c r="G271" s="216">
        <v>12109971.449999996</v>
      </c>
      <c r="H271" s="217">
        <v>3862</v>
      </c>
      <c r="I271" s="215">
        <v>3395580.84</v>
      </c>
      <c r="J271" s="215">
        <v>315654</v>
      </c>
      <c r="K271" s="218">
        <v>10551827.009999998</v>
      </c>
      <c r="L271" s="214">
        <v>3386</v>
      </c>
      <c r="M271" s="215">
        <v>2225022.7199999997</v>
      </c>
      <c r="N271" s="215">
        <v>150235</v>
      </c>
      <c r="O271" s="216">
        <v>10995998.129999995</v>
      </c>
      <c r="P271" s="217">
        <f t="shared" si="15"/>
        <v>-894</v>
      </c>
      <c r="Q271" s="215">
        <f t="shared" si="15"/>
        <v>-1481563.6700000004</v>
      </c>
      <c r="R271" s="215">
        <f t="shared" si="15"/>
        <v>-186710</v>
      </c>
      <c r="S271" s="218">
        <f t="shared" si="13"/>
        <v>-1113973.3200000003</v>
      </c>
      <c r="T271" s="214">
        <f t="shared" si="16"/>
        <v>-476</v>
      </c>
      <c r="U271" s="215">
        <f t="shared" si="16"/>
        <v>-1170558.1200000001</v>
      </c>
      <c r="V271" s="215">
        <f t="shared" si="16"/>
        <v>-165419</v>
      </c>
      <c r="W271" s="216">
        <f t="shared" si="14"/>
        <v>444171.11999999732</v>
      </c>
    </row>
    <row r="272" spans="1:23">
      <c r="A272" s="206" t="s">
        <v>725</v>
      </c>
      <c r="B272" s="207" t="s">
        <v>760</v>
      </c>
      <c r="C272" s="208" t="s">
        <v>761</v>
      </c>
      <c r="D272" s="214">
        <v>2116</v>
      </c>
      <c r="E272" s="215">
        <v>8690789</v>
      </c>
      <c r="F272" s="215">
        <v>418826.8000000001</v>
      </c>
      <c r="G272" s="216">
        <v>0</v>
      </c>
      <c r="H272" s="217">
        <v>2417</v>
      </c>
      <c r="I272" s="215">
        <v>11057868.310000001</v>
      </c>
      <c r="J272" s="215">
        <v>589042.60000000009</v>
      </c>
      <c r="K272" s="218">
        <v>0</v>
      </c>
      <c r="L272" s="214">
        <v>2423</v>
      </c>
      <c r="M272" s="215">
        <v>9132689.9700000025</v>
      </c>
      <c r="N272" s="215">
        <v>613817.59999999998</v>
      </c>
      <c r="O272" s="216">
        <v>0</v>
      </c>
      <c r="P272" s="217">
        <f t="shared" si="15"/>
        <v>307</v>
      </c>
      <c r="Q272" s="215">
        <f t="shared" si="15"/>
        <v>441900.97000000253</v>
      </c>
      <c r="R272" s="215">
        <f t="shared" si="15"/>
        <v>194990.79999999987</v>
      </c>
      <c r="S272" s="218">
        <f t="shared" si="13"/>
        <v>0</v>
      </c>
      <c r="T272" s="214">
        <f t="shared" si="16"/>
        <v>6</v>
      </c>
      <c r="U272" s="215">
        <f t="shared" si="16"/>
        <v>-1925178.339999998</v>
      </c>
      <c r="V272" s="215">
        <f t="shared" si="16"/>
        <v>24774.999999999884</v>
      </c>
      <c r="W272" s="216">
        <f t="shared" si="14"/>
        <v>0</v>
      </c>
    </row>
    <row r="273" spans="1:23">
      <c r="A273" s="206" t="s">
        <v>725</v>
      </c>
      <c r="B273" s="207" t="s">
        <v>762</v>
      </c>
      <c r="C273" s="208" t="s">
        <v>763</v>
      </c>
      <c r="D273" s="214">
        <v>417</v>
      </c>
      <c r="E273" s="215">
        <v>537012</v>
      </c>
      <c r="F273" s="215">
        <v>0</v>
      </c>
      <c r="G273" s="216">
        <v>0</v>
      </c>
      <c r="H273" s="217">
        <v>489</v>
      </c>
      <c r="I273" s="215">
        <v>1619526.1300000004</v>
      </c>
      <c r="J273" s="215">
        <v>0</v>
      </c>
      <c r="K273" s="218">
        <v>0</v>
      </c>
      <c r="L273" s="214">
        <v>394</v>
      </c>
      <c r="M273" s="215">
        <v>839342.09</v>
      </c>
      <c r="N273" s="215">
        <v>0</v>
      </c>
      <c r="O273" s="216">
        <v>0</v>
      </c>
      <c r="P273" s="217">
        <f t="shared" si="15"/>
        <v>-23</v>
      </c>
      <c r="Q273" s="215">
        <f t="shared" si="15"/>
        <v>302330.08999999997</v>
      </c>
      <c r="R273" s="215">
        <f t="shared" si="15"/>
        <v>0</v>
      </c>
      <c r="S273" s="218">
        <f t="shared" si="13"/>
        <v>0</v>
      </c>
      <c r="T273" s="214">
        <f t="shared" si="16"/>
        <v>-95</v>
      </c>
      <c r="U273" s="215">
        <f t="shared" si="16"/>
        <v>-780184.04000000039</v>
      </c>
      <c r="V273" s="215">
        <f t="shared" si="16"/>
        <v>0</v>
      </c>
      <c r="W273" s="216">
        <f t="shared" si="14"/>
        <v>0</v>
      </c>
    </row>
    <row r="274" spans="1:23">
      <c r="A274" s="206" t="s">
        <v>725</v>
      </c>
      <c r="B274" s="207" t="s">
        <v>764</v>
      </c>
      <c r="C274" s="208" t="s">
        <v>765</v>
      </c>
      <c r="D274" s="214">
        <v>233</v>
      </c>
      <c r="E274" s="215">
        <v>491728.16</v>
      </c>
      <c r="F274" s="215">
        <v>0</v>
      </c>
      <c r="G274" s="216">
        <v>0</v>
      </c>
      <c r="H274" s="217">
        <v>227</v>
      </c>
      <c r="I274" s="215">
        <v>468311.62</v>
      </c>
      <c r="J274" s="215">
        <v>0</v>
      </c>
      <c r="K274" s="218">
        <v>0</v>
      </c>
      <c r="L274" s="214">
        <v>203</v>
      </c>
      <c r="M274" s="215">
        <v>433261.68000000005</v>
      </c>
      <c r="N274" s="215">
        <v>0</v>
      </c>
      <c r="O274" s="216">
        <v>0</v>
      </c>
      <c r="P274" s="217">
        <f t="shared" si="15"/>
        <v>-30</v>
      </c>
      <c r="Q274" s="215">
        <f t="shared" si="15"/>
        <v>-58466.479999999923</v>
      </c>
      <c r="R274" s="215">
        <f t="shared" si="15"/>
        <v>0</v>
      </c>
      <c r="S274" s="218">
        <f t="shared" si="13"/>
        <v>0</v>
      </c>
      <c r="T274" s="214">
        <f t="shared" si="16"/>
        <v>-24</v>
      </c>
      <c r="U274" s="215">
        <f t="shared" si="16"/>
        <v>-35049.939999999944</v>
      </c>
      <c r="V274" s="215">
        <f t="shared" si="16"/>
        <v>0</v>
      </c>
      <c r="W274" s="216">
        <f t="shared" si="14"/>
        <v>0</v>
      </c>
    </row>
    <row r="275" spans="1:23">
      <c r="A275" s="206" t="s">
        <v>725</v>
      </c>
      <c r="B275" s="207" t="s">
        <v>766</v>
      </c>
      <c r="C275" s="208" t="s">
        <v>767</v>
      </c>
      <c r="D275" s="214">
        <v>14454</v>
      </c>
      <c r="E275" s="215">
        <v>30909287.550000012</v>
      </c>
      <c r="F275" s="215">
        <v>675322.96</v>
      </c>
      <c r="G275" s="216">
        <v>11367211.189999999</v>
      </c>
      <c r="H275" s="217">
        <v>15637</v>
      </c>
      <c r="I275" s="215">
        <v>51508687.129999995</v>
      </c>
      <c r="J275" s="215">
        <v>611379.98</v>
      </c>
      <c r="K275" s="218">
        <v>12528513.710000001</v>
      </c>
      <c r="L275" s="214">
        <v>15444</v>
      </c>
      <c r="M275" s="215">
        <v>37793165.960000008</v>
      </c>
      <c r="N275" s="215">
        <v>716786.99</v>
      </c>
      <c r="O275" s="216">
        <v>14268095.979999991</v>
      </c>
      <c r="P275" s="217">
        <f t="shared" si="15"/>
        <v>990</v>
      </c>
      <c r="Q275" s="215">
        <f t="shared" si="15"/>
        <v>6883878.4099999964</v>
      </c>
      <c r="R275" s="215">
        <f t="shared" si="15"/>
        <v>41464.030000000028</v>
      </c>
      <c r="S275" s="218">
        <f t="shared" si="13"/>
        <v>2900884.7899999917</v>
      </c>
      <c r="T275" s="214">
        <f t="shared" si="16"/>
        <v>-193</v>
      </c>
      <c r="U275" s="215">
        <f t="shared" si="16"/>
        <v>-13715521.169999987</v>
      </c>
      <c r="V275" s="215">
        <f t="shared" si="16"/>
        <v>105407.01000000001</v>
      </c>
      <c r="W275" s="216">
        <f t="shared" si="14"/>
        <v>1739582.2699999902</v>
      </c>
    </row>
    <row r="276" spans="1:23">
      <c r="A276" s="206" t="s">
        <v>725</v>
      </c>
      <c r="B276" s="207" t="s">
        <v>768</v>
      </c>
      <c r="C276" s="208" t="s">
        <v>769</v>
      </c>
      <c r="D276" s="214">
        <v>4879</v>
      </c>
      <c r="E276" s="215">
        <v>16270365.109999999</v>
      </c>
      <c r="F276" s="215">
        <v>998498.85000000021</v>
      </c>
      <c r="G276" s="216">
        <v>12073599.779999999</v>
      </c>
      <c r="H276" s="217">
        <v>4512</v>
      </c>
      <c r="I276" s="215">
        <v>16377708.65</v>
      </c>
      <c r="J276" s="215">
        <v>1125466.3299999998</v>
      </c>
      <c r="K276" s="218">
        <v>12599117.079999998</v>
      </c>
      <c r="L276" s="214">
        <v>5921</v>
      </c>
      <c r="M276" s="215">
        <v>18282046.559999999</v>
      </c>
      <c r="N276" s="215">
        <v>892277.69999999984</v>
      </c>
      <c r="O276" s="216">
        <v>13231420.939999998</v>
      </c>
      <c r="P276" s="217">
        <f t="shared" si="15"/>
        <v>1042</v>
      </c>
      <c r="Q276" s="215">
        <f t="shared" si="15"/>
        <v>2011681.4499999993</v>
      </c>
      <c r="R276" s="215">
        <f t="shared" si="15"/>
        <v>-106221.15000000037</v>
      </c>
      <c r="S276" s="218">
        <f t="shared" si="13"/>
        <v>1157821.1599999983</v>
      </c>
      <c r="T276" s="214">
        <f t="shared" si="16"/>
        <v>1409</v>
      </c>
      <c r="U276" s="215">
        <f t="shared" si="16"/>
        <v>1904337.9099999983</v>
      </c>
      <c r="V276" s="215">
        <f t="shared" si="16"/>
        <v>-233188.63</v>
      </c>
      <c r="W276" s="216">
        <f t="shared" si="14"/>
        <v>632303.8599999994</v>
      </c>
    </row>
    <row r="277" spans="1:23">
      <c r="A277" s="206" t="s">
        <v>725</v>
      </c>
      <c r="B277" s="207" t="s">
        <v>770</v>
      </c>
      <c r="C277" s="208" t="s">
        <v>771</v>
      </c>
      <c r="D277" s="214">
        <v>3710</v>
      </c>
      <c r="E277" s="215">
        <v>4687068.58</v>
      </c>
      <c r="F277" s="215">
        <v>9558</v>
      </c>
      <c r="G277" s="216">
        <v>11898374.959999995</v>
      </c>
      <c r="H277" s="217">
        <v>3587</v>
      </c>
      <c r="I277" s="215">
        <v>4519837.5</v>
      </c>
      <c r="J277" s="215">
        <v>4230</v>
      </c>
      <c r="K277" s="218">
        <v>13150787.799999995</v>
      </c>
      <c r="L277" s="214">
        <v>3642</v>
      </c>
      <c r="M277" s="215">
        <v>4741235.8099999996</v>
      </c>
      <c r="N277" s="215">
        <v>3708</v>
      </c>
      <c r="O277" s="216">
        <v>14220309.209999995</v>
      </c>
      <c r="P277" s="217">
        <f t="shared" si="15"/>
        <v>-68</v>
      </c>
      <c r="Q277" s="215">
        <f t="shared" si="15"/>
        <v>54167.229999999516</v>
      </c>
      <c r="R277" s="215">
        <f t="shared" si="15"/>
        <v>-5850</v>
      </c>
      <c r="S277" s="218">
        <f t="shared" si="13"/>
        <v>2321934.25</v>
      </c>
      <c r="T277" s="214">
        <f t="shared" si="16"/>
        <v>55</v>
      </c>
      <c r="U277" s="215">
        <f t="shared" si="16"/>
        <v>221398.30999999959</v>
      </c>
      <c r="V277" s="215">
        <f t="shared" si="16"/>
        <v>-522</v>
      </c>
      <c r="W277" s="216">
        <f t="shared" si="14"/>
        <v>1069521.4100000001</v>
      </c>
    </row>
    <row r="278" spans="1:23">
      <c r="A278" s="206" t="s">
        <v>725</v>
      </c>
      <c r="B278" s="207" t="s">
        <v>772</v>
      </c>
      <c r="C278" s="208" t="s">
        <v>773</v>
      </c>
      <c r="D278" s="214">
        <v>230</v>
      </c>
      <c r="E278" s="215">
        <v>445524</v>
      </c>
      <c r="F278" s="215">
        <v>0</v>
      </c>
      <c r="G278" s="216">
        <v>0</v>
      </c>
      <c r="H278" s="217">
        <v>269</v>
      </c>
      <c r="I278" s="215">
        <v>1102092.6100000001</v>
      </c>
      <c r="J278" s="215">
        <v>0</v>
      </c>
      <c r="K278" s="218">
        <v>0</v>
      </c>
      <c r="L278" s="214">
        <v>206</v>
      </c>
      <c r="M278" s="215">
        <v>499544.56000000006</v>
      </c>
      <c r="N278" s="215">
        <v>0</v>
      </c>
      <c r="O278" s="216">
        <v>0</v>
      </c>
      <c r="P278" s="217">
        <f t="shared" si="15"/>
        <v>-24</v>
      </c>
      <c r="Q278" s="215">
        <f t="shared" si="15"/>
        <v>54020.560000000056</v>
      </c>
      <c r="R278" s="215">
        <f t="shared" si="15"/>
        <v>0</v>
      </c>
      <c r="S278" s="218">
        <f t="shared" si="13"/>
        <v>0</v>
      </c>
      <c r="T278" s="214">
        <f t="shared" si="16"/>
        <v>-63</v>
      </c>
      <c r="U278" s="215">
        <f t="shared" si="16"/>
        <v>-602548.05000000005</v>
      </c>
      <c r="V278" s="215">
        <f t="shared" si="16"/>
        <v>0</v>
      </c>
      <c r="W278" s="216">
        <f t="shared" si="14"/>
        <v>0</v>
      </c>
    </row>
    <row r="279" spans="1:23">
      <c r="A279" s="206" t="s">
        <v>725</v>
      </c>
      <c r="B279" s="207" t="s">
        <v>774</v>
      </c>
      <c r="C279" s="208" t="s">
        <v>775</v>
      </c>
      <c r="D279" s="214">
        <v>1101</v>
      </c>
      <c r="E279" s="215">
        <v>1472814</v>
      </c>
      <c r="F279" s="215">
        <v>0</v>
      </c>
      <c r="G279" s="216">
        <v>0</v>
      </c>
      <c r="H279" s="217">
        <v>1143</v>
      </c>
      <c r="I279" s="215">
        <v>1884107.43</v>
      </c>
      <c r="J279" s="215">
        <v>0</v>
      </c>
      <c r="K279" s="218">
        <v>0</v>
      </c>
      <c r="L279" s="214">
        <v>1181</v>
      </c>
      <c r="M279" s="215">
        <v>1493213.46</v>
      </c>
      <c r="N279" s="215">
        <v>0</v>
      </c>
      <c r="O279" s="216">
        <v>0</v>
      </c>
      <c r="P279" s="217">
        <f t="shared" si="15"/>
        <v>80</v>
      </c>
      <c r="Q279" s="215">
        <f t="shared" si="15"/>
        <v>20399.459999999963</v>
      </c>
      <c r="R279" s="215">
        <f t="shared" si="15"/>
        <v>0</v>
      </c>
      <c r="S279" s="218">
        <f t="shared" si="13"/>
        <v>0</v>
      </c>
      <c r="T279" s="214">
        <f t="shared" si="16"/>
        <v>38</v>
      </c>
      <c r="U279" s="215">
        <f t="shared" si="16"/>
        <v>-390893.97</v>
      </c>
      <c r="V279" s="215">
        <f t="shared" si="16"/>
        <v>0</v>
      </c>
      <c r="W279" s="216">
        <f t="shared" si="14"/>
        <v>0</v>
      </c>
    </row>
    <row r="280" spans="1:23">
      <c r="A280" s="206" t="s">
        <v>725</v>
      </c>
      <c r="B280" s="207" t="s">
        <v>776</v>
      </c>
      <c r="C280" s="208" t="s">
        <v>777</v>
      </c>
      <c r="D280" s="214">
        <v>3086</v>
      </c>
      <c r="E280" s="215">
        <v>7477491.3799999999</v>
      </c>
      <c r="F280" s="215">
        <v>39029.5</v>
      </c>
      <c r="G280" s="216">
        <v>0</v>
      </c>
      <c r="H280" s="217">
        <v>3493</v>
      </c>
      <c r="I280" s="215">
        <v>8315101.8499999996</v>
      </c>
      <c r="J280" s="215">
        <v>68444</v>
      </c>
      <c r="K280" s="218">
        <v>0</v>
      </c>
      <c r="L280" s="214">
        <v>3266</v>
      </c>
      <c r="M280" s="215">
        <v>8455551.1899999976</v>
      </c>
      <c r="N280" s="215">
        <v>65697</v>
      </c>
      <c r="O280" s="216">
        <v>0</v>
      </c>
      <c r="P280" s="217">
        <f t="shared" si="15"/>
        <v>180</v>
      </c>
      <c r="Q280" s="215">
        <f t="shared" si="15"/>
        <v>978059.80999999773</v>
      </c>
      <c r="R280" s="215">
        <f t="shared" si="15"/>
        <v>26667.5</v>
      </c>
      <c r="S280" s="218">
        <f t="shared" si="13"/>
        <v>0</v>
      </c>
      <c r="T280" s="214">
        <f t="shared" si="16"/>
        <v>-227</v>
      </c>
      <c r="U280" s="215">
        <f t="shared" si="16"/>
        <v>140449.33999999799</v>
      </c>
      <c r="V280" s="215">
        <f t="shared" si="16"/>
        <v>-2747</v>
      </c>
      <c r="W280" s="216">
        <f t="shared" si="14"/>
        <v>0</v>
      </c>
    </row>
    <row r="281" spans="1:23">
      <c r="A281" s="206" t="s">
        <v>725</v>
      </c>
      <c r="B281" s="207" t="s">
        <v>778</v>
      </c>
      <c r="C281" s="208" t="s">
        <v>779</v>
      </c>
      <c r="D281" s="214">
        <v>2958</v>
      </c>
      <c r="E281" s="215">
        <v>5923757.3799999999</v>
      </c>
      <c r="F281" s="215">
        <v>0</v>
      </c>
      <c r="G281" s="216">
        <v>0</v>
      </c>
      <c r="H281" s="217">
        <v>3206</v>
      </c>
      <c r="I281" s="215">
        <v>6539708.9900000002</v>
      </c>
      <c r="J281" s="215">
        <v>0</v>
      </c>
      <c r="K281" s="218">
        <v>0</v>
      </c>
      <c r="L281" s="214">
        <v>3047</v>
      </c>
      <c r="M281" s="215">
        <v>5901844.5</v>
      </c>
      <c r="N281" s="215">
        <v>0</v>
      </c>
      <c r="O281" s="216">
        <v>0</v>
      </c>
      <c r="P281" s="217">
        <f t="shared" si="15"/>
        <v>89</v>
      </c>
      <c r="Q281" s="215">
        <f t="shared" si="15"/>
        <v>-21912.879999999888</v>
      </c>
      <c r="R281" s="215">
        <f t="shared" si="15"/>
        <v>0</v>
      </c>
      <c r="S281" s="218">
        <f t="shared" si="13"/>
        <v>0</v>
      </c>
      <c r="T281" s="214">
        <f t="shared" si="16"/>
        <v>-159</v>
      </c>
      <c r="U281" s="215">
        <f t="shared" si="16"/>
        <v>-637864.49000000022</v>
      </c>
      <c r="V281" s="215">
        <f t="shared" si="16"/>
        <v>0</v>
      </c>
      <c r="W281" s="216">
        <f t="shared" si="14"/>
        <v>0</v>
      </c>
    </row>
    <row r="282" spans="1:23">
      <c r="A282" s="206" t="s">
        <v>725</v>
      </c>
      <c r="B282" s="207" t="s">
        <v>780</v>
      </c>
      <c r="C282" s="208" t="s">
        <v>781</v>
      </c>
      <c r="D282" s="214">
        <v>1615</v>
      </c>
      <c r="E282" s="215">
        <v>2222218.21</v>
      </c>
      <c r="F282" s="215">
        <v>0</v>
      </c>
      <c r="G282" s="216">
        <v>0</v>
      </c>
      <c r="H282" s="217">
        <v>1569</v>
      </c>
      <c r="I282" s="215">
        <v>2142621.5099999998</v>
      </c>
      <c r="J282" s="215">
        <v>0</v>
      </c>
      <c r="K282" s="218">
        <v>0</v>
      </c>
      <c r="L282" s="214">
        <v>1600</v>
      </c>
      <c r="M282" s="215">
        <v>2148620.0099999998</v>
      </c>
      <c r="N282" s="215">
        <v>0</v>
      </c>
      <c r="O282" s="216">
        <v>0</v>
      </c>
      <c r="P282" s="217">
        <f t="shared" si="15"/>
        <v>-15</v>
      </c>
      <c r="Q282" s="215">
        <f t="shared" si="15"/>
        <v>-73598.200000000186</v>
      </c>
      <c r="R282" s="215">
        <f t="shared" si="15"/>
        <v>0</v>
      </c>
      <c r="S282" s="218">
        <f t="shared" si="13"/>
        <v>0</v>
      </c>
      <c r="T282" s="214">
        <f t="shared" si="16"/>
        <v>31</v>
      </c>
      <c r="U282" s="215">
        <f t="shared" si="16"/>
        <v>5998.5</v>
      </c>
      <c r="V282" s="215">
        <f t="shared" si="16"/>
        <v>0</v>
      </c>
      <c r="W282" s="216">
        <f t="shared" si="14"/>
        <v>0</v>
      </c>
    </row>
    <row r="283" spans="1:23">
      <c r="A283" s="206" t="s">
        <v>725</v>
      </c>
      <c r="B283" s="207" t="s">
        <v>782</v>
      </c>
      <c r="C283" s="208" t="s">
        <v>783</v>
      </c>
      <c r="D283" s="214">
        <v>1721</v>
      </c>
      <c r="E283" s="215">
        <v>2427931.6800000002</v>
      </c>
      <c r="F283" s="215">
        <v>0</v>
      </c>
      <c r="G283" s="216">
        <v>0</v>
      </c>
      <c r="H283" s="217">
        <v>1808</v>
      </c>
      <c r="I283" s="215">
        <v>3541187.48</v>
      </c>
      <c r="J283" s="215">
        <v>0</v>
      </c>
      <c r="K283" s="218">
        <v>0</v>
      </c>
      <c r="L283" s="214">
        <v>1816</v>
      </c>
      <c r="M283" s="215">
        <v>2913765.26</v>
      </c>
      <c r="N283" s="215">
        <v>0</v>
      </c>
      <c r="O283" s="216">
        <v>0</v>
      </c>
      <c r="P283" s="217">
        <f t="shared" si="15"/>
        <v>95</v>
      </c>
      <c r="Q283" s="215">
        <f t="shared" si="15"/>
        <v>485833.57999999961</v>
      </c>
      <c r="R283" s="215">
        <f t="shared" si="15"/>
        <v>0</v>
      </c>
      <c r="S283" s="218">
        <f t="shared" si="13"/>
        <v>0</v>
      </c>
      <c r="T283" s="214">
        <f t="shared" si="16"/>
        <v>8</v>
      </c>
      <c r="U283" s="215">
        <f t="shared" si="16"/>
        <v>-627422.2200000002</v>
      </c>
      <c r="V283" s="215">
        <f t="shared" si="16"/>
        <v>0</v>
      </c>
      <c r="W283" s="216">
        <f t="shared" si="14"/>
        <v>0</v>
      </c>
    </row>
    <row r="284" spans="1:23">
      <c r="A284" s="206" t="s">
        <v>725</v>
      </c>
      <c r="B284" s="207" t="s">
        <v>784</v>
      </c>
      <c r="C284" s="208" t="s">
        <v>785</v>
      </c>
      <c r="D284" s="214">
        <v>1910</v>
      </c>
      <c r="E284" s="215">
        <v>2146893</v>
      </c>
      <c r="F284" s="215">
        <v>0</v>
      </c>
      <c r="G284" s="216">
        <v>0</v>
      </c>
      <c r="H284" s="217">
        <v>2121</v>
      </c>
      <c r="I284" s="215">
        <v>2788809.09</v>
      </c>
      <c r="J284" s="215">
        <v>0</v>
      </c>
      <c r="K284" s="218">
        <v>0</v>
      </c>
      <c r="L284" s="214">
        <v>1782</v>
      </c>
      <c r="M284" s="215">
        <v>2387855</v>
      </c>
      <c r="N284" s="215">
        <v>0</v>
      </c>
      <c r="O284" s="216">
        <v>0</v>
      </c>
      <c r="P284" s="217">
        <f t="shared" si="15"/>
        <v>-128</v>
      </c>
      <c r="Q284" s="215">
        <f t="shared" si="15"/>
        <v>240962</v>
      </c>
      <c r="R284" s="215">
        <f t="shared" si="15"/>
        <v>0</v>
      </c>
      <c r="S284" s="218">
        <f t="shared" si="13"/>
        <v>0</v>
      </c>
      <c r="T284" s="214">
        <f t="shared" si="16"/>
        <v>-339</v>
      </c>
      <c r="U284" s="215">
        <f t="shared" si="16"/>
        <v>-400954.08999999985</v>
      </c>
      <c r="V284" s="215">
        <f t="shared" si="16"/>
        <v>0</v>
      </c>
      <c r="W284" s="216">
        <f t="shared" si="14"/>
        <v>0</v>
      </c>
    </row>
    <row r="285" spans="1:23">
      <c r="A285" s="206" t="s">
        <v>725</v>
      </c>
      <c r="B285" s="207" t="s">
        <v>786</v>
      </c>
      <c r="C285" s="208" t="s">
        <v>787</v>
      </c>
      <c r="D285" s="214">
        <v>792</v>
      </c>
      <c r="E285" s="215">
        <v>1332324.0000000002</v>
      </c>
      <c r="F285" s="215">
        <v>239563</v>
      </c>
      <c r="G285" s="216">
        <v>0</v>
      </c>
      <c r="H285" s="217">
        <v>817</v>
      </c>
      <c r="I285" s="215">
        <v>2167823.64</v>
      </c>
      <c r="J285" s="215">
        <v>322526</v>
      </c>
      <c r="K285" s="218">
        <v>0</v>
      </c>
      <c r="L285" s="214">
        <v>736</v>
      </c>
      <c r="M285" s="215">
        <v>1665322.2000000002</v>
      </c>
      <c r="N285" s="215">
        <v>263620</v>
      </c>
      <c r="O285" s="216">
        <v>0</v>
      </c>
      <c r="P285" s="217">
        <f t="shared" si="15"/>
        <v>-56</v>
      </c>
      <c r="Q285" s="215">
        <f t="shared" si="15"/>
        <v>332998.19999999995</v>
      </c>
      <c r="R285" s="215">
        <f t="shared" si="15"/>
        <v>24057</v>
      </c>
      <c r="S285" s="218">
        <f t="shared" si="13"/>
        <v>0</v>
      </c>
      <c r="T285" s="214">
        <f t="shared" si="16"/>
        <v>-81</v>
      </c>
      <c r="U285" s="215">
        <f t="shared" si="16"/>
        <v>-502501.43999999994</v>
      </c>
      <c r="V285" s="215">
        <f t="shared" si="16"/>
        <v>-58906</v>
      </c>
      <c r="W285" s="216">
        <f t="shared" si="14"/>
        <v>0</v>
      </c>
    </row>
    <row r="286" spans="1:23">
      <c r="A286" s="206" t="s">
        <v>725</v>
      </c>
      <c r="B286" s="207" t="s">
        <v>788</v>
      </c>
      <c r="C286" s="208" t="s">
        <v>789</v>
      </c>
      <c r="D286" s="214">
        <v>1586</v>
      </c>
      <c r="E286" s="215">
        <v>2017920</v>
      </c>
      <c r="F286" s="215">
        <v>0</v>
      </c>
      <c r="G286" s="216">
        <v>0</v>
      </c>
      <c r="H286" s="217">
        <v>1666</v>
      </c>
      <c r="I286" s="215">
        <v>3040773.12</v>
      </c>
      <c r="J286" s="215">
        <v>0</v>
      </c>
      <c r="K286" s="218">
        <v>0</v>
      </c>
      <c r="L286" s="214">
        <v>1830</v>
      </c>
      <c r="M286" s="215">
        <v>2310987.5700000003</v>
      </c>
      <c r="N286" s="215">
        <v>0</v>
      </c>
      <c r="O286" s="216">
        <v>0</v>
      </c>
      <c r="P286" s="217">
        <f t="shared" si="15"/>
        <v>244</v>
      </c>
      <c r="Q286" s="215">
        <f t="shared" si="15"/>
        <v>293067.5700000003</v>
      </c>
      <c r="R286" s="215">
        <f t="shared" si="15"/>
        <v>0</v>
      </c>
      <c r="S286" s="218">
        <f t="shared" si="13"/>
        <v>0</v>
      </c>
      <c r="T286" s="214">
        <f t="shared" si="16"/>
        <v>164</v>
      </c>
      <c r="U286" s="215">
        <f t="shared" si="16"/>
        <v>-729785.54999999981</v>
      </c>
      <c r="V286" s="215">
        <f t="shared" si="16"/>
        <v>0</v>
      </c>
      <c r="W286" s="216">
        <f t="shared" si="14"/>
        <v>0</v>
      </c>
    </row>
    <row r="287" spans="1:23">
      <c r="A287" s="206" t="s">
        <v>725</v>
      </c>
      <c r="B287" s="207" t="s">
        <v>790</v>
      </c>
      <c r="C287" s="208" t="s">
        <v>791</v>
      </c>
      <c r="D287" s="214">
        <v>1645</v>
      </c>
      <c r="E287" s="215">
        <v>3530702.9999999991</v>
      </c>
      <c r="F287" s="215">
        <v>0</v>
      </c>
      <c r="G287" s="216">
        <v>0</v>
      </c>
      <c r="H287" s="217">
        <v>1688</v>
      </c>
      <c r="I287" s="215">
        <v>3739980.19</v>
      </c>
      <c r="J287" s="215">
        <v>0</v>
      </c>
      <c r="K287" s="218">
        <v>0</v>
      </c>
      <c r="L287" s="214">
        <v>1823</v>
      </c>
      <c r="M287" s="215">
        <v>3829469.209999999</v>
      </c>
      <c r="N287" s="215">
        <v>0</v>
      </c>
      <c r="O287" s="216">
        <v>0</v>
      </c>
      <c r="P287" s="217">
        <f t="shared" si="15"/>
        <v>178</v>
      </c>
      <c r="Q287" s="215">
        <f t="shared" si="15"/>
        <v>298766.20999999996</v>
      </c>
      <c r="R287" s="215">
        <f t="shared" si="15"/>
        <v>0</v>
      </c>
      <c r="S287" s="218">
        <f t="shared" si="13"/>
        <v>0</v>
      </c>
      <c r="T287" s="214">
        <f t="shared" si="16"/>
        <v>135</v>
      </c>
      <c r="U287" s="215">
        <f t="shared" si="16"/>
        <v>89489.019999999087</v>
      </c>
      <c r="V287" s="215">
        <f t="shared" si="16"/>
        <v>0</v>
      </c>
      <c r="W287" s="216">
        <f t="shared" si="14"/>
        <v>0</v>
      </c>
    </row>
    <row r="288" spans="1:23">
      <c r="A288" s="206" t="s">
        <v>725</v>
      </c>
      <c r="B288" s="207" t="s">
        <v>792</v>
      </c>
      <c r="C288" s="208" t="s">
        <v>793</v>
      </c>
      <c r="D288" s="214">
        <v>993</v>
      </c>
      <c r="E288" s="215">
        <v>1411395.11</v>
      </c>
      <c r="F288" s="215">
        <v>0</v>
      </c>
      <c r="G288" s="216">
        <v>0</v>
      </c>
      <c r="H288" s="217">
        <v>916</v>
      </c>
      <c r="I288" s="215">
        <v>1382308.14</v>
      </c>
      <c r="J288" s="215">
        <v>0</v>
      </c>
      <c r="K288" s="218">
        <v>0</v>
      </c>
      <c r="L288" s="214">
        <v>855</v>
      </c>
      <c r="M288" s="215">
        <v>1268655.92</v>
      </c>
      <c r="N288" s="215">
        <v>0</v>
      </c>
      <c r="O288" s="216">
        <v>0</v>
      </c>
      <c r="P288" s="217">
        <f t="shared" si="15"/>
        <v>-138</v>
      </c>
      <c r="Q288" s="215">
        <f t="shared" si="15"/>
        <v>-142739.19000000018</v>
      </c>
      <c r="R288" s="215">
        <f t="shared" si="15"/>
        <v>0</v>
      </c>
      <c r="S288" s="218">
        <f t="shared" si="13"/>
        <v>0</v>
      </c>
      <c r="T288" s="214">
        <f t="shared" si="16"/>
        <v>-61</v>
      </c>
      <c r="U288" s="215">
        <f t="shared" si="16"/>
        <v>-113652.21999999997</v>
      </c>
      <c r="V288" s="215">
        <f t="shared" si="16"/>
        <v>0</v>
      </c>
      <c r="W288" s="216">
        <f t="shared" si="14"/>
        <v>0</v>
      </c>
    </row>
    <row r="289" spans="1:23">
      <c r="A289" s="206" t="s">
        <v>725</v>
      </c>
      <c r="B289" s="207" t="s">
        <v>794</v>
      </c>
      <c r="C289" s="208" t="s">
        <v>795</v>
      </c>
      <c r="D289" s="214">
        <v>147</v>
      </c>
      <c r="E289" s="215">
        <v>270417</v>
      </c>
      <c r="F289" s="215">
        <v>0</v>
      </c>
      <c r="G289" s="216">
        <v>0</v>
      </c>
      <c r="H289" s="217">
        <v>145</v>
      </c>
      <c r="I289" s="215">
        <v>359700.81999999995</v>
      </c>
      <c r="J289" s="215">
        <v>0</v>
      </c>
      <c r="K289" s="218">
        <v>0</v>
      </c>
      <c r="L289" s="214">
        <v>160</v>
      </c>
      <c r="M289" s="215">
        <v>303778.40000000002</v>
      </c>
      <c r="N289" s="215">
        <v>0</v>
      </c>
      <c r="O289" s="216">
        <v>0</v>
      </c>
      <c r="P289" s="217">
        <f t="shared" si="15"/>
        <v>13</v>
      </c>
      <c r="Q289" s="215">
        <f t="shared" si="15"/>
        <v>33361.400000000023</v>
      </c>
      <c r="R289" s="215">
        <f t="shared" si="15"/>
        <v>0</v>
      </c>
      <c r="S289" s="218">
        <f t="shared" si="13"/>
        <v>0</v>
      </c>
      <c r="T289" s="214">
        <f t="shared" si="16"/>
        <v>15</v>
      </c>
      <c r="U289" s="215">
        <f t="shared" si="16"/>
        <v>-55922.419999999925</v>
      </c>
      <c r="V289" s="215">
        <f t="shared" si="16"/>
        <v>0</v>
      </c>
      <c r="W289" s="216">
        <f t="shared" si="14"/>
        <v>0</v>
      </c>
    </row>
    <row r="290" spans="1:23">
      <c r="A290" s="206" t="s">
        <v>725</v>
      </c>
      <c r="B290" s="207" t="s">
        <v>796</v>
      </c>
      <c r="C290" s="208" t="s">
        <v>797</v>
      </c>
      <c r="D290" s="214">
        <v>265</v>
      </c>
      <c r="E290" s="215">
        <v>289980.96000000002</v>
      </c>
      <c r="F290" s="215">
        <v>0</v>
      </c>
      <c r="G290" s="216">
        <v>0</v>
      </c>
      <c r="H290" s="217">
        <v>270</v>
      </c>
      <c r="I290" s="215">
        <v>496589.31999999995</v>
      </c>
      <c r="J290" s="215">
        <v>0</v>
      </c>
      <c r="K290" s="218">
        <v>0</v>
      </c>
      <c r="L290" s="214">
        <v>239</v>
      </c>
      <c r="M290" s="215">
        <v>294508.56</v>
      </c>
      <c r="N290" s="215">
        <v>0</v>
      </c>
      <c r="O290" s="216">
        <v>0</v>
      </c>
      <c r="P290" s="217">
        <f t="shared" si="15"/>
        <v>-26</v>
      </c>
      <c r="Q290" s="215">
        <f t="shared" si="15"/>
        <v>4527.5999999999767</v>
      </c>
      <c r="R290" s="215">
        <f t="shared" si="15"/>
        <v>0</v>
      </c>
      <c r="S290" s="218">
        <f t="shared" si="13"/>
        <v>0</v>
      </c>
      <c r="T290" s="214">
        <f t="shared" si="16"/>
        <v>-31</v>
      </c>
      <c r="U290" s="215">
        <f t="shared" si="16"/>
        <v>-202080.75999999995</v>
      </c>
      <c r="V290" s="215">
        <f t="shared" si="16"/>
        <v>0</v>
      </c>
      <c r="W290" s="216">
        <f t="shared" si="14"/>
        <v>0</v>
      </c>
    </row>
    <row r="291" spans="1:23">
      <c r="A291" s="206">
        <v>22</v>
      </c>
      <c r="B291" s="207" t="s">
        <v>798</v>
      </c>
      <c r="C291" s="208" t="s">
        <v>799</v>
      </c>
      <c r="D291" s="214">
        <v>65</v>
      </c>
      <c r="E291" s="215">
        <v>235497.4</v>
      </c>
      <c r="F291" s="215">
        <v>0</v>
      </c>
      <c r="G291" s="216">
        <v>0</v>
      </c>
      <c r="H291" s="217">
        <v>82</v>
      </c>
      <c r="I291" s="215">
        <v>272088.8</v>
      </c>
      <c r="J291" s="215">
        <v>65325</v>
      </c>
      <c r="K291" s="218">
        <v>0</v>
      </c>
      <c r="L291" s="214">
        <v>66</v>
      </c>
      <c r="M291" s="215">
        <v>222888.2</v>
      </c>
      <c r="N291" s="215">
        <v>64908</v>
      </c>
      <c r="O291" s="216">
        <v>0</v>
      </c>
      <c r="P291" s="217">
        <f t="shared" si="15"/>
        <v>1</v>
      </c>
      <c r="Q291" s="215">
        <f t="shared" si="15"/>
        <v>-12609.199999999983</v>
      </c>
      <c r="R291" s="215">
        <f t="shared" si="15"/>
        <v>64908</v>
      </c>
      <c r="S291" s="218">
        <f t="shared" si="13"/>
        <v>0</v>
      </c>
      <c r="T291" s="214">
        <f t="shared" si="16"/>
        <v>-16</v>
      </c>
      <c r="U291" s="215">
        <f t="shared" si="16"/>
        <v>-49200.599999999977</v>
      </c>
      <c r="V291" s="215">
        <f t="shared" si="16"/>
        <v>-417</v>
      </c>
      <c r="W291" s="216">
        <f t="shared" si="14"/>
        <v>0</v>
      </c>
    </row>
    <row r="292" spans="1:23">
      <c r="A292" s="206" t="s">
        <v>725</v>
      </c>
      <c r="B292" s="207" t="s">
        <v>800</v>
      </c>
      <c r="C292" s="208" t="s">
        <v>801</v>
      </c>
      <c r="D292" s="214">
        <v>107</v>
      </c>
      <c r="E292" s="215">
        <v>111800</v>
      </c>
      <c r="F292" s="215">
        <v>0</v>
      </c>
      <c r="G292" s="216">
        <v>0</v>
      </c>
      <c r="H292" s="217">
        <v>138</v>
      </c>
      <c r="I292" s="215">
        <v>131772.32</v>
      </c>
      <c r="J292" s="215">
        <v>0</v>
      </c>
      <c r="K292" s="218">
        <v>0</v>
      </c>
      <c r="L292" s="214">
        <v>135</v>
      </c>
      <c r="M292" s="215">
        <v>144956.76</v>
      </c>
      <c r="N292" s="215">
        <v>0</v>
      </c>
      <c r="O292" s="216">
        <v>0</v>
      </c>
      <c r="P292" s="217">
        <f t="shared" si="15"/>
        <v>28</v>
      </c>
      <c r="Q292" s="215">
        <f t="shared" si="15"/>
        <v>33156.760000000009</v>
      </c>
      <c r="R292" s="215">
        <f t="shared" si="15"/>
        <v>0</v>
      </c>
      <c r="S292" s="218">
        <f t="shared" si="13"/>
        <v>0</v>
      </c>
      <c r="T292" s="214">
        <f t="shared" si="16"/>
        <v>-3</v>
      </c>
      <c r="U292" s="215">
        <f t="shared" si="16"/>
        <v>13184.440000000002</v>
      </c>
      <c r="V292" s="215">
        <f t="shared" si="16"/>
        <v>0</v>
      </c>
      <c r="W292" s="216">
        <f t="shared" si="14"/>
        <v>0</v>
      </c>
    </row>
    <row r="293" spans="1:23">
      <c r="A293" s="206" t="s">
        <v>725</v>
      </c>
      <c r="B293" s="207" t="s">
        <v>802</v>
      </c>
      <c r="C293" s="208" t="s">
        <v>803</v>
      </c>
      <c r="D293" s="214">
        <v>727</v>
      </c>
      <c r="E293" s="215">
        <v>1183956.24</v>
      </c>
      <c r="F293" s="215">
        <v>0</v>
      </c>
      <c r="G293" s="216">
        <v>0</v>
      </c>
      <c r="H293" s="217">
        <v>704</v>
      </c>
      <c r="I293" s="215">
        <v>1466904.3199999998</v>
      </c>
      <c r="J293" s="215">
        <v>0</v>
      </c>
      <c r="K293" s="218">
        <v>0</v>
      </c>
      <c r="L293" s="214">
        <v>702</v>
      </c>
      <c r="M293" s="215">
        <v>1153051.8400000001</v>
      </c>
      <c r="N293" s="215">
        <v>0</v>
      </c>
      <c r="O293" s="216">
        <v>0</v>
      </c>
      <c r="P293" s="217">
        <f t="shared" si="15"/>
        <v>-25</v>
      </c>
      <c r="Q293" s="215">
        <f t="shared" si="15"/>
        <v>-30904.399999999907</v>
      </c>
      <c r="R293" s="215">
        <f t="shared" si="15"/>
        <v>0</v>
      </c>
      <c r="S293" s="218">
        <f t="shared" si="13"/>
        <v>0</v>
      </c>
      <c r="T293" s="214">
        <f t="shared" si="16"/>
        <v>-2</v>
      </c>
      <c r="U293" s="215">
        <f t="shared" si="16"/>
        <v>-313852.47999999975</v>
      </c>
      <c r="V293" s="215">
        <f t="shared" si="16"/>
        <v>0</v>
      </c>
      <c r="W293" s="216">
        <f t="shared" si="14"/>
        <v>0</v>
      </c>
    </row>
    <row r="294" spans="1:23">
      <c r="A294" s="206" t="s">
        <v>725</v>
      </c>
      <c r="B294" s="207" t="s">
        <v>804</v>
      </c>
      <c r="C294" s="208" t="s">
        <v>805</v>
      </c>
      <c r="D294" s="214">
        <v>233</v>
      </c>
      <c r="E294" s="215">
        <v>333156.57999999996</v>
      </c>
      <c r="F294" s="215">
        <v>0</v>
      </c>
      <c r="G294" s="216">
        <v>5876.5000000000009</v>
      </c>
      <c r="H294" s="217">
        <v>264</v>
      </c>
      <c r="I294" s="215">
        <v>373271.44</v>
      </c>
      <c r="J294" s="215">
        <v>0</v>
      </c>
      <c r="K294" s="218">
        <v>3236.42</v>
      </c>
      <c r="L294" s="214">
        <v>247</v>
      </c>
      <c r="M294" s="215">
        <v>343634.10000000003</v>
      </c>
      <c r="N294" s="215">
        <v>0</v>
      </c>
      <c r="O294" s="216">
        <v>4227.47</v>
      </c>
      <c r="P294" s="217">
        <f t="shared" si="15"/>
        <v>14</v>
      </c>
      <c r="Q294" s="215">
        <f t="shared" si="15"/>
        <v>10477.520000000077</v>
      </c>
      <c r="R294" s="215">
        <f t="shared" si="15"/>
        <v>0</v>
      </c>
      <c r="S294" s="218">
        <f t="shared" si="13"/>
        <v>-1649.0300000000007</v>
      </c>
      <c r="T294" s="214">
        <f t="shared" si="16"/>
        <v>-17</v>
      </c>
      <c r="U294" s="215">
        <f t="shared" si="16"/>
        <v>-29637.339999999967</v>
      </c>
      <c r="V294" s="215">
        <f t="shared" si="16"/>
        <v>0</v>
      </c>
      <c r="W294" s="216">
        <f t="shared" si="14"/>
        <v>991.05000000000018</v>
      </c>
    </row>
    <row r="295" spans="1:23">
      <c r="A295" s="206" t="s">
        <v>725</v>
      </c>
      <c r="B295" s="207" t="s">
        <v>806</v>
      </c>
      <c r="C295" s="208" t="s">
        <v>807</v>
      </c>
      <c r="D295" s="214">
        <v>487</v>
      </c>
      <c r="E295" s="215">
        <v>510552</v>
      </c>
      <c r="F295" s="215">
        <v>0</v>
      </c>
      <c r="G295" s="216">
        <v>0</v>
      </c>
      <c r="H295" s="217">
        <v>464</v>
      </c>
      <c r="I295" s="215">
        <v>816519.13</v>
      </c>
      <c r="J295" s="215">
        <v>0</v>
      </c>
      <c r="K295" s="218">
        <v>0</v>
      </c>
      <c r="L295" s="214">
        <v>483</v>
      </c>
      <c r="M295" s="215">
        <v>587659.80999999994</v>
      </c>
      <c r="N295" s="215">
        <v>0</v>
      </c>
      <c r="O295" s="216">
        <v>0</v>
      </c>
      <c r="P295" s="217">
        <f t="shared" si="15"/>
        <v>-4</v>
      </c>
      <c r="Q295" s="215">
        <f t="shared" si="15"/>
        <v>77107.809999999939</v>
      </c>
      <c r="R295" s="215">
        <f t="shared" si="15"/>
        <v>0</v>
      </c>
      <c r="S295" s="218">
        <f t="shared" si="13"/>
        <v>0</v>
      </c>
      <c r="T295" s="214">
        <f t="shared" si="16"/>
        <v>19</v>
      </c>
      <c r="U295" s="215">
        <f t="shared" si="16"/>
        <v>-228859.32000000007</v>
      </c>
      <c r="V295" s="215">
        <f t="shared" si="16"/>
        <v>0</v>
      </c>
      <c r="W295" s="216">
        <f t="shared" si="14"/>
        <v>0</v>
      </c>
    </row>
    <row r="296" spans="1:23">
      <c r="A296" s="206" t="s">
        <v>725</v>
      </c>
      <c r="B296" s="207" t="s">
        <v>808</v>
      </c>
      <c r="C296" s="208" t="s">
        <v>809</v>
      </c>
      <c r="D296" s="214">
        <v>193</v>
      </c>
      <c r="E296" s="215">
        <v>109129</v>
      </c>
      <c r="F296" s="215">
        <v>0</v>
      </c>
      <c r="G296" s="216">
        <v>0</v>
      </c>
      <c r="H296" s="217">
        <v>190</v>
      </c>
      <c r="I296" s="215">
        <v>137481.82999999999</v>
      </c>
      <c r="J296" s="215">
        <v>0</v>
      </c>
      <c r="K296" s="218">
        <v>0</v>
      </c>
      <c r="L296" s="214">
        <v>207</v>
      </c>
      <c r="M296" s="215">
        <v>110442.13</v>
      </c>
      <c r="N296" s="215">
        <v>0</v>
      </c>
      <c r="O296" s="216">
        <v>0</v>
      </c>
      <c r="P296" s="217">
        <f t="shared" si="15"/>
        <v>14</v>
      </c>
      <c r="Q296" s="215">
        <f t="shared" si="15"/>
        <v>1313.1300000000047</v>
      </c>
      <c r="R296" s="215">
        <f t="shared" si="15"/>
        <v>0</v>
      </c>
      <c r="S296" s="218">
        <f t="shared" si="13"/>
        <v>0</v>
      </c>
      <c r="T296" s="214">
        <f t="shared" si="16"/>
        <v>17</v>
      </c>
      <c r="U296" s="215">
        <f t="shared" si="16"/>
        <v>-27039.699999999983</v>
      </c>
      <c r="V296" s="215">
        <f t="shared" si="16"/>
        <v>0</v>
      </c>
      <c r="W296" s="216">
        <f t="shared" si="14"/>
        <v>0</v>
      </c>
    </row>
    <row r="297" spans="1:23">
      <c r="A297" s="206" t="s">
        <v>725</v>
      </c>
      <c r="B297" s="207" t="s">
        <v>810</v>
      </c>
      <c r="C297" s="208" t="s">
        <v>811</v>
      </c>
      <c r="D297" s="214">
        <v>293</v>
      </c>
      <c r="E297" s="215">
        <v>1081389</v>
      </c>
      <c r="F297" s="215">
        <v>0</v>
      </c>
      <c r="G297" s="216">
        <v>0</v>
      </c>
      <c r="H297" s="217">
        <v>351</v>
      </c>
      <c r="I297" s="215">
        <v>2100943.39</v>
      </c>
      <c r="J297" s="215">
        <v>0</v>
      </c>
      <c r="K297" s="218">
        <v>0</v>
      </c>
      <c r="L297" s="214">
        <v>313</v>
      </c>
      <c r="M297" s="215">
        <v>1330628.7600000002</v>
      </c>
      <c r="N297" s="215">
        <v>0</v>
      </c>
      <c r="O297" s="216">
        <v>0</v>
      </c>
      <c r="P297" s="217">
        <f t="shared" si="15"/>
        <v>20</v>
      </c>
      <c r="Q297" s="215">
        <f t="shared" si="15"/>
        <v>249239.76000000024</v>
      </c>
      <c r="R297" s="215">
        <f t="shared" si="15"/>
        <v>0</v>
      </c>
      <c r="S297" s="218">
        <f t="shared" si="13"/>
        <v>0</v>
      </c>
      <c r="T297" s="214">
        <f t="shared" si="16"/>
        <v>-38</v>
      </c>
      <c r="U297" s="215">
        <f t="shared" si="16"/>
        <v>-770314.62999999989</v>
      </c>
      <c r="V297" s="215">
        <f t="shared" si="16"/>
        <v>0</v>
      </c>
      <c r="W297" s="216">
        <f t="shared" si="14"/>
        <v>0</v>
      </c>
    </row>
    <row r="298" spans="1:23">
      <c r="A298" s="206" t="s">
        <v>725</v>
      </c>
      <c r="B298" s="207" t="s">
        <v>812</v>
      </c>
      <c r="C298" s="208" t="s">
        <v>813</v>
      </c>
      <c r="D298" s="214">
        <v>196</v>
      </c>
      <c r="E298" s="215">
        <v>340188.58</v>
      </c>
      <c r="F298" s="215">
        <v>0</v>
      </c>
      <c r="G298" s="216">
        <v>0</v>
      </c>
      <c r="H298" s="217">
        <v>204</v>
      </c>
      <c r="I298" s="215">
        <v>391446.31999999995</v>
      </c>
      <c r="J298" s="215">
        <v>0</v>
      </c>
      <c r="K298" s="218">
        <v>0</v>
      </c>
      <c r="L298" s="214">
        <v>183</v>
      </c>
      <c r="M298" s="215">
        <v>351860.16</v>
      </c>
      <c r="N298" s="215">
        <v>0</v>
      </c>
      <c r="O298" s="216">
        <v>0</v>
      </c>
      <c r="P298" s="217">
        <f t="shared" si="15"/>
        <v>-13</v>
      </c>
      <c r="Q298" s="215">
        <f t="shared" si="15"/>
        <v>11671.579999999958</v>
      </c>
      <c r="R298" s="215">
        <f t="shared" si="15"/>
        <v>0</v>
      </c>
      <c r="S298" s="218">
        <f t="shared" si="13"/>
        <v>0</v>
      </c>
      <c r="T298" s="214">
        <f t="shared" si="16"/>
        <v>-21</v>
      </c>
      <c r="U298" s="215">
        <f t="shared" si="16"/>
        <v>-39586.159999999974</v>
      </c>
      <c r="V298" s="215">
        <f t="shared" si="16"/>
        <v>0</v>
      </c>
      <c r="W298" s="216">
        <f t="shared" si="14"/>
        <v>0</v>
      </c>
    </row>
    <row r="299" spans="1:23">
      <c r="A299" s="206" t="s">
        <v>725</v>
      </c>
      <c r="B299" s="207" t="s">
        <v>814</v>
      </c>
      <c r="C299" s="208" t="s">
        <v>815</v>
      </c>
      <c r="D299" s="214">
        <v>3825</v>
      </c>
      <c r="E299" s="215">
        <v>5830153.3700000001</v>
      </c>
      <c r="F299" s="215">
        <v>0</v>
      </c>
      <c r="G299" s="216">
        <v>16966724.349999998</v>
      </c>
      <c r="H299" s="217">
        <v>3516</v>
      </c>
      <c r="I299" s="215">
        <v>6865245.0899999999</v>
      </c>
      <c r="J299" s="215">
        <v>0</v>
      </c>
      <c r="K299" s="218">
        <v>15168127.790000008</v>
      </c>
      <c r="L299" s="214">
        <v>3544</v>
      </c>
      <c r="M299" s="215">
        <v>6117381.7799999993</v>
      </c>
      <c r="N299" s="215">
        <v>0</v>
      </c>
      <c r="O299" s="216">
        <v>16520373.189999998</v>
      </c>
      <c r="P299" s="217">
        <f t="shared" si="15"/>
        <v>-281</v>
      </c>
      <c r="Q299" s="215">
        <f t="shared" si="15"/>
        <v>287228.40999999922</v>
      </c>
      <c r="R299" s="215">
        <f t="shared" si="15"/>
        <v>0</v>
      </c>
      <c r="S299" s="218">
        <f t="shared" si="13"/>
        <v>-446351.16000000015</v>
      </c>
      <c r="T299" s="214">
        <f t="shared" si="16"/>
        <v>28</v>
      </c>
      <c r="U299" s="215">
        <f t="shared" si="16"/>
        <v>-747863.31000000052</v>
      </c>
      <c r="V299" s="215">
        <f t="shared" si="16"/>
        <v>0</v>
      </c>
      <c r="W299" s="216">
        <f t="shared" si="14"/>
        <v>1352245.3999999892</v>
      </c>
    </row>
    <row r="300" spans="1:23">
      <c r="A300" s="206" t="s">
        <v>725</v>
      </c>
      <c r="B300" s="207" t="s">
        <v>816</v>
      </c>
      <c r="C300" s="208" t="s">
        <v>817</v>
      </c>
      <c r="D300" s="214">
        <v>6</v>
      </c>
      <c r="E300" s="215">
        <v>19946.240000000002</v>
      </c>
      <c r="F300" s="215">
        <v>0</v>
      </c>
      <c r="G300" s="216">
        <v>0</v>
      </c>
      <c r="H300" s="217">
        <v>73</v>
      </c>
      <c r="I300" s="215">
        <v>30547</v>
      </c>
      <c r="J300" s="215">
        <v>0</v>
      </c>
      <c r="K300" s="218">
        <v>0</v>
      </c>
      <c r="L300" s="214">
        <v>104</v>
      </c>
      <c r="M300" s="215">
        <v>77504.399999999994</v>
      </c>
      <c r="N300" s="215">
        <v>0</v>
      </c>
      <c r="O300" s="216">
        <v>0</v>
      </c>
      <c r="P300" s="217">
        <f t="shared" si="15"/>
        <v>98</v>
      </c>
      <c r="Q300" s="215">
        <f t="shared" si="15"/>
        <v>57558.159999999989</v>
      </c>
      <c r="R300" s="215">
        <f t="shared" si="15"/>
        <v>0</v>
      </c>
      <c r="S300" s="218">
        <f t="shared" si="13"/>
        <v>0</v>
      </c>
      <c r="T300" s="214">
        <f t="shared" si="16"/>
        <v>31</v>
      </c>
      <c r="U300" s="215">
        <f t="shared" si="16"/>
        <v>46957.399999999994</v>
      </c>
      <c r="V300" s="215">
        <f t="shared" si="16"/>
        <v>0</v>
      </c>
      <c r="W300" s="216">
        <f t="shared" si="14"/>
        <v>0</v>
      </c>
    </row>
    <row r="301" spans="1:23">
      <c r="A301" s="206" t="s">
        <v>725</v>
      </c>
      <c r="B301" s="207" t="s">
        <v>818</v>
      </c>
      <c r="C301" s="208" t="s">
        <v>819</v>
      </c>
      <c r="D301" s="214">
        <v>228</v>
      </c>
      <c r="E301" s="215">
        <v>626408.19999999995</v>
      </c>
      <c r="F301" s="215">
        <v>48358</v>
      </c>
      <c r="G301" s="216">
        <v>0</v>
      </c>
      <c r="H301" s="217">
        <v>287</v>
      </c>
      <c r="I301" s="215">
        <v>963475.8</v>
      </c>
      <c r="J301" s="215">
        <v>72778</v>
      </c>
      <c r="K301" s="218">
        <v>0</v>
      </c>
      <c r="L301" s="214">
        <v>196</v>
      </c>
      <c r="M301" s="215">
        <v>651571.20000000007</v>
      </c>
      <c r="N301" s="215">
        <v>47695</v>
      </c>
      <c r="O301" s="216">
        <v>0</v>
      </c>
      <c r="P301" s="217">
        <f t="shared" si="15"/>
        <v>-32</v>
      </c>
      <c r="Q301" s="215">
        <f t="shared" si="15"/>
        <v>25163.000000000116</v>
      </c>
      <c r="R301" s="215">
        <f t="shared" si="15"/>
        <v>-663</v>
      </c>
      <c r="S301" s="218">
        <f t="shared" si="13"/>
        <v>0</v>
      </c>
      <c r="T301" s="214">
        <f t="shared" si="16"/>
        <v>-91</v>
      </c>
      <c r="U301" s="215">
        <f t="shared" si="16"/>
        <v>-311904.59999999998</v>
      </c>
      <c r="V301" s="215">
        <f t="shared" si="16"/>
        <v>-25083</v>
      </c>
      <c r="W301" s="216">
        <f t="shared" si="14"/>
        <v>0</v>
      </c>
    </row>
    <row r="302" spans="1:23">
      <c r="A302" s="206" t="s">
        <v>725</v>
      </c>
      <c r="B302" s="207" t="s">
        <v>820</v>
      </c>
      <c r="C302" s="208" t="s">
        <v>821</v>
      </c>
      <c r="D302" s="214">
        <v>524</v>
      </c>
      <c r="E302" s="215">
        <v>1271284.8700000001</v>
      </c>
      <c r="F302" s="215">
        <v>0</v>
      </c>
      <c r="G302" s="216">
        <v>4926171.04</v>
      </c>
      <c r="H302" s="217">
        <v>561</v>
      </c>
      <c r="I302" s="215">
        <v>1380693.11</v>
      </c>
      <c r="J302" s="215">
        <v>0</v>
      </c>
      <c r="K302" s="218">
        <v>6163905.5199999986</v>
      </c>
      <c r="L302" s="214">
        <v>569</v>
      </c>
      <c r="M302" s="215">
        <v>1277783.01</v>
      </c>
      <c r="N302" s="215">
        <v>0</v>
      </c>
      <c r="O302" s="216">
        <v>6596445.7400000002</v>
      </c>
      <c r="P302" s="217">
        <f t="shared" si="15"/>
        <v>45</v>
      </c>
      <c r="Q302" s="215">
        <f t="shared" si="15"/>
        <v>6498.1399999998976</v>
      </c>
      <c r="R302" s="215">
        <f t="shared" si="15"/>
        <v>0</v>
      </c>
      <c r="S302" s="218">
        <f t="shared" si="13"/>
        <v>1670274.7000000002</v>
      </c>
      <c r="T302" s="214">
        <f t="shared" si="16"/>
        <v>8</v>
      </c>
      <c r="U302" s="215">
        <f t="shared" si="16"/>
        <v>-102910.10000000009</v>
      </c>
      <c r="V302" s="215">
        <f t="shared" si="16"/>
        <v>0</v>
      </c>
      <c r="W302" s="216">
        <f t="shared" si="14"/>
        <v>432540.2200000016</v>
      </c>
    </row>
    <row r="303" spans="1:23">
      <c r="A303" s="206" t="s">
        <v>725</v>
      </c>
      <c r="B303" s="207" t="s">
        <v>822</v>
      </c>
      <c r="C303" s="208" t="s">
        <v>823</v>
      </c>
      <c r="D303" s="214">
        <v>113</v>
      </c>
      <c r="E303" s="215">
        <v>131946</v>
      </c>
      <c r="F303" s="215">
        <v>0</v>
      </c>
      <c r="G303" s="216">
        <v>0</v>
      </c>
      <c r="H303" s="217">
        <v>152</v>
      </c>
      <c r="I303" s="215">
        <v>541905.42999999993</v>
      </c>
      <c r="J303" s="215">
        <v>0</v>
      </c>
      <c r="K303" s="218">
        <v>0</v>
      </c>
      <c r="L303" s="214">
        <v>149</v>
      </c>
      <c r="M303" s="215">
        <v>225566.22000000003</v>
      </c>
      <c r="N303" s="215">
        <v>0</v>
      </c>
      <c r="O303" s="216">
        <v>0</v>
      </c>
      <c r="P303" s="217">
        <f t="shared" si="15"/>
        <v>36</v>
      </c>
      <c r="Q303" s="215">
        <f t="shared" si="15"/>
        <v>93620.22000000003</v>
      </c>
      <c r="R303" s="215">
        <f t="shared" si="15"/>
        <v>0</v>
      </c>
      <c r="S303" s="218">
        <f t="shared" si="13"/>
        <v>0</v>
      </c>
      <c r="T303" s="214">
        <f t="shared" si="16"/>
        <v>-3</v>
      </c>
      <c r="U303" s="215">
        <f t="shared" si="16"/>
        <v>-316339.2099999999</v>
      </c>
      <c r="V303" s="215">
        <f t="shared" si="16"/>
        <v>0</v>
      </c>
      <c r="W303" s="216">
        <f t="shared" si="14"/>
        <v>0</v>
      </c>
    </row>
    <row r="304" spans="1:23">
      <c r="A304" s="206" t="s">
        <v>725</v>
      </c>
      <c r="B304" s="207" t="s">
        <v>824</v>
      </c>
      <c r="C304" s="208" t="s">
        <v>825</v>
      </c>
      <c r="D304" s="214">
        <v>117</v>
      </c>
      <c r="E304" s="215">
        <v>515624.66</v>
      </c>
      <c r="F304" s="215">
        <v>0</v>
      </c>
      <c r="G304" s="216">
        <v>0</v>
      </c>
      <c r="H304" s="217">
        <v>122</v>
      </c>
      <c r="I304" s="215">
        <v>707475.67999999993</v>
      </c>
      <c r="J304" s="215">
        <v>0</v>
      </c>
      <c r="K304" s="218">
        <v>0</v>
      </c>
      <c r="L304" s="214">
        <v>159</v>
      </c>
      <c r="M304" s="215">
        <v>561598.11</v>
      </c>
      <c r="N304" s="215">
        <v>0</v>
      </c>
      <c r="O304" s="216">
        <v>0</v>
      </c>
      <c r="P304" s="217">
        <f t="shared" si="15"/>
        <v>42</v>
      </c>
      <c r="Q304" s="215">
        <f t="shared" si="15"/>
        <v>45973.450000000012</v>
      </c>
      <c r="R304" s="215">
        <f t="shared" si="15"/>
        <v>0</v>
      </c>
      <c r="S304" s="218">
        <f t="shared" si="13"/>
        <v>0</v>
      </c>
      <c r="T304" s="214">
        <f t="shared" si="16"/>
        <v>37</v>
      </c>
      <c r="U304" s="215">
        <f t="shared" si="16"/>
        <v>-145877.56999999995</v>
      </c>
      <c r="V304" s="215">
        <f t="shared" si="16"/>
        <v>0</v>
      </c>
      <c r="W304" s="216">
        <f t="shared" si="14"/>
        <v>0</v>
      </c>
    </row>
    <row r="305" spans="1:23">
      <c r="A305" s="206" t="s">
        <v>725</v>
      </c>
      <c r="B305" s="207" t="s">
        <v>826</v>
      </c>
      <c r="C305" s="208" t="s">
        <v>827</v>
      </c>
      <c r="D305" s="214">
        <v>0</v>
      </c>
      <c r="E305" s="215">
        <v>20918.52</v>
      </c>
      <c r="F305" s="215">
        <v>0</v>
      </c>
      <c r="G305" s="216">
        <v>0</v>
      </c>
      <c r="H305" s="217">
        <v>0</v>
      </c>
      <c r="I305" s="215">
        <v>59386.040000000008</v>
      </c>
      <c r="J305" s="215">
        <v>0</v>
      </c>
      <c r="K305" s="218">
        <v>0</v>
      </c>
      <c r="L305" s="214">
        <v>0</v>
      </c>
      <c r="M305" s="215">
        <v>20710.88</v>
      </c>
      <c r="N305" s="215">
        <v>0</v>
      </c>
      <c r="O305" s="216">
        <v>0</v>
      </c>
      <c r="P305" s="217">
        <f t="shared" si="15"/>
        <v>0</v>
      </c>
      <c r="Q305" s="215">
        <f t="shared" si="15"/>
        <v>-207.63999999999942</v>
      </c>
      <c r="R305" s="215">
        <f t="shared" si="15"/>
        <v>0</v>
      </c>
      <c r="S305" s="218">
        <f t="shared" si="13"/>
        <v>0</v>
      </c>
      <c r="T305" s="214">
        <f t="shared" si="16"/>
        <v>0</v>
      </c>
      <c r="U305" s="215">
        <f t="shared" si="16"/>
        <v>-38675.160000000003</v>
      </c>
      <c r="V305" s="215">
        <f t="shared" si="16"/>
        <v>0</v>
      </c>
      <c r="W305" s="216">
        <f t="shared" si="14"/>
        <v>0</v>
      </c>
    </row>
    <row r="306" spans="1:23">
      <c r="A306" s="206" t="s">
        <v>725</v>
      </c>
      <c r="B306" s="207" t="s">
        <v>828</v>
      </c>
      <c r="C306" s="208" t="s">
        <v>829</v>
      </c>
      <c r="D306" s="214">
        <v>32</v>
      </c>
      <c r="E306" s="215">
        <v>72038.100000000006</v>
      </c>
      <c r="F306" s="215">
        <v>0</v>
      </c>
      <c r="G306" s="216">
        <v>0</v>
      </c>
      <c r="H306" s="217">
        <v>42</v>
      </c>
      <c r="I306" s="215">
        <v>130431.86</v>
      </c>
      <c r="J306" s="215">
        <v>0</v>
      </c>
      <c r="K306" s="218">
        <v>0</v>
      </c>
      <c r="L306" s="214">
        <v>29</v>
      </c>
      <c r="M306" s="215">
        <v>80552.13</v>
      </c>
      <c r="N306" s="215">
        <v>0</v>
      </c>
      <c r="O306" s="216">
        <v>0</v>
      </c>
      <c r="P306" s="217">
        <f t="shared" si="15"/>
        <v>-3</v>
      </c>
      <c r="Q306" s="215">
        <f t="shared" si="15"/>
        <v>8514.0299999999988</v>
      </c>
      <c r="R306" s="215">
        <f t="shared" si="15"/>
        <v>0</v>
      </c>
      <c r="S306" s="218">
        <f t="shared" si="13"/>
        <v>0</v>
      </c>
      <c r="T306" s="214">
        <f t="shared" si="16"/>
        <v>-13</v>
      </c>
      <c r="U306" s="215">
        <f t="shared" si="16"/>
        <v>-49879.729999999996</v>
      </c>
      <c r="V306" s="215">
        <f t="shared" si="16"/>
        <v>0</v>
      </c>
      <c r="W306" s="216">
        <f t="shared" si="14"/>
        <v>0</v>
      </c>
    </row>
    <row r="307" spans="1:23">
      <c r="A307" s="206" t="s">
        <v>725</v>
      </c>
      <c r="B307" s="207" t="s">
        <v>830</v>
      </c>
      <c r="C307" s="208" t="s">
        <v>831</v>
      </c>
      <c r="D307" s="214">
        <v>3165</v>
      </c>
      <c r="E307" s="215">
        <v>8567303.0899999999</v>
      </c>
      <c r="F307" s="215">
        <v>46323</v>
      </c>
      <c r="G307" s="216">
        <v>17688953.640000001</v>
      </c>
      <c r="H307" s="217">
        <v>3228</v>
      </c>
      <c r="I307" s="215">
        <v>8464923.6999999993</v>
      </c>
      <c r="J307" s="215">
        <v>48398</v>
      </c>
      <c r="K307" s="218">
        <v>19305884.16</v>
      </c>
      <c r="L307" s="214">
        <v>3314</v>
      </c>
      <c r="M307" s="215">
        <v>8920191.2300000004</v>
      </c>
      <c r="N307" s="215">
        <v>73546</v>
      </c>
      <c r="O307" s="216">
        <v>18143518.159999996</v>
      </c>
      <c r="P307" s="217">
        <f t="shared" si="15"/>
        <v>149</v>
      </c>
      <c r="Q307" s="215">
        <f t="shared" si="15"/>
        <v>352888.1400000006</v>
      </c>
      <c r="R307" s="215">
        <f t="shared" si="15"/>
        <v>27223</v>
      </c>
      <c r="S307" s="218">
        <f t="shared" si="13"/>
        <v>454564.51999999583</v>
      </c>
      <c r="T307" s="214">
        <f t="shared" si="16"/>
        <v>86</v>
      </c>
      <c r="U307" s="215">
        <f t="shared" si="16"/>
        <v>455267.53000000119</v>
      </c>
      <c r="V307" s="215">
        <f t="shared" si="16"/>
        <v>25148</v>
      </c>
      <c r="W307" s="216">
        <f t="shared" si="14"/>
        <v>-1162366.0000000037</v>
      </c>
    </row>
    <row r="308" spans="1:23">
      <c r="A308" s="206" t="s">
        <v>725</v>
      </c>
      <c r="B308" s="207" t="s">
        <v>832</v>
      </c>
      <c r="C308" s="208" t="s">
        <v>833</v>
      </c>
      <c r="D308" s="214">
        <v>75</v>
      </c>
      <c r="E308" s="215">
        <v>40641.68</v>
      </c>
      <c r="F308" s="215">
        <v>0</v>
      </c>
      <c r="G308" s="216">
        <v>0</v>
      </c>
      <c r="H308" s="217">
        <v>79</v>
      </c>
      <c r="I308" s="215">
        <v>46745.679999999993</v>
      </c>
      <c r="J308" s="215">
        <v>0</v>
      </c>
      <c r="K308" s="218">
        <v>0</v>
      </c>
      <c r="L308" s="214">
        <v>60</v>
      </c>
      <c r="M308" s="215">
        <v>36262.239999999998</v>
      </c>
      <c r="N308" s="215">
        <v>0</v>
      </c>
      <c r="O308" s="216">
        <v>0</v>
      </c>
      <c r="P308" s="217">
        <f t="shared" si="15"/>
        <v>-15</v>
      </c>
      <c r="Q308" s="215">
        <f t="shared" si="15"/>
        <v>-4379.4400000000023</v>
      </c>
      <c r="R308" s="215">
        <f t="shared" si="15"/>
        <v>0</v>
      </c>
      <c r="S308" s="218">
        <f t="shared" si="13"/>
        <v>0</v>
      </c>
      <c r="T308" s="214">
        <f t="shared" si="16"/>
        <v>-19</v>
      </c>
      <c r="U308" s="215">
        <f t="shared" si="16"/>
        <v>-10483.439999999995</v>
      </c>
      <c r="V308" s="215">
        <f t="shared" si="16"/>
        <v>0</v>
      </c>
      <c r="W308" s="216">
        <f t="shared" si="14"/>
        <v>0</v>
      </c>
    </row>
    <row r="309" spans="1:23">
      <c r="A309" s="206" t="s">
        <v>725</v>
      </c>
      <c r="B309" s="207" t="s">
        <v>834</v>
      </c>
      <c r="C309" s="208" t="s">
        <v>835</v>
      </c>
      <c r="D309" s="214">
        <v>18</v>
      </c>
      <c r="E309" s="215">
        <v>9296.32</v>
      </c>
      <c r="F309" s="215">
        <v>0</v>
      </c>
      <c r="G309" s="216">
        <v>0</v>
      </c>
      <c r="H309" s="217">
        <v>17</v>
      </c>
      <c r="I309" s="215">
        <v>9911.52</v>
      </c>
      <c r="J309" s="215">
        <v>0</v>
      </c>
      <c r="K309" s="218">
        <v>0</v>
      </c>
      <c r="L309" s="214">
        <v>15</v>
      </c>
      <c r="M309" s="215">
        <v>7793.4399999999987</v>
      </c>
      <c r="N309" s="215">
        <v>0</v>
      </c>
      <c r="O309" s="216">
        <v>0</v>
      </c>
      <c r="P309" s="217">
        <f t="shared" si="15"/>
        <v>-3</v>
      </c>
      <c r="Q309" s="215">
        <f t="shared" si="15"/>
        <v>-1502.880000000001</v>
      </c>
      <c r="R309" s="215">
        <f t="shared" si="15"/>
        <v>0</v>
      </c>
      <c r="S309" s="218">
        <f t="shared" si="13"/>
        <v>0</v>
      </c>
      <c r="T309" s="214">
        <f t="shared" si="16"/>
        <v>-2</v>
      </c>
      <c r="U309" s="215">
        <f t="shared" si="16"/>
        <v>-2118.0800000000017</v>
      </c>
      <c r="V309" s="215">
        <f t="shared" si="16"/>
        <v>0</v>
      </c>
      <c r="W309" s="216">
        <f t="shared" si="14"/>
        <v>0</v>
      </c>
    </row>
    <row r="310" spans="1:23">
      <c r="A310" s="206" t="s">
        <v>725</v>
      </c>
      <c r="B310" s="207" t="s">
        <v>836</v>
      </c>
      <c r="C310" s="208" t="s">
        <v>837</v>
      </c>
      <c r="D310" s="214">
        <v>79</v>
      </c>
      <c r="E310" s="215">
        <v>45942</v>
      </c>
      <c r="F310" s="215">
        <v>0</v>
      </c>
      <c r="G310" s="216">
        <v>0</v>
      </c>
      <c r="H310" s="217">
        <v>62</v>
      </c>
      <c r="I310" s="215">
        <v>21795.52</v>
      </c>
      <c r="J310" s="215">
        <v>0</v>
      </c>
      <c r="K310" s="218">
        <v>0</v>
      </c>
      <c r="L310" s="214">
        <v>52</v>
      </c>
      <c r="M310" s="215">
        <v>33297.81</v>
      </c>
      <c r="N310" s="215">
        <v>0</v>
      </c>
      <c r="O310" s="216">
        <v>0</v>
      </c>
      <c r="P310" s="217">
        <f t="shared" si="15"/>
        <v>-27</v>
      </c>
      <c r="Q310" s="215">
        <f t="shared" si="15"/>
        <v>-12644.190000000002</v>
      </c>
      <c r="R310" s="215">
        <f t="shared" si="15"/>
        <v>0</v>
      </c>
      <c r="S310" s="218">
        <f t="shared" si="13"/>
        <v>0</v>
      </c>
      <c r="T310" s="214">
        <f t="shared" si="16"/>
        <v>-10</v>
      </c>
      <c r="U310" s="215">
        <f t="shared" si="16"/>
        <v>11502.289999999997</v>
      </c>
      <c r="V310" s="215">
        <f t="shared" si="16"/>
        <v>0</v>
      </c>
      <c r="W310" s="216">
        <f t="shared" si="14"/>
        <v>0</v>
      </c>
    </row>
    <row r="311" spans="1:23">
      <c r="A311" s="206" t="s">
        <v>725</v>
      </c>
      <c r="B311" s="207" t="s">
        <v>838</v>
      </c>
      <c r="C311" s="208" t="s">
        <v>839</v>
      </c>
      <c r="D311" s="214">
        <v>3600</v>
      </c>
      <c r="E311" s="215">
        <v>408192</v>
      </c>
      <c r="F311" s="215">
        <v>0</v>
      </c>
      <c r="G311" s="216">
        <v>0</v>
      </c>
      <c r="H311" s="217">
        <v>3453</v>
      </c>
      <c r="I311" s="215">
        <v>442839.94</v>
      </c>
      <c r="J311" s="215">
        <v>0</v>
      </c>
      <c r="K311" s="218">
        <v>0</v>
      </c>
      <c r="L311" s="214">
        <v>3253</v>
      </c>
      <c r="M311" s="215">
        <v>415223.86</v>
      </c>
      <c r="N311" s="215">
        <v>0</v>
      </c>
      <c r="O311" s="216">
        <v>0</v>
      </c>
      <c r="P311" s="217">
        <f t="shared" si="15"/>
        <v>-347</v>
      </c>
      <c r="Q311" s="215">
        <f t="shared" si="15"/>
        <v>7031.859999999986</v>
      </c>
      <c r="R311" s="215">
        <f t="shared" si="15"/>
        <v>0</v>
      </c>
      <c r="S311" s="218">
        <f t="shared" si="13"/>
        <v>0</v>
      </c>
      <c r="T311" s="214">
        <f t="shared" si="16"/>
        <v>-200</v>
      </c>
      <c r="U311" s="215">
        <f t="shared" si="16"/>
        <v>-27616.080000000016</v>
      </c>
      <c r="V311" s="215">
        <f t="shared" si="16"/>
        <v>0</v>
      </c>
      <c r="W311" s="216">
        <f t="shared" si="14"/>
        <v>0</v>
      </c>
    </row>
    <row r="312" spans="1:23">
      <c r="A312" s="206" t="s">
        <v>725</v>
      </c>
      <c r="B312" s="207" t="s">
        <v>840</v>
      </c>
      <c r="C312" s="208" t="s">
        <v>841</v>
      </c>
      <c r="D312" s="214">
        <v>3489</v>
      </c>
      <c r="E312" s="215">
        <v>1116126.8500000001</v>
      </c>
      <c r="F312" s="215">
        <v>0</v>
      </c>
      <c r="G312" s="216">
        <v>0</v>
      </c>
      <c r="H312" s="217">
        <v>3629</v>
      </c>
      <c r="I312" s="215">
        <v>1141018.56</v>
      </c>
      <c r="J312" s="215">
        <v>0</v>
      </c>
      <c r="K312" s="218">
        <v>0</v>
      </c>
      <c r="L312" s="214">
        <v>3446</v>
      </c>
      <c r="M312" s="215">
        <v>1230343.3</v>
      </c>
      <c r="N312" s="215">
        <v>0</v>
      </c>
      <c r="O312" s="216">
        <v>0</v>
      </c>
      <c r="P312" s="217">
        <f t="shared" si="15"/>
        <v>-43</v>
      </c>
      <c r="Q312" s="215">
        <f t="shared" si="15"/>
        <v>114216.44999999995</v>
      </c>
      <c r="R312" s="215">
        <f t="shared" si="15"/>
        <v>0</v>
      </c>
      <c r="S312" s="218">
        <f t="shared" si="13"/>
        <v>0</v>
      </c>
      <c r="T312" s="214">
        <f t="shared" si="16"/>
        <v>-183</v>
      </c>
      <c r="U312" s="215">
        <f t="shared" si="16"/>
        <v>89324.739999999991</v>
      </c>
      <c r="V312" s="215">
        <f t="shared" si="16"/>
        <v>0</v>
      </c>
      <c r="W312" s="216">
        <f t="shared" si="14"/>
        <v>0</v>
      </c>
    </row>
    <row r="313" spans="1:23">
      <c r="A313" s="206" t="s">
        <v>725</v>
      </c>
      <c r="B313" s="207" t="s">
        <v>842</v>
      </c>
      <c r="C313" s="208" t="s">
        <v>843</v>
      </c>
      <c r="D313" s="214">
        <v>519</v>
      </c>
      <c r="E313" s="215">
        <v>300972</v>
      </c>
      <c r="F313" s="215">
        <v>0</v>
      </c>
      <c r="G313" s="216">
        <v>0</v>
      </c>
      <c r="H313" s="217">
        <v>865</v>
      </c>
      <c r="I313" s="215">
        <v>482299.55999999994</v>
      </c>
      <c r="J313" s="215">
        <v>0</v>
      </c>
      <c r="K313" s="218">
        <v>0</v>
      </c>
      <c r="L313" s="214">
        <v>569</v>
      </c>
      <c r="M313" s="215">
        <v>403650.4</v>
      </c>
      <c r="N313" s="215">
        <v>0</v>
      </c>
      <c r="O313" s="216">
        <v>0</v>
      </c>
      <c r="P313" s="217">
        <f t="shared" si="15"/>
        <v>50</v>
      </c>
      <c r="Q313" s="215">
        <f t="shared" si="15"/>
        <v>102678.40000000002</v>
      </c>
      <c r="R313" s="215">
        <f t="shared" si="15"/>
        <v>0</v>
      </c>
      <c r="S313" s="218">
        <f t="shared" si="13"/>
        <v>0</v>
      </c>
      <c r="T313" s="214">
        <f t="shared" si="16"/>
        <v>-296</v>
      </c>
      <c r="U313" s="215">
        <f t="shared" si="16"/>
        <v>-78649.159999999916</v>
      </c>
      <c r="V313" s="215">
        <f t="shared" si="16"/>
        <v>0</v>
      </c>
      <c r="W313" s="216">
        <f t="shared" si="14"/>
        <v>0</v>
      </c>
    </row>
    <row r="314" spans="1:23">
      <c r="A314" s="206" t="s">
        <v>725</v>
      </c>
      <c r="B314" s="207" t="s">
        <v>844</v>
      </c>
      <c r="C314" s="208" t="s">
        <v>845</v>
      </c>
      <c r="D314" s="214">
        <v>1686</v>
      </c>
      <c r="E314" s="215">
        <v>804150</v>
      </c>
      <c r="F314" s="215">
        <v>0</v>
      </c>
      <c r="G314" s="216">
        <v>0</v>
      </c>
      <c r="H314" s="217">
        <v>2285</v>
      </c>
      <c r="I314" s="215">
        <v>1358727.0999999996</v>
      </c>
      <c r="J314" s="215">
        <v>0</v>
      </c>
      <c r="K314" s="218">
        <v>0</v>
      </c>
      <c r="L314" s="214">
        <v>1589</v>
      </c>
      <c r="M314" s="215">
        <v>1051795.68</v>
      </c>
      <c r="N314" s="215">
        <v>0</v>
      </c>
      <c r="O314" s="216">
        <v>0</v>
      </c>
      <c r="P314" s="217">
        <f t="shared" si="15"/>
        <v>-97</v>
      </c>
      <c r="Q314" s="215">
        <f t="shared" si="15"/>
        <v>247645.67999999993</v>
      </c>
      <c r="R314" s="215">
        <f t="shared" si="15"/>
        <v>0</v>
      </c>
      <c r="S314" s="218">
        <f t="shared" si="13"/>
        <v>0</v>
      </c>
      <c r="T314" s="214">
        <f t="shared" si="16"/>
        <v>-696</v>
      </c>
      <c r="U314" s="215">
        <f t="shared" si="16"/>
        <v>-306931.41999999969</v>
      </c>
      <c r="V314" s="215">
        <f t="shared" si="16"/>
        <v>0</v>
      </c>
      <c r="W314" s="216">
        <f t="shared" si="14"/>
        <v>0</v>
      </c>
    </row>
    <row r="315" spans="1:23">
      <c r="A315" s="206" t="s">
        <v>725</v>
      </c>
      <c r="B315" s="207" t="s">
        <v>846</v>
      </c>
      <c r="C315" s="208" t="s">
        <v>847</v>
      </c>
      <c r="D315" s="214">
        <v>334</v>
      </c>
      <c r="E315" s="215">
        <v>156430.71999999997</v>
      </c>
      <c r="F315" s="215">
        <v>0</v>
      </c>
      <c r="G315" s="216">
        <v>0</v>
      </c>
      <c r="H315" s="217">
        <v>415</v>
      </c>
      <c r="I315" s="215">
        <v>180075.01</v>
      </c>
      <c r="J315" s="215">
        <v>0</v>
      </c>
      <c r="K315" s="218">
        <v>0</v>
      </c>
      <c r="L315" s="214">
        <v>307</v>
      </c>
      <c r="M315" s="215">
        <v>158450.68</v>
      </c>
      <c r="N315" s="215">
        <v>0</v>
      </c>
      <c r="O315" s="216">
        <v>0</v>
      </c>
      <c r="P315" s="217">
        <f t="shared" si="15"/>
        <v>-27</v>
      </c>
      <c r="Q315" s="215">
        <f t="shared" si="15"/>
        <v>2019.960000000021</v>
      </c>
      <c r="R315" s="215">
        <f t="shared" si="15"/>
        <v>0</v>
      </c>
      <c r="S315" s="218">
        <f t="shared" si="13"/>
        <v>0</v>
      </c>
      <c r="T315" s="214">
        <f t="shared" si="16"/>
        <v>-108</v>
      </c>
      <c r="U315" s="215">
        <f t="shared" si="16"/>
        <v>-21624.330000000016</v>
      </c>
      <c r="V315" s="215">
        <f t="shared" si="16"/>
        <v>0</v>
      </c>
      <c r="W315" s="216">
        <f t="shared" si="14"/>
        <v>0</v>
      </c>
    </row>
    <row r="316" spans="1:23">
      <c r="A316" s="206" t="s">
        <v>725</v>
      </c>
      <c r="B316" s="207" t="s">
        <v>848</v>
      </c>
      <c r="C316" s="208" t="s">
        <v>849</v>
      </c>
      <c r="D316" s="214">
        <v>1071</v>
      </c>
      <c r="E316" s="215">
        <v>521161.6</v>
      </c>
      <c r="F316" s="215">
        <v>0</v>
      </c>
      <c r="G316" s="216">
        <v>0</v>
      </c>
      <c r="H316" s="217">
        <v>920</v>
      </c>
      <c r="I316" s="215">
        <v>488757.76000000001</v>
      </c>
      <c r="J316" s="215">
        <v>0</v>
      </c>
      <c r="K316" s="218">
        <v>0</v>
      </c>
      <c r="L316" s="214">
        <v>1067</v>
      </c>
      <c r="M316" s="215">
        <v>495093.84</v>
      </c>
      <c r="N316" s="215">
        <v>0</v>
      </c>
      <c r="O316" s="216">
        <v>0</v>
      </c>
      <c r="P316" s="217">
        <f t="shared" si="15"/>
        <v>-4</v>
      </c>
      <c r="Q316" s="215">
        <f t="shared" si="15"/>
        <v>-26067.759999999951</v>
      </c>
      <c r="R316" s="215">
        <f t="shared" si="15"/>
        <v>0</v>
      </c>
      <c r="S316" s="218">
        <f t="shared" si="13"/>
        <v>0</v>
      </c>
      <c r="T316" s="214">
        <f t="shared" si="16"/>
        <v>147</v>
      </c>
      <c r="U316" s="215">
        <f t="shared" si="16"/>
        <v>6336.0800000000163</v>
      </c>
      <c r="V316" s="215">
        <f t="shared" si="16"/>
        <v>0</v>
      </c>
      <c r="W316" s="216">
        <f t="shared" si="14"/>
        <v>0</v>
      </c>
    </row>
    <row r="317" spans="1:23">
      <c r="A317" s="206" t="s">
        <v>725</v>
      </c>
      <c r="B317" s="207" t="s">
        <v>850</v>
      </c>
      <c r="C317" s="208" t="s">
        <v>851</v>
      </c>
      <c r="D317" s="214">
        <v>806</v>
      </c>
      <c r="E317" s="215">
        <v>131062.08000000002</v>
      </c>
      <c r="F317" s="215">
        <v>0</v>
      </c>
      <c r="G317" s="216">
        <v>0</v>
      </c>
      <c r="H317" s="217">
        <v>1113</v>
      </c>
      <c r="I317" s="215">
        <v>234236</v>
      </c>
      <c r="J317" s="215">
        <v>0</v>
      </c>
      <c r="K317" s="218">
        <v>0</v>
      </c>
      <c r="L317" s="214">
        <v>1073</v>
      </c>
      <c r="M317" s="215">
        <v>167983.52</v>
      </c>
      <c r="N317" s="215">
        <v>0</v>
      </c>
      <c r="O317" s="216">
        <v>0</v>
      </c>
      <c r="P317" s="217">
        <f t="shared" si="15"/>
        <v>267</v>
      </c>
      <c r="Q317" s="215">
        <f t="shared" si="15"/>
        <v>36921.439999999973</v>
      </c>
      <c r="R317" s="215">
        <f t="shared" si="15"/>
        <v>0</v>
      </c>
      <c r="S317" s="218">
        <f t="shared" si="13"/>
        <v>0</v>
      </c>
      <c r="T317" s="214">
        <f t="shared" si="16"/>
        <v>-40</v>
      </c>
      <c r="U317" s="215">
        <f t="shared" si="16"/>
        <v>-66252.48000000001</v>
      </c>
      <c r="V317" s="215">
        <f t="shared" si="16"/>
        <v>0</v>
      </c>
      <c r="W317" s="216">
        <f t="shared" si="14"/>
        <v>0</v>
      </c>
    </row>
    <row r="318" spans="1:23">
      <c r="A318" s="206">
        <v>22</v>
      </c>
      <c r="B318" s="207" t="s">
        <v>852</v>
      </c>
      <c r="C318" s="208" t="s">
        <v>853</v>
      </c>
      <c r="D318" s="214">
        <v>145</v>
      </c>
      <c r="E318" s="215">
        <v>21045</v>
      </c>
      <c r="F318" s="215">
        <v>0</v>
      </c>
      <c r="G318" s="216">
        <v>0</v>
      </c>
      <c r="H318" s="217">
        <v>0</v>
      </c>
      <c r="I318" s="215">
        <v>0</v>
      </c>
      <c r="J318" s="215">
        <v>0</v>
      </c>
      <c r="K318" s="218">
        <v>0</v>
      </c>
      <c r="L318" s="214">
        <v>0</v>
      </c>
      <c r="M318" s="215">
        <v>0</v>
      </c>
      <c r="N318" s="215">
        <v>0</v>
      </c>
      <c r="O318" s="216">
        <v>0</v>
      </c>
      <c r="P318" s="217">
        <f t="shared" si="15"/>
        <v>-145</v>
      </c>
      <c r="Q318" s="215">
        <f t="shared" si="15"/>
        <v>-21045</v>
      </c>
      <c r="R318" s="215">
        <f t="shared" si="15"/>
        <v>0</v>
      </c>
      <c r="S318" s="218">
        <f t="shared" si="13"/>
        <v>0</v>
      </c>
      <c r="T318" s="214">
        <f t="shared" si="16"/>
        <v>0</v>
      </c>
      <c r="U318" s="215">
        <f t="shared" si="16"/>
        <v>0</v>
      </c>
      <c r="V318" s="215">
        <f t="shared" si="16"/>
        <v>0</v>
      </c>
      <c r="W318" s="216">
        <f t="shared" si="14"/>
        <v>0</v>
      </c>
    </row>
    <row r="319" spans="1:23">
      <c r="A319" s="206" t="s">
        <v>725</v>
      </c>
      <c r="B319" s="207" t="s">
        <v>854</v>
      </c>
      <c r="C319" s="208" t="s">
        <v>855</v>
      </c>
      <c r="D319" s="214">
        <v>357</v>
      </c>
      <c r="E319" s="215">
        <v>210039.12</v>
      </c>
      <c r="F319" s="215">
        <v>0</v>
      </c>
      <c r="G319" s="216">
        <v>0</v>
      </c>
      <c r="H319" s="217">
        <v>584</v>
      </c>
      <c r="I319" s="215">
        <v>279846.59999999998</v>
      </c>
      <c r="J319" s="215">
        <v>0</v>
      </c>
      <c r="K319" s="218">
        <v>0</v>
      </c>
      <c r="L319" s="214">
        <v>374</v>
      </c>
      <c r="M319" s="215">
        <v>261475.12</v>
      </c>
      <c r="N319" s="215">
        <v>0</v>
      </c>
      <c r="O319" s="216">
        <v>0</v>
      </c>
      <c r="P319" s="217">
        <f t="shared" si="15"/>
        <v>17</v>
      </c>
      <c r="Q319" s="215">
        <f t="shared" si="15"/>
        <v>51436</v>
      </c>
      <c r="R319" s="215">
        <f t="shared" si="15"/>
        <v>0</v>
      </c>
      <c r="S319" s="218">
        <f t="shared" si="13"/>
        <v>0</v>
      </c>
      <c r="T319" s="214">
        <f t="shared" si="16"/>
        <v>-210</v>
      </c>
      <c r="U319" s="215">
        <f t="shared" si="16"/>
        <v>-18371.479999999981</v>
      </c>
      <c r="V319" s="215">
        <f t="shared" si="16"/>
        <v>0</v>
      </c>
      <c r="W319" s="216">
        <f t="shared" si="14"/>
        <v>0</v>
      </c>
    </row>
    <row r="320" spans="1:23">
      <c r="A320" s="206" t="s">
        <v>725</v>
      </c>
      <c r="B320" s="207" t="s">
        <v>856</v>
      </c>
      <c r="C320" s="208" t="s">
        <v>857</v>
      </c>
      <c r="D320" s="214">
        <v>0</v>
      </c>
      <c r="E320" s="215">
        <v>180</v>
      </c>
      <c r="F320" s="215">
        <v>0</v>
      </c>
      <c r="G320" s="216">
        <v>0</v>
      </c>
      <c r="H320" s="217">
        <v>0</v>
      </c>
      <c r="I320" s="215">
        <v>210</v>
      </c>
      <c r="J320" s="215">
        <v>0</v>
      </c>
      <c r="K320" s="218">
        <v>0</v>
      </c>
      <c r="L320" s="214">
        <v>0</v>
      </c>
      <c r="M320" s="215">
        <v>180</v>
      </c>
      <c r="N320" s="215">
        <v>0</v>
      </c>
      <c r="O320" s="216">
        <v>0</v>
      </c>
      <c r="P320" s="217">
        <f t="shared" si="15"/>
        <v>0</v>
      </c>
      <c r="Q320" s="215">
        <f t="shared" si="15"/>
        <v>0</v>
      </c>
      <c r="R320" s="215">
        <f t="shared" si="15"/>
        <v>0</v>
      </c>
      <c r="S320" s="218">
        <f t="shared" si="13"/>
        <v>0</v>
      </c>
      <c r="T320" s="214">
        <f t="shared" si="16"/>
        <v>0</v>
      </c>
      <c r="U320" s="215">
        <f t="shared" si="16"/>
        <v>-30</v>
      </c>
      <c r="V320" s="215">
        <f t="shared" si="16"/>
        <v>0</v>
      </c>
      <c r="W320" s="216">
        <f t="shared" si="14"/>
        <v>0</v>
      </c>
    </row>
    <row r="321" spans="1:23">
      <c r="A321" s="206" t="s">
        <v>725</v>
      </c>
      <c r="B321" s="207" t="s">
        <v>858</v>
      </c>
      <c r="C321" s="208" t="s">
        <v>859</v>
      </c>
      <c r="D321" s="214">
        <v>0</v>
      </c>
      <c r="E321" s="215">
        <v>833366</v>
      </c>
      <c r="F321" s="215">
        <v>0</v>
      </c>
      <c r="G321" s="216">
        <v>0</v>
      </c>
      <c r="H321" s="217">
        <v>0</v>
      </c>
      <c r="I321" s="215">
        <v>821817</v>
      </c>
      <c r="J321" s="215">
        <v>0</v>
      </c>
      <c r="K321" s="218">
        <v>0</v>
      </c>
      <c r="L321" s="214">
        <v>0</v>
      </c>
      <c r="M321" s="215">
        <v>771588</v>
      </c>
      <c r="N321" s="215">
        <v>0</v>
      </c>
      <c r="O321" s="216">
        <v>0</v>
      </c>
      <c r="P321" s="217">
        <f t="shared" si="15"/>
        <v>0</v>
      </c>
      <c r="Q321" s="215">
        <f t="shared" si="15"/>
        <v>-61778</v>
      </c>
      <c r="R321" s="215">
        <f t="shared" si="15"/>
        <v>0</v>
      </c>
      <c r="S321" s="218">
        <f t="shared" si="13"/>
        <v>0</v>
      </c>
      <c r="T321" s="214">
        <f t="shared" si="16"/>
        <v>0</v>
      </c>
      <c r="U321" s="215">
        <f t="shared" si="16"/>
        <v>-50229</v>
      </c>
      <c r="V321" s="215">
        <f t="shared" si="16"/>
        <v>0</v>
      </c>
      <c r="W321" s="216">
        <f t="shared" si="14"/>
        <v>0</v>
      </c>
    </row>
    <row r="322" spans="1:23">
      <c r="A322" s="206" t="s">
        <v>725</v>
      </c>
      <c r="B322" s="207" t="s">
        <v>860</v>
      </c>
      <c r="C322" s="208" t="s">
        <v>861</v>
      </c>
      <c r="D322" s="214">
        <v>0</v>
      </c>
      <c r="E322" s="215">
        <v>1001750</v>
      </c>
      <c r="F322" s="215">
        <v>0</v>
      </c>
      <c r="G322" s="216">
        <v>0</v>
      </c>
      <c r="H322" s="217">
        <v>0</v>
      </c>
      <c r="I322" s="215">
        <v>956000</v>
      </c>
      <c r="J322" s="215">
        <v>0</v>
      </c>
      <c r="K322" s="218">
        <v>0</v>
      </c>
      <c r="L322" s="214">
        <v>0</v>
      </c>
      <c r="M322" s="215">
        <v>907500</v>
      </c>
      <c r="N322" s="215">
        <v>0</v>
      </c>
      <c r="O322" s="216">
        <v>0</v>
      </c>
      <c r="P322" s="217">
        <f t="shared" si="15"/>
        <v>0</v>
      </c>
      <c r="Q322" s="215">
        <f t="shared" si="15"/>
        <v>-94250</v>
      </c>
      <c r="R322" s="215">
        <f t="shared" si="15"/>
        <v>0</v>
      </c>
      <c r="S322" s="218">
        <f t="shared" si="13"/>
        <v>0</v>
      </c>
      <c r="T322" s="214">
        <f t="shared" si="16"/>
        <v>0</v>
      </c>
      <c r="U322" s="215">
        <f t="shared" si="16"/>
        <v>-48500</v>
      </c>
      <c r="V322" s="215">
        <f t="shared" si="16"/>
        <v>0</v>
      </c>
      <c r="W322" s="216">
        <f t="shared" si="14"/>
        <v>0</v>
      </c>
    </row>
    <row r="323" spans="1:23">
      <c r="A323" s="206" t="s">
        <v>725</v>
      </c>
      <c r="B323" s="207" t="s">
        <v>862</v>
      </c>
      <c r="C323" s="208" t="s">
        <v>863</v>
      </c>
      <c r="D323" s="214">
        <v>0</v>
      </c>
      <c r="E323" s="215">
        <v>847000</v>
      </c>
      <c r="F323" s="215">
        <v>0</v>
      </c>
      <c r="G323" s="216">
        <v>0</v>
      </c>
      <c r="H323" s="217">
        <v>0</v>
      </c>
      <c r="I323" s="215">
        <v>957750</v>
      </c>
      <c r="J323" s="215">
        <v>0</v>
      </c>
      <c r="K323" s="218">
        <v>0</v>
      </c>
      <c r="L323" s="214">
        <v>0</v>
      </c>
      <c r="M323" s="215">
        <v>956000</v>
      </c>
      <c r="N323" s="215">
        <v>0</v>
      </c>
      <c r="O323" s="216">
        <v>0</v>
      </c>
      <c r="P323" s="217">
        <f t="shared" si="15"/>
        <v>0</v>
      </c>
      <c r="Q323" s="215">
        <f t="shared" si="15"/>
        <v>109000</v>
      </c>
      <c r="R323" s="215">
        <f t="shared" si="15"/>
        <v>0</v>
      </c>
      <c r="S323" s="218">
        <f t="shared" si="13"/>
        <v>0</v>
      </c>
      <c r="T323" s="214">
        <f t="shared" si="16"/>
        <v>0</v>
      </c>
      <c r="U323" s="215">
        <f t="shared" si="16"/>
        <v>-1750</v>
      </c>
      <c r="V323" s="215">
        <f t="shared" si="16"/>
        <v>0</v>
      </c>
      <c r="W323" s="216">
        <f t="shared" si="14"/>
        <v>0</v>
      </c>
    </row>
    <row r="324" spans="1:23">
      <c r="A324" s="206" t="s">
        <v>725</v>
      </c>
      <c r="B324" s="207" t="s">
        <v>864</v>
      </c>
      <c r="C324" s="208" t="s">
        <v>865</v>
      </c>
      <c r="D324" s="214">
        <v>3451</v>
      </c>
      <c r="E324" s="215">
        <v>5402469.5999999996</v>
      </c>
      <c r="F324" s="215">
        <v>51508</v>
      </c>
      <c r="G324" s="216">
        <v>0</v>
      </c>
      <c r="H324" s="217">
        <v>3488</v>
      </c>
      <c r="I324" s="215">
        <v>8746263.709999999</v>
      </c>
      <c r="J324" s="215">
        <v>54613</v>
      </c>
      <c r="K324" s="218">
        <v>0</v>
      </c>
      <c r="L324" s="214">
        <v>3345</v>
      </c>
      <c r="M324" s="215">
        <v>6380066.459999999</v>
      </c>
      <c r="N324" s="215">
        <v>37331</v>
      </c>
      <c r="O324" s="216">
        <v>0</v>
      </c>
      <c r="P324" s="217">
        <f t="shared" si="15"/>
        <v>-106</v>
      </c>
      <c r="Q324" s="215">
        <f t="shared" si="15"/>
        <v>977596.8599999994</v>
      </c>
      <c r="R324" s="215">
        <f t="shared" si="15"/>
        <v>-14177</v>
      </c>
      <c r="S324" s="218">
        <f t="shared" si="13"/>
        <v>0</v>
      </c>
      <c r="T324" s="214">
        <f t="shared" si="16"/>
        <v>-143</v>
      </c>
      <c r="U324" s="215">
        <f t="shared" si="16"/>
        <v>-2366197.25</v>
      </c>
      <c r="V324" s="215">
        <f t="shared" si="16"/>
        <v>-17282</v>
      </c>
      <c r="W324" s="216">
        <f t="shared" si="14"/>
        <v>0</v>
      </c>
    </row>
    <row r="325" spans="1:23">
      <c r="A325" s="206" t="s">
        <v>725</v>
      </c>
      <c r="B325" s="207" t="s">
        <v>866</v>
      </c>
      <c r="C325" s="208" t="s">
        <v>867</v>
      </c>
      <c r="D325" s="214">
        <v>11148</v>
      </c>
      <c r="E325" s="215">
        <v>21190797.100000001</v>
      </c>
      <c r="F325" s="215">
        <v>1305457.2400000007</v>
      </c>
      <c r="G325" s="216">
        <v>6882831.3500000006</v>
      </c>
      <c r="H325" s="217">
        <v>12164</v>
      </c>
      <c r="I325" s="215">
        <v>29718088.500000004</v>
      </c>
      <c r="J325" s="215">
        <v>1417308.7100000009</v>
      </c>
      <c r="K325" s="218">
        <v>6661688.4499999974</v>
      </c>
      <c r="L325" s="214">
        <v>11575</v>
      </c>
      <c r="M325" s="215">
        <v>23180051.050000004</v>
      </c>
      <c r="N325" s="215">
        <v>1469581.300000001</v>
      </c>
      <c r="O325" s="216">
        <v>7320708.4000000013</v>
      </c>
      <c r="P325" s="217">
        <f t="shared" si="15"/>
        <v>427</v>
      </c>
      <c r="Q325" s="215">
        <f t="shared" si="15"/>
        <v>1989253.950000003</v>
      </c>
      <c r="R325" s="215">
        <f t="shared" si="15"/>
        <v>164124.06000000029</v>
      </c>
      <c r="S325" s="218">
        <f t="shared" si="13"/>
        <v>437877.05000000075</v>
      </c>
      <c r="T325" s="214">
        <f t="shared" si="16"/>
        <v>-589</v>
      </c>
      <c r="U325" s="215">
        <f t="shared" si="16"/>
        <v>-6538037.4499999993</v>
      </c>
      <c r="V325" s="215">
        <f t="shared" si="16"/>
        <v>52272.590000000084</v>
      </c>
      <c r="W325" s="216">
        <f t="shared" si="14"/>
        <v>659019.95000000391</v>
      </c>
    </row>
    <row r="326" spans="1:23">
      <c r="A326" s="206" t="s">
        <v>725</v>
      </c>
      <c r="B326" s="207" t="s">
        <v>868</v>
      </c>
      <c r="C326" s="208" t="s">
        <v>869</v>
      </c>
      <c r="D326" s="214">
        <v>976</v>
      </c>
      <c r="E326" s="215">
        <v>1058062.8</v>
      </c>
      <c r="F326" s="215">
        <v>0</v>
      </c>
      <c r="G326" s="216">
        <v>0</v>
      </c>
      <c r="H326" s="217">
        <v>1016</v>
      </c>
      <c r="I326" s="215">
        <v>1096703.9899999998</v>
      </c>
      <c r="J326" s="215">
        <v>0</v>
      </c>
      <c r="K326" s="218">
        <v>0</v>
      </c>
      <c r="L326" s="214">
        <v>992</v>
      </c>
      <c r="M326" s="215">
        <v>1053941.6299999999</v>
      </c>
      <c r="N326" s="215">
        <v>0</v>
      </c>
      <c r="O326" s="216">
        <v>0</v>
      </c>
      <c r="P326" s="217">
        <f t="shared" si="15"/>
        <v>16</v>
      </c>
      <c r="Q326" s="215">
        <f t="shared" si="15"/>
        <v>-4121.1700000001583</v>
      </c>
      <c r="R326" s="215">
        <f t="shared" si="15"/>
        <v>0</v>
      </c>
      <c r="S326" s="218">
        <f t="shared" si="15"/>
        <v>0</v>
      </c>
      <c r="T326" s="214">
        <f t="shared" si="16"/>
        <v>-24</v>
      </c>
      <c r="U326" s="215">
        <f t="shared" si="16"/>
        <v>-42762.35999999987</v>
      </c>
      <c r="V326" s="215">
        <f t="shared" si="16"/>
        <v>0</v>
      </c>
      <c r="W326" s="216">
        <f t="shared" si="16"/>
        <v>0</v>
      </c>
    </row>
    <row r="327" spans="1:23">
      <c r="A327" s="206" t="s">
        <v>725</v>
      </c>
      <c r="B327" s="207" t="s">
        <v>870</v>
      </c>
      <c r="C327" s="208" t="s">
        <v>871</v>
      </c>
      <c r="D327" s="214">
        <v>0</v>
      </c>
      <c r="E327" s="215">
        <v>7250</v>
      </c>
      <c r="F327" s="215">
        <v>0</v>
      </c>
      <c r="G327" s="216">
        <v>0</v>
      </c>
      <c r="H327" s="217">
        <v>0</v>
      </c>
      <c r="I327" s="215">
        <v>7410</v>
      </c>
      <c r="J327" s="215">
        <v>0</v>
      </c>
      <c r="K327" s="218">
        <v>0</v>
      </c>
      <c r="L327" s="214">
        <v>0</v>
      </c>
      <c r="M327" s="215">
        <v>7500</v>
      </c>
      <c r="N327" s="215">
        <v>0</v>
      </c>
      <c r="O327" s="216">
        <v>0</v>
      </c>
      <c r="P327" s="217">
        <f t="shared" ref="P327:S385" si="17">L327-D327</f>
        <v>0</v>
      </c>
      <c r="Q327" s="215">
        <f t="shared" si="17"/>
        <v>250</v>
      </c>
      <c r="R327" s="215">
        <f t="shared" si="17"/>
        <v>0</v>
      </c>
      <c r="S327" s="218">
        <f t="shared" si="17"/>
        <v>0</v>
      </c>
      <c r="T327" s="214">
        <f t="shared" ref="T327:W385" si="18">L327-H327</f>
        <v>0</v>
      </c>
      <c r="U327" s="215">
        <f t="shared" si="18"/>
        <v>90</v>
      </c>
      <c r="V327" s="215">
        <f t="shared" si="18"/>
        <v>0</v>
      </c>
      <c r="W327" s="216">
        <f t="shared" si="18"/>
        <v>0</v>
      </c>
    </row>
    <row r="328" spans="1:23">
      <c r="A328" s="206" t="s">
        <v>725</v>
      </c>
      <c r="B328" s="207" t="s">
        <v>872</v>
      </c>
      <c r="C328" s="208" t="s">
        <v>873</v>
      </c>
      <c r="D328" s="214">
        <v>0</v>
      </c>
      <c r="E328" s="215">
        <v>202341.92</v>
      </c>
      <c r="F328" s="215">
        <v>0</v>
      </c>
      <c r="G328" s="216">
        <v>0</v>
      </c>
      <c r="H328" s="217">
        <v>0</v>
      </c>
      <c r="I328" s="215">
        <v>296259.88</v>
      </c>
      <c r="J328" s="215">
        <v>0</v>
      </c>
      <c r="K328" s="218">
        <v>0</v>
      </c>
      <c r="L328" s="214">
        <v>0</v>
      </c>
      <c r="M328" s="215">
        <v>201526.88</v>
      </c>
      <c r="N328" s="215">
        <v>0</v>
      </c>
      <c r="O328" s="216">
        <v>0</v>
      </c>
      <c r="P328" s="217">
        <f t="shared" si="17"/>
        <v>0</v>
      </c>
      <c r="Q328" s="215">
        <f t="shared" si="17"/>
        <v>-815.04000000000815</v>
      </c>
      <c r="R328" s="215">
        <f t="shared" si="17"/>
        <v>0</v>
      </c>
      <c r="S328" s="218">
        <f t="shared" si="17"/>
        <v>0</v>
      </c>
      <c r="T328" s="214">
        <f t="shared" si="18"/>
        <v>0</v>
      </c>
      <c r="U328" s="215">
        <f t="shared" si="18"/>
        <v>-94733</v>
      </c>
      <c r="V328" s="215">
        <f t="shared" si="18"/>
        <v>0</v>
      </c>
      <c r="W328" s="216">
        <f t="shared" si="18"/>
        <v>0</v>
      </c>
    </row>
    <row r="329" spans="1:23">
      <c r="A329" s="206" t="s">
        <v>725</v>
      </c>
      <c r="B329" s="207" t="s">
        <v>874</v>
      </c>
      <c r="C329" s="208" t="s">
        <v>875</v>
      </c>
      <c r="D329" s="214">
        <v>0</v>
      </c>
      <c r="E329" s="215">
        <v>72630</v>
      </c>
      <c r="F329" s="215">
        <v>0</v>
      </c>
      <c r="G329" s="216">
        <v>0</v>
      </c>
      <c r="H329" s="217">
        <v>0</v>
      </c>
      <c r="I329" s="215">
        <v>122153.24</v>
      </c>
      <c r="J329" s="215">
        <v>0</v>
      </c>
      <c r="K329" s="218">
        <v>0</v>
      </c>
      <c r="L329" s="214">
        <v>0</v>
      </c>
      <c r="M329" s="215">
        <v>72405.320000000007</v>
      </c>
      <c r="N329" s="215">
        <v>0</v>
      </c>
      <c r="O329" s="216">
        <v>0</v>
      </c>
      <c r="P329" s="217">
        <f t="shared" si="17"/>
        <v>0</v>
      </c>
      <c r="Q329" s="215">
        <f t="shared" si="17"/>
        <v>-224.67999999999302</v>
      </c>
      <c r="R329" s="215">
        <f t="shared" si="17"/>
        <v>0</v>
      </c>
      <c r="S329" s="218">
        <f t="shared" si="17"/>
        <v>0</v>
      </c>
      <c r="T329" s="214">
        <f t="shared" si="18"/>
        <v>0</v>
      </c>
      <c r="U329" s="215">
        <f t="shared" si="18"/>
        <v>-49747.92</v>
      </c>
      <c r="V329" s="215">
        <f t="shared" si="18"/>
        <v>0</v>
      </c>
      <c r="W329" s="216">
        <f t="shared" si="18"/>
        <v>0</v>
      </c>
    </row>
    <row r="330" spans="1:23">
      <c r="A330" s="206" t="s">
        <v>725</v>
      </c>
      <c r="B330" s="207" t="s">
        <v>876</v>
      </c>
      <c r="C330" s="208" t="s">
        <v>877</v>
      </c>
      <c r="D330" s="214">
        <v>0</v>
      </c>
      <c r="E330" s="215">
        <v>64500</v>
      </c>
      <c r="F330" s="215">
        <v>0</v>
      </c>
      <c r="G330" s="216">
        <v>0</v>
      </c>
      <c r="H330" s="217">
        <v>0</v>
      </c>
      <c r="I330" s="215">
        <v>21500</v>
      </c>
      <c r="J330" s="215">
        <v>0</v>
      </c>
      <c r="K330" s="218">
        <v>0</v>
      </c>
      <c r="L330" s="214">
        <v>0</v>
      </c>
      <c r="M330" s="215">
        <v>50000</v>
      </c>
      <c r="N330" s="215">
        <v>0</v>
      </c>
      <c r="O330" s="216">
        <v>0</v>
      </c>
      <c r="P330" s="217">
        <f t="shared" si="17"/>
        <v>0</v>
      </c>
      <c r="Q330" s="215">
        <f t="shared" si="17"/>
        <v>-14500</v>
      </c>
      <c r="R330" s="215">
        <f t="shared" si="17"/>
        <v>0</v>
      </c>
      <c r="S330" s="218">
        <f t="shared" si="17"/>
        <v>0</v>
      </c>
      <c r="T330" s="214">
        <f t="shared" si="18"/>
        <v>0</v>
      </c>
      <c r="U330" s="215">
        <f t="shared" si="18"/>
        <v>28500</v>
      </c>
      <c r="V330" s="215">
        <f t="shared" si="18"/>
        <v>0</v>
      </c>
      <c r="W330" s="216">
        <f t="shared" si="18"/>
        <v>0</v>
      </c>
    </row>
    <row r="331" spans="1:23">
      <c r="A331" s="206" t="s">
        <v>725</v>
      </c>
      <c r="B331" s="207" t="s">
        <v>878</v>
      </c>
      <c r="C331" s="208" t="s">
        <v>879</v>
      </c>
      <c r="D331" s="214">
        <v>0</v>
      </c>
      <c r="E331" s="215">
        <v>46531.4</v>
      </c>
      <c r="F331" s="215">
        <v>0</v>
      </c>
      <c r="G331" s="216">
        <v>0</v>
      </c>
      <c r="H331" s="217">
        <v>0</v>
      </c>
      <c r="I331" s="215">
        <v>44720</v>
      </c>
      <c r="J331" s="215">
        <v>0</v>
      </c>
      <c r="K331" s="218">
        <v>0</v>
      </c>
      <c r="L331" s="214">
        <v>0</v>
      </c>
      <c r="M331" s="215">
        <v>46007</v>
      </c>
      <c r="N331" s="215">
        <v>0</v>
      </c>
      <c r="O331" s="216">
        <v>0</v>
      </c>
      <c r="P331" s="217">
        <f t="shared" si="17"/>
        <v>0</v>
      </c>
      <c r="Q331" s="215">
        <f t="shared" si="17"/>
        <v>-524.40000000000146</v>
      </c>
      <c r="R331" s="215">
        <f t="shared" si="17"/>
        <v>0</v>
      </c>
      <c r="S331" s="218">
        <f t="shared" si="17"/>
        <v>0</v>
      </c>
      <c r="T331" s="214">
        <f t="shared" si="18"/>
        <v>0</v>
      </c>
      <c r="U331" s="215">
        <f t="shared" si="18"/>
        <v>1287</v>
      </c>
      <c r="V331" s="215">
        <f t="shared" si="18"/>
        <v>0</v>
      </c>
      <c r="W331" s="216">
        <f t="shared" si="18"/>
        <v>0</v>
      </c>
    </row>
    <row r="332" spans="1:23">
      <c r="A332" s="206" t="s">
        <v>725</v>
      </c>
      <c r="B332" s="207" t="s">
        <v>880</v>
      </c>
      <c r="C332" s="208" t="s">
        <v>881</v>
      </c>
      <c r="D332" s="214">
        <v>0</v>
      </c>
      <c r="E332" s="215">
        <v>165061.76000000001</v>
      </c>
      <c r="F332" s="215">
        <v>0</v>
      </c>
      <c r="G332" s="216">
        <v>0</v>
      </c>
      <c r="H332" s="217">
        <v>0</v>
      </c>
      <c r="I332" s="215">
        <v>261519.35999999999</v>
      </c>
      <c r="J332" s="215">
        <v>0</v>
      </c>
      <c r="K332" s="218">
        <v>0</v>
      </c>
      <c r="L332" s="214">
        <v>0</v>
      </c>
      <c r="M332" s="215">
        <v>173016.92</v>
      </c>
      <c r="N332" s="215">
        <v>0</v>
      </c>
      <c r="O332" s="216">
        <v>0</v>
      </c>
      <c r="P332" s="217">
        <f t="shared" si="17"/>
        <v>0</v>
      </c>
      <c r="Q332" s="215">
        <f t="shared" si="17"/>
        <v>7955.1600000000035</v>
      </c>
      <c r="R332" s="215">
        <f t="shared" si="17"/>
        <v>0</v>
      </c>
      <c r="S332" s="218">
        <f t="shared" si="17"/>
        <v>0</v>
      </c>
      <c r="T332" s="214">
        <f t="shared" si="18"/>
        <v>0</v>
      </c>
      <c r="U332" s="215">
        <f t="shared" si="18"/>
        <v>-88502.439999999973</v>
      </c>
      <c r="V332" s="215">
        <f t="shared" si="18"/>
        <v>0</v>
      </c>
      <c r="W332" s="216">
        <f t="shared" si="18"/>
        <v>0</v>
      </c>
    </row>
    <row r="333" spans="1:23">
      <c r="A333" s="206" t="s">
        <v>725</v>
      </c>
      <c r="B333" s="207" t="s">
        <v>882</v>
      </c>
      <c r="C333" s="208" t="s">
        <v>883</v>
      </c>
      <c r="D333" s="214">
        <v>0</v>
      </c>
      <c r="E333" s="215">
        <v>2340</v>
      </c>
      <c r="F333" s="215">
        <v>0</v>
      </c>
      <c r="G333" s="216">
        <v>0</v>
      </c>
      <c r="H333" s="217">
        <v>0</v>
      </c>
      <c r="I333" s="215">
        <v>10870</v>
      </c>
      <c r="J333" s="215">
        <v>0</v>
      </c>
      <c r="K333" s="218">
        <v>0</v>
      </c>
      <c r="L333" s="214">
        <v>0</v>
      </c>
      <c r="M333" s="215">
        <v>5280</v>
      </c>
      <c r="N333" s="215">
        <v>0</v>
      </c>
      <c r="O333" s="216">
        <v>0</v>
      </c>
      <c r="P333" s="217">
        <f t="shared" si="17"/>
        <v>0</v>
      </c>
      <c r="Q333" s="215">
        <f t="shared" si="17"/>
        <v>2940</v>
      </c>
      <c r="R333" s="215">
        <f t="shared" si="17"/>
        <v>0</v>
      </c>
      <c r="S333" s="218">
        <f t="shared" si="17"/>
        <v>0</v>
      </c>
      <c r="T333" s="214">
        <f t="shared" si="18"/>
        <v>0</v>
      </c>
      <c r="U333" s="215">
        <f t="shared" si="18"/>
        <v>-5590</v>
      </c>
      <c r="V333" s="215">
        <f t="shared" si="18"/>
        <v>0</v>
      </c>
      <c r="W333" s="216">
        <f t="shared" si="18"/>
        <v>0</v>
      </c>
    </row>
    <row r="334" spans="1:23">
      <c r="A334" s="206" t="s">
        <v>725</v>
      </c>
      <c r="B334" s="207" t="s">
        <v>884</v>
      </c>
      <c r="C334" s="208" t="s">
        <v>885</v>
      </c>
      <c r="D334" s="214">
        <v>0</v>
      </c>
      <c r="E334" s="215">
        <v>0</v>
      </c>
      <c r="F334" s="215">
        <v>0</v>
      </c>
      <c r="G334" s="216">
        <v>0</v>
      </c>
      <c r="H334" s="217">
        <v>0</v>
      </c>
      <c r="I334" s="215">
        <v>0</v>
      </c>
      <c r="J334" s="215">
        <v>0</v>
      </c>
      <c r="K334" s="218">
        <v>0</v>
      </c>
      <c r="L334" s="214">
        <v>0</v>
      </c>
      <c r="M334" s="215">
        <v>0</v>
      </c>
      <c r="N334" s="215">
        <v>0</v>
      </c>
      <c r="O334" s="216">
        <v>0</v>
      </c>
      <c r="P334" s="217">
        <f t="shared" si="17"/>
        <v>0</v>
      </c>
      <c r="Q334" s="215">
        <f t="shared" si="17"/>
        <v>0</v>
      </c>
      <c r="R334" s="215">
        <f t="shared" si="17"/>
        <v>0</v>
      </c>
      <c r="S334" s="218">
        <f t="shared" si="17"/>
        <v>0</v>
      </c>
      <c r="T334" s="214">
        <f t="shared" si="18"/>
        <v>0</v>
      </c>
      <c r="U334" s="215">
        <f t="shared" si="18"/>
        <v>0</v>
      </c>
      <c r="V334" s="215">
        <f t="shared" si="18"/>
        <v>0</v>
      </c>
      <c r="W334" s="216">
        <f t="shared" si="18"/>
        <v>0</v>
      </c>
    </row>
    <row r="335" spans="1:23">
      <c r="A335" s="206" t="s">
        <v>725</v>
      </c>
      <c r="B335" s="207" t="s">
        <v>886</v>
      </c>
      <c r="C335" s="208" t="s">
        <v>887</v>
      </c>
      <c r="D335" s="214">
        <v>0</v>
      </c>
      <c r="E335" s="215">
        <v>24112</v>
      </c>
      <c r="F335" s="215">
        <v>0</v>
      </c>
      <c r="G335" s="216">
        <v>0</v>
      </c>
      <c r="H335" s="217">
        <v>0</v>
      </c>
      <c r="I335" s="215">
        <v>67853</v>
      </c>
      <c r="J335" s="215">
        <v>0</v>
      </c>
      <c r="K335" s="218">
        <v>0</v>
      </c>
      <c r="L335" s="214">
        <v>0</v>
      </c>
      <c r="M335" s="215">
        <v>30375</v>
      </c>
      <c r="N335" s="215">
        <v>0</v>
      </c>
      <c r="O335" s="216">
        <v>0</v>
      </c>
      <c r="P335" s="217">
        <f t="shared" si="17"/>
        <v>0</v>
      </c>
      <c r="Q335" s="215">
        <f t="shared" si="17"/>
        <v>6263</v>
      </c>
      <c r="R335" s="215">
        <f t="shared" si="17"/>
        <v>0</v>
      </c>
      <c r="S335" s="218">
        <f t="shared" si="17"/>
        <v>0</v>
      </c>
      <c r="T335" s="214">
        <f t="shared" si="18"/>
        <v>0</v>
      </c>
      <c r="U335" s="215">
        <f t="shared" si="18"/>
        <v>-37478</v>
      </c>
      <c r="V335" s="215">
        <f t="shared" si="18"/>
        <v>0</v>
      </c>
      <c r="W335" s="216">
        <f t="shared" si="18"/>
        <v>0</v>
      </c>
    </row>
    <row r="336" spans="1:23">
      <c r="A336" s="206" t="s">
        <v>725</v>
      </c>
      <c r="B336" s="207" t="s">
        <v>888</v>
      </c>
      <c r="C336" s="208" t="s">
        <v>889</v>
      </c>
      <c r="D336" s="214">
        <v>0</v>
      </c>
      <c r="E336" s="215">
        <v>42000</v>
      </c>
      <c r="F336" s="215">
        <v>0</v>
      </c>
      <c r="G336" s="216">
        <v>0</v>
      </c>
      <c r="H336" s="217">
        <v>0</v>
      </c>
      <c r="I336" s="215">
        <v>61625</v>
      </c>
      <c r="J336" s="215">
        <v>0</v>
      </c>
      <c r="K336" s="218">
        <v>0</v>
      </c>
      <c r="L336" s="214">
        <v>0</v>
      </c>
      <c r="M336" s="215">
        <v>57500</v>
      </c>
      <c r="N336" s="215">
        <v>0</v>
      </c>
      <c r="O336" s="216">
        <v>0</v>
      </c>
      <c r="P336" s="217">
        <f t="shared" si="17"/>
        <v>0</v>
      </c>
      <c r="Q336" s="215">
        <f t="shared" si="17"/>
        <v>15500</v>
      </c>
      <c r="R336" s="215">
        <f t="shared" si="17"/>
        <v>0</v>
      </c>
      <c r="S336" s="218">
        <f t="shared" si="17"/>
        <v>0</v>
      </c>
      <c r="T336" s="214">
        <f t="shared" si="18"/>
        <v>0</v>
      </c>
      <c r="U336" s="215">
        <f t="shared" si="18"/>
        <v>-4125</v>
      </c>
      <c r="V336" s="215">
        <f t="shared" si="18"/>
        <v>0</v>
      </c>
      <c r="W336" s="216">
        <f t="shared" si="18"/>
        <v>0</v>
      </c>
    </row>
    <row r="337" spans="1:23">
      <c r="A337" s="206" t="s">
        <v>725</v>
      </c>
      <c r="B337" s="207" t="s">
        <v>890</v>
      </c>
      <c r="C337" s="208" t="s">
        <v>891</v>
      </c>
      <c r="D337" s="214">
        <v>0</v>
      </c>
      <c r="E337" s="215">
        <v>0</v>
      </c>
      <c r="F337" s="215">
        <v>0</v>
      </c>
      <c r="G337" s="216">
        <v>0</v>
      </c>
      <c r="H337" s="217">
        <v>0</v>
      </c>
      <c r="I337" s="215">
        <v>0</v>
      </c>
      <c r="J337" s="215">
        <v>0</v>
      </c>
      <c r="K337" s="218">
        <v>0</v>
      </c>
      <c r="L337" s="214">
        <v>0</v>
      </c>
      <c r="M337" s="215">
        <v>0</v>
      </c>
      <c r="N337" s="215">
        <v>0</v>
      </c>
      <c r="O337" s="216">
        <v>0</v>
      </c>
      <c r="P337" s="217">
        <f t="shared" si="17"/>
        <v>0</v>
      </c>
      <c r="Q337" s="215">
        <f t="shared" si="17"/>
        <v>0</v>
      </c>
      <c r="R337" s="215">
        <f t="shared" si="17"/>
        <v>0</v>
      </c>
      <c r="S337" s="218">
        <f t="shared" si="17"/>
        <v>0</v>
      </c>
      <c r="T337" s="214">
        <f t="shared" si="18"/>
        <v>0</v>
      </c>
      <c r="U337" s="215">
        <f t="shared" si="18"/>
        <v>0</v>
      </c>
      <c r="V337" s="215">
        <f t="shared" si="18"/>
        <v>0</v>
      </c>
      <c r="W337" s="216">
        <f t="shared" si="18"/>
        <v>0</v>
      </c>
    </row>
    <row r="338" spans="1:23">
      <c r="A338" s="206" t="s">
        <v>725</v>
      </c>
      <c r="B338" s="207" t="s">
        <v>892</v>
      </c>
      <c r="C338" s="208" t="s">
        <v>893</v>
      </c>
      <c r="D338" s="214">
        <v>0</v>
      </c>
      <c r="E338" s="215">
        <v>1215</v>
      </c>
      <c r="F338" s="215">
        <v>0</v>
      </c>
      <c r="G338" s="216">
        <v>0</v>
      </c>
      <c r="H338" s="217">
        <v>0</v>
      </c>
      <c r="I338" s="215">
        <v>1458</v>
      </c>
      <c r="J338" s="215">
        <v>0</v>
      </c>
      <c r="K338" s="218">
        <v>0</v>
      </c>
      <c r="L338" s="214">
        <v>0</v>
      </c>
      <c r="M338" s="215">
        <v>1701</v>
      </c>
      <c r="N338" s="215">
        <v>0</v>
      </c>
      <c r="O338" s="216">
        <v>0</v>
      </c>
      <c r="P338" s="217">
        <f t="shared" si="17"/>
        <v>0</v>
      </c>
      <c r="Q338" s="215">
        <f t="shared" si="17"/>
        <v>486</v>
      </c>
      <c r="R338" s="215">
        <f t="shared" si="17"/>
        <v>0</v>
      </c>
      <c r="S338" s="218">
        <f t="shared" si="17"/>
        <v>0</v>
      </c>
      <c r="T338" s="214">
        <f t="shared" si="18"/>
        <v>0</v>
      </c>
      <c r="U338" s="215">
        <f t="shared" si="18"/>
        <v>243</v>
      </c>
      <c r="V338" s="215">
        <f t="shared" si="18"/>
        <v>0</v>
      </c>
      <c r="W338" s="216">
        <f t="shared" si="18"/>
        <v>0</v>
      </c>
    </row>
    <row r="339" spans="1:23">
      <c r="A339" s="206" t="s">
        <v>725</v>
      </c>
      <c r="B339" s="207" t="s">
        <v>894</v>
      </c>
      <c r="C339" s="208" t="s">
        <v>895</v>
      </c>
      <c r="D339" s="214">
        <v>153</v>
      </c>
      <c r="E339" s="215">
        <v>218559.48</v>
      </c>
      <c r="F339" s="215">
        <v>0</v>
      </c>
      <c r="G339" s="216">
        <v>0</v>
      </c>
      <c r="H339" s="217">
        <v>296</v>
      </c>
      <c r="I339" s="215">
        <v>469769.32</v>
      </c>
      <c r="J339" s="215">
        <v>0</v>
      </c>
      <c r="K339" s="218">
        <v>0</v>
      </c>
      <c r="L339" s="214">
        <v>257</v>
      </c>
      <c r="M339" s="215">
        <v>314119.09999999998</v>
      </c>
      <c r="N339" s="215">
        <v>0</v>
      </c>
      <c r="O339" s="216">
        <v>0</v>
      </c>
      <c r="P339" s="217">
        <f t="shared" si="17"/>
        <v>104</v>
      </c>
      <c r="Q339" s="215">
        <f t="shared" si="17"/>
        <v>95559.619999999966</v>
      </c>
      <c r="R339" s="215">
        <f t="shared" si="17"/>
        <v>0</v>
      </c>
      <c r="S339" s="218">
        <f t="shared" si="17"/>
        <v>0</v>
      </c>
      <c r="T339" s="214">
        <f t="shared" si="18"/>
        <v>-39</v>
      </c>
      <c r="U339" s="215">
        <f t="shared" si="18"/>
        <v>-155650.22000000003</v>
      </c>
      <c r="V339" s="215">
        <f t="shared" si="18"/>
        <v>0</v>
      </c>
      <c r="W339" s="216">
        <f t="shared" si="18"/>
        <v>0</v>
      </c>
    </row>
    <row r="340" spans="1:23">
      <c r="A340" s="206" t="s">
        <v>896</v>
      </c>
      <c r="B340" s="207" t="s">
        <v>897</v>
      </c>
      <c r="C340" s="208" t="s">
        <v>898</v>
      </c>
      <c r="D340" s="214">
        <v>709</v>
      </c>
      <c r="E340" s="215">
        <v>783018.38</v>
      </c>
      <c r="F340" s="215">
        <v>0</v>
      </c>
      <c r="G340" s="216">
        <v>2967095.7699999996</v>
      </c>
      <c r="H340" s="217">
        <v>815</v>
      </c>
      <c r="I340" s="215">
        <v>1000507.89</v>
      </c>
      <c r="J340" s="215">
        <v>0</v>
      </c>
      <c r="K340" s="218">
        <v>2236879.27</v>
      </c>
      <c r="L340" s="214">
        <v>778</v>
      </c>
      <c r="M340" s="215">
        <v>895520.04999999981</v>
      </c>
      <c r="N340" s="215">
        <v>0</v>
      </c>
      <c r="O340" s="216">
        <v>2243733.17</v>
      </c>
      <c r="P340" s="217">
        <f t="shared" si="17"/>
        <v>69</v>
      </c>
      <c r="Q340" s="215">
        <f t="shared" si="17"/>
        <v>112501.66999999981</v>
      </c>
      <c r="R340" s="215">
        <f t="shared" si="17"/>
        <v>0</v>
      </c>
      <c r="S340" s="218">
        <f t="shared" si="17"/>
        <v>-723362.59999999963</v>
      </c>
      <c r="T340" s="214">
        <f t="shared" si="18"/>
        <v>-37</v>
      </c>
      <c r="U340" s="215">
        <f t="shared" si="18"/>
        <v>-104987.8400000002</v>
      </c>
      <c r="V340" s="215">
        <f t="shared" si="18"/>
        <v>0</v>
      </c>
      <c r="W340" s="216">
        <f t="shared" si="18"/>
        <v>6853.8999999999069</v>
      </c>
    </row>
    <row r="341" spans="1:23">
      <c r="A341" s="206" t="s">
        <v>896</v>
      </c>
      <c r="B341" s="207" t="s">
        <v>899</v>
      </c>
      <c r="C341" s="208" t="s">
        <v>900</v>
      </c>
      <c r="D341" s="214">
        <v>218</v>
      </c>
      <c r="E341" s="215">
        <v>315390</v>
      </c>
      <c r="F341" s="215">
        <v>0</v>
      </c>
      <c r="G341" s="216">
        <v>0</v>
      </c>
      <c r="H341" s="217">
        <v>221</v>
      </c>
      <c r="I341" s="215">
        <v>325458.02</v>
      </c>
      <c r="J341" s="215">
        <v>0</v>
      </c>
      <c r="K341" s="218">
        <v>0</v>
      </c>
      <c r="L341" s="214">
        <v>192</v>
      </c>
      <c r="M341" s="215">
        <v>269005.52</v>
      </c>
      <c r="N341" s="215">
        <v>0</v>
      </c>
      <c r="O341" s="216">
        <v>0</v>
      </c>
      <c r="P341" s="217">
        <f t="shared" si="17"/>
        <v>-26</v>
      </c>
      <c r="Q341" s="215">
        <f t="shared" si="17"/>
        <v>-46384.479999999981</v>
      </c>
      <c r="R341" s="215">
        <f t="shared" si="17"/>
        <v>0</v>
      </c>
      <c r="S341" s="218">
        <f t="shared" si="17"/>
        <v>0</v>
      </c>
      <c r="T341" s="214">
        <f t="shared" si="18"/>
        <v>-29</v>
      </c>
      <c r="U341" s="215">
        <f t="shared" si="18"/>
        <v>-56452.5</v>
      </c>
      <c r="V341" s="215">
        <f t="shared" si="18"/>
        <v>0</v>
      </c>
      <c r="W341" s="216">
        <f t="shared" si="18"/>
        <v>0</v>
      </c>
    </row>
    <row r="342" spans="1:23">
      <c r="A342" s="206" t="s">
        <v>896</v>
      </c>
      <c r="B342" s="207" t="s">
        <v>901</v>
      </c>
      <c r="C342" s="208" t="s">
        <v>902</v>
      </c>
      <c r="D342" s="214">
        <v>1216</v>
      </c>
      <c r="E342" s="215">
        <v>1764170.08</v>
      </c>
      <c r="F342" s="215">
        <v>0</v>
      </c>
      <c r="G342" s="216">
        <v>0</v>
      </c>
      <c r="H342" s="217">
        <v>1243</v>
      </c>
      <c r="I342" s="215">
        <v>1780836.04</v>
      </c>
      <c r="J342" s="215">
        <v>0</v>
      </c>
      <c r="K342" s="218">
        <v>0</v>
      </c>
      <c r="L342" s="214">
        <v>1276</v>
      </c>
      <c r="M342" s="215">
        <v>1999911.58</v>
      </c>
      <c r="N342" s="215">
        <v>0</v>
      </c>
      <c r="O342" s="216">
        <v>0</v>
      </c>
      <c r="P342" s="217">
        <f t="shared" si="17"/>
        <v>60</v>
      </c>
      <c r="Q342" s="215">
        <f t="shared" si="17"/>
        <v>235741.5</v>
      </c>
      <c r="R342" s="215">
        <f t="shared" si="17"/>
        <v>0</v>
      </c>
      <c r="S342" s="218">
        <f t="shared" si="17"/>
        <v>0</v>
      </c>
      <c r="T342" s="214">
        <f t="shared" si="18"/>
        <v>33</v>
      </c>
      <c r="U342" s="215">
        <f t="shared" si="18"/>
        <v>219075.54000000004</v>
      </c>
      <c r="V342" s="215">
        <f t="shared" si="18"/>
        <v>0</v>
      </c>
      <c r="W342" s="216">
        <f t="shared" si="18"/>
        <v>0</v>
      </c>
    </row>
    <row r="343" spans="1:23">
      <c r="A343" s="206" t="s">
        <v>896</v>
      </c>
      <c r="B343" s="207" t="s">
        <v>903</v>
      </c>
      <c r="C343" s="208" t="s">
        <v>904</v>
      </c>
      <c r="D343" s="214">
        <v>481</v>
      </c>
      <c r="E343" s="215">
        <v>641987</v>
      </c>
      <c r="F343" s="215">
        <v>0</v>
      </c>
      <c r="G343" s="216">
        <v>0</v>
      </c>
      <c r="H343" s="217">
        <v>506</v>
      </c>
      <c r="I343" s="215">
        <v>695169.91</v>
      </c>
      <c r="J343" s="215">
        <v>0</v>
      </c>
      <c r="K343" s="218">
        <v>0</v>
      </c>
      <c r="L343" s="214">
        <v>462</v>
      </c>
      <c r="M343" s="215">
        <v>623032.00999999989</v>
      </c>
      <c r="N343" s="215">
        <v>0</v>
      </c>
      <c r="O343" s="216">
        <v>0</v>
      </c>
      <c r="P343" s="217">
        <f t="shared" si="17"/>
        <v>-19</v>
      </c>
      <c r="Q343" s="215">
        <f t="shared" si="17"/>
        <v>-18954.990000000107</v>
      </c>
      <c r="R343" s="215">
        <f t="shared" si="17"/>
        <v>0</v>
      </c>
      <c r="S343" s="218">
        <f t="shared" si="17"/>
        <v>0</v>
      </c>
      <c r="T343" s="214">
        <f t="shared" si="18"/>
        <v>-44</v>
      </c>
      <c r="U343" s="215">
        <f t="shared" si="18"/>
        <v>-72137.90000000014</v>
      </c>
      <c r="V343" s="215">
        <f t="shared" si="18"/>
        <v>0</v>
      </c>
      <c r="W343" s="216">
        <f t="shared" si="18"/>
        <v>0</v>
      </c>
    </row>
    <row r="344" spans="1:23">
      <c r="A344" s="206" t="s">
        <v>896</v>
      </c>
      <c r="B344" s="207" t="s">
        <v>905</v>
      </c>
      <c r="C344" s="208" t="s">
        <v>906</v>
      </c>
      <c r="D344" s="214">
        <v>792</v>
      </c>
      <c r="E344" s="215">
        <v>1871689.45</v>
      </c>
      <c r="F344" s="215">
        <v>60895</v>
      </c>
      <c r="G344" s="216">
        <v>0</v>
      </c>
      <c r="H344" s="217">
        <v>824</v>
      </c>
      <c r="I344" s="215">
        <v>1943827.15</v>
      </c>
      <c r="J344" s="215">
        <v>75775</v>
      </c>
      <c r="K344" s="218">
        <v>0</v>
      </c>
      <c r="L344" s="214">
        <v>782</v>
      </c>
      <c r="M344" s="215">
        <v>1899060.42</v>
      </c>
      <c r="N344" s="215">
        <v>84355</v>
      </c>
      <c r="O344" s="216">
        <v>0</v>
      </c>
      <c r="P344" s="217">
        <f t="shared" si="17"/>
        <v>-10</v>
      </c>
      <c r="Q344" s="215">
        <f t="shared" si="17"/>
        <v>27370.969999999972</v>
      </c>
      <c r="R344" s="215">
        <f t="shared" si="17"/>
        <v>23460</v>
      </c>
      <c r="S344" s="218">
        <f t="shared" si="17"/>
        <v>0</v>
      </c>
      <c r="T344" s="214">
        <f t="shared" si="18"/>
        <v>-42</v>
      </c>
      <c r="U344" s="215">
        <f t="shared" si="18"/>
        <v>-44766.729999999981</v>
      </c>
      <c r="V344" s="215">
        <f t="shared" si="18"/>
        <v>8580</v>
      </c>
      <c r="W344" s="216">
        <f t="shared" si="18"/>
        <v>0</v>
      </c>
    </row>
    <row r="345" spans="1:23">
      <c r="A345" s="206" t="s">
        <v>896</v>
      </c>
      <c r="B345" s="207" t="s">
        <v>907</v>
      </c>
      <c r="C345" s="208" t="s">
        <v>908</v>
      </c>
      <c r="D345" s="214">
        <v>645</v>
      </c>
      <c r="E345" s="215">
        <v>702368.51000000013</v>
      </c>
      <c r="F345" s="215">
        <v>0</v>
      </c>
      <c r="G345" s="216">
        <v>0</v>
      </c>
      <c r="H345" s="217">
        <v>698</v>
      </c>
      <c r="I345" s="215">
        <v>728521.47</v>
      </c>
      <c r="J345" s="215">
        <v>0</v>
      </c>
      <c r="K345" s="218">
        <v>0</v>
      </c>
      <c r="L345" s="214">
        <v>618</v>
      </c>
      <c r="M345" s="215">
        <v>802005.99999999988</v>
      </c>
      <c r="N345" s="215">
        <v>0</v>
      </c>
      <c r="O345" s="216">
        <v>0</v>
      </c>
      <c r="P345" s="217">
        <f t="shared" si="17"/>
        <v>-27</v>
      </c>
      <c r="Q345" s="215">
        <f t="shared" si="17"/>
        <v>99637.489999999758</v>
      </c>
      <c r="R345" s="215">
        <f t="shared" si="17"/>
        <v>0</v>
      </c>
      <c r="S345" s="218">
        <f t="shared" si="17"/>
        <v>0</v>
      </c>
      <c r="T345" s="214">
        <f t="shared" si="18"/>
        <v>-80</v>
      </c>
      <c r="U345" s="215">
        <f t="shared" si="18"/>
        <v>73484.529999999912</v>
      </c>
      <c r="V345" s="215">
        <f t="shared" si="18"/>
        <v>0</v>
      </c>
      <c r="W345" s="216">
        <f t="shared" si="18"/>
        <v>0</v>
      </c>
    </row>
    <row r="346" spans="1:23">
      <c r="A346" s="206" t="s">
        <v>896</v>
      </c>
      <c r="B346" s="207" t="s">
        <v>909</v>
      </c>
      <c r="C346" s="208" t="s">
        <v>910</v>
      </c>
      <c r="D346" s="214">
        <v>743</v>
      </c>
      <c r="E346" s="215">
        <v>956713.8</v>
      </c>
      <c r="F346" s="215">
        <v>0</v>
      </c>
      <c r="G346" s="216">
        <v>0</v>
      </c>
      <c r="H346" s="217">
        <v>636</v>
      </c>
      <c r="I346" s="215">
        <v>848446.58</v>
      </c>
      <c r="J346" s="215">
        <v>0</v>
      </c>
      <c r="K346" s="218">
        <v>0</v>
      </c>
      <c r="L346" s="214">
        <v>630</v>
      </c>
      <c r="M346" s="215">
        <v>981229.33</v>
      </c>
      <c r="N346" s="215">
        <v>0</v>
      </c>
      <c r="O346" s="216">
        <v>0</v>
      </c>
      <c r="P346" s="217">
        <f t="shared" si="17"/>
        <v>-113</v>
      </c>
      <c r="Q346" s="215">
        <f t="shared" si="17"/>
        <v>24515.529999999912</v>
      </c>
      <c r="R346" s="215">
        <f t="shared" si="17"/>
        <v>0</v>
      </c>
      <c r="S346" s="218">
        <f t="shared" si="17"/>
        <v>0</v>
      </c>
      <c r="T346" s="214">
        <f t="shared" si="18"/>
        <v>-6</v>
      </c>
      <c r="U346" s="215">
        <f t="shared" si="18"/>
        <v>132782.75</v>
      </c>
      <c r="V346" s="215">
        <f t="shared" si="18"/>
        <v>0</v>
      </c>
      <c r="W346" s="216">
        <f t="shared" si="18"/>
        <v>0</v>
      </c>
    </row>
    <row r="347" spans="1:23">
      <c r="A347" s="206" t="s">
        <v>896</v>
      </c>
      <c r="B347" s="207" t="s">
        <v>911</v>
      </c>
      <c r="C347" s="208" t="s">
        <v>912</v>
      </c>
      <c r="D347" s="214">
        <v>83</v>
      </c>
      <c r="E347" s="215">
        <v>42708</v>
      </c>
      <c r="F347" s="215">
        <v>0</v>
      </c>
      <c r="G347" s="216">
        <v>0</v>
      </c>
      <c r="H347" s="217">
        <v>77</v>
      </c>
      <c r="I347" s="215">
        <v>38573.919999999998</v>
      </c>
      <c r="J347" s="215">
        <v>0</v>
      </c>
      <c r="K347" s="218">
        <v>0</v>
      </c>
      <c r="L347" s="214">
        <v>77</v>
      </c>
      <c r="M347" s="215">
        <v>38573.919999999998</v>
      </c>
      <c r="N347" s="215">
        <v>0</v>
      </c>
      <c r="O347" s="216">
        <v>0</v>
      </c>
      <c r="P347" s="217">
        <f t="shared" si="17"/>
        <v>-6</v>
      </c>
      <c r="Q347" s="215">
        <f t="shared" si="17"/>
        <v>-4134.0800000000017</v>
      </c>
      <c r="R347" s="215">
        <f t="shared" si="17"/>
        <v>0</v>
      </c>
      <c r="S347" s="218">
        <f t="shared" si="17"/>
        <v>0</v>
      </c>
      <c r="T347" s="214">
        <f t="shared" si="18"/>
        <v>0</v>
      </c>
      <c r="U347" s="215">
        <f t="shared" si="18"/>
        <v>0</v>
      </c>
      <c r="V347" s="215">
        <f t="shared" si="18"/>
        <v>0</v>
      </c>
      <c r="W347" s="216">
        <f t="shared" si="18"/>
        <v>0</v>
      </c>
    </row>
    <row r="348" spans="1:23">
      <c r="A348" s="206" t="s">
        <v>896</v>
      </c>
      <c r="B348" s="207" t="s">
        <v>913</v>
      </c>
      <c r="C348" s="208" t="s">
        <v>914</v>
      </c>
      <c r="D348" s="214">
        <v>1000</v>
      </c>
      <c r="E348" s="215">
        <v>296491.02999999997</v>
      </c>
      <c r="F348" s="215">
        <v>0</v>
      </c>
      <c r="G348" s="216">
        <v>0</v>
      </c>
      <c r="H348" s="217">
        <v>1801</v>
      </c>
      <c r="I348" s="215">
        <v>591383.06999999995</v>
      </c>
      <c r="J348" s="215">
        <v>0</v>
      </c>
      <c r="K348" s="218">
        <v>0</v>
      </c>
      <c r="L348" s="214">
        <v>1185</v>
      </c>
      <c r="M348" s="215">
        <v>528641.93999999994</v>
      </c>
      <c r="N348" s="215">
        <v>0</v>
      </c>
      <c r="O348" s="216">
        <v>0</v>
      </c>
      <c r="P348" s="217">
        <f t="shared" si="17"/>
        <v>185</v>
      </c>
      <c r="Q348" s="215">
        <f t="shared" si="17"/>
        <v>232150.90999999997</v>
      </c>
      <c r="R348" s="215">
        <f t="shared" si="17"/>
        <v>0</v>
      </c>
      <c r="S348" s="218">
        <f t="shared" si="17"/>
        <v>0</v>
      </c>
      <c r="T348" s="214">
        <f t="shared" si="18"/>
        <v>-616</v>
      </c>
      <c r="U348" s="215">
        <f t="shared" si="18"/>
        <v>-62741.130000000005</v>
      </c>
      <c r="V348" s="215">
        <f t="shared" si="18"/>
        <v>0</v>
      </c>
      <c r="W348" s="216">
        <f t="shared" si="18"/>
        <v>0</v>
      </c>
    </row>
    <row r="349" spans="1:23">
      <c r="A349" s="206" t="s">
        <v>896</v>
      </c>
      <c r="B349" s="207" t="s">
        <v>915</v>
      </c>
      <c r="C349" s="208" t="s">
        <v>916</v>
      </c>
      <c r="D349" s="214">
        <v>2241</v>
      </c>
      <c r="E349" s="215">
        <v>2556404.19</v>
      </c>
      <c r="F349" s="215">
        <v>0</v>
      </c>
      <c r="G349" s="216">
        <v>0</v>
      </c>
      <c r="H349" s="217">
        <v>2271</v>
      </c>
      <c r="I349" s="215">
        <v>3328048.1899999995</v>
      </c>
      <c r="J349" s="215">
        <v>0</v>
      </c>
      <c r="K349" s="218">
        <v>0</v>
      </c>
      <c r="L349" s="214">
        <v>2019</v>
      </c>
      <c r="M349" s="215">
        <v>3013704.0799999991</v>
      </c>
      <c r="N349" s="215">
        <v>0</v>
      </c>
      <c r="O349" s="216">
        <v>0</v>
      </c>
      <c r="P349" s="217">
        <f t="shared" si="17"/>
        <v>-222</v>
      </c>
      <c r="Q349" s="215">
        <f t="shared" si="17"/>
        <v>457299.8899999992</v>
      </c>
      <c r="R349" s="215">
        <f t="shared" si="17"/>
        <v>0</v>
      </c>
      <c r="S349" s="218">
        <f t="shared" si="17"/>
        <v>0</v>
      </c>
      <c r="T349" s="214">
        <f t="shared" si="18"/>
        <v>-252</v>
      </c>
      <c r="U349" s="215">
        <f t="shared" si="18"/>
        <v>-314344.11000000034</v>
      </c>
      <c r="V349" s="215">
        <f t="shared" si="18"/>
        <v>0</v>
      </c>
      <c r="W349" s="216">
        <f t="shared" si="18"/>
        <v>0</v>
      </c>
    </row>
    <row r="350" spans="1:23">
      <c r="A350" s="206" t="s">
        <v>896</v>
      </c>
      <c r="B350" s="207" t="s">
        <v>917</v>
      </c>
      <c r="C350" s="208" t="s">
        <v>918</v>
      </c>
      <c r="D350" s="214">
        <v>594</v>
      </c>
      <c r="E350" s="215">
        <v>808621.75999999989</v>
      </c>
      <c r="F350" s="215">
        <v>0</v>
      </c>
      <c r="G350" s="216">
        <v>0</v>
      </c>
      <c r="H350" s="217">
        <v>570</v>
      </c>
      <c r="I350" s="215">
        <v>728214.00000000012</v>
      </c>
      <c r="J350" s="215">
        <v>0</v>
      </c>
      <c r="K350" s="218">
        <v>0</v>
      </c>
      <c r="L350" s="214">
        <v>526</v>
      </c>
      <c r="M350" s="215">
        <v>870304.06</v>
      </c>
      <c r="N350" s="215">
        <v>0</v>
      </c>
      <c r="O350" s="216">
        <v>0</v>
      </c>
      <c r="P350" s="217">
        <f t="shared" si="17"/>
        <v>-68</v>
      </c>
      <c r="Q350" s="215">
        <f t="shared" si="17"/>
        <v>61682.300000000163</v>
      </c>
      <c r="R350" s="215">
        <f t="shared" si="17"/>
        <v>0</v>
      </c>
      <c r="S350" s="218">
        <f t="shared" si="17"/>
        <v>0</v>
      </c>
      <c r="T350" s="214">
        <f t="shared" si="18"/>
        <v>-44</v>
      </c>
      <c r="U350" s="215">
        <f t="shared" si="18"/>
        <v>142090.05999999994</v>
      </c>
      <c r="V350" s="215">
        <f t="shared" si="18"/>
        <v>0</v>
      </c>
      <c r="W350" s="216">
        <f t="shared" si="18"/>
        <v>0</v>
      </c>
    </row>
    <row r="351" spans="1:23">
      <c r="A351" s="206" t="s">
        <v>896</v>
      </c>
      <c r="B351" s="207" t="s">
        <v>919</v>
      </c>
      <c r="C351" s="208" t="s">
        <v>920</v>
      </c>
      <c r="D351" s="214">
        <v>362</v>
      </c>
      <c r="E351" s="215">
        <v>550617</v>
      </c>
      <c r="F351" s="215">
        <v>0</v>
      </c>
      <c r="G351" s="216">
        <v>0</v>
      </c>
      <c r="H351" s="217">
        <v>368</v>
      </c>
      <c r="I351" s="215">
        <v>550794.46000000008</v>
      </c>
      <c r="J351" s="215">
        <v>0</v>
      </c>
      <c r="K351" s="218">
        <v>0</v>
      </c>
      <c r="L351" s="214">
        <v>372</v>
      </c>
      <c r="M351" s="215">
        <v>549485.10000000009</v>
      </c>
      <c r="N351" s="215">
        <v>0</v>
      </c>
      <c r="O351" s="216">
        <v>0</v>
      </c>
      <c r="P351" s="217">
        <f t="shared" si="17"/>
        <v>10</v>
      </c>
      <c r="Q351" s="215">
        <f t="shared" si="17"/>
        <v>-1131.8999999999069</v>
      </c>
      <c r="R351" s="215">
        <f t="shared" si="17"/>
        <v>0</v>
      </c>
      <c r="S351" s="218">
        <f t="shared" si="17"/>
        <v>0</v>
      </c>
      <c r="T351" s="214">
        <f t="shared" si="18"/>
        <v>4</v>
      </c>
      <c r="U351" s="215">
        <f t="shared" si="18"/>
        <v>-1309.359999999986</v>
      </c>
      <c r="V351" s="215">
        <f t="shared" si="18"/>
        <v>0</v>
      </c>
      <c r="W351" s="216">
        <f t="shared" si="18"/>
        <v>0</v>
      </c>
    </row>
    <row r="352" spans="1:23">
      <c r="A352" s="206" t="s">
        <v>896</v>
      </c>
      <c r="B352" s="207" t="s">
        <v>921</v>
      </c>
      <c r="C352" s="208" t="s">
        <v>922</v>
      </c>
      <c r="D352" s="214">
        <v>502</v>
      </c>
      <c r="E352" s="215">
        <v>698700.55</v>
      </c>
      <c r="F352" s="215">
        <v>0</v>
      </c>
      <c r="G352" s="216">
        <v>0</v>
      </c>
      <c r="H352" s="217">
        <v>499</v>
      </c>
      <c r="I352" s="215">
        <v>748135.44</v>
      </c>
      <c r="J352" s="215">
        <v>0</v>
      </c>
      <c r="K352" s="218">
        <v>0</v>
      </c>
      <c r="L352" s="214">
        <v>531</v>
      </c>
      <c r="M352" s="215">
        <v>895717.48</v>
      </c>
      <c r="N352" s="215">
        <v>0</v>
      </c>
      <c r="O352" s="216">
        <v>0</v>
      </c>
      <c r="P352" s="217">
        <f t="shared" si="17"/>
        <v>29</v>
      </c>
      <c r="Q352" s="215">
        <f t="shared" si="17"/>
        <v>197016.92999999993</v>
      </c>
      <c r="R352" s="215">
        <f t="shared" si="17"/>
        <v>0</v>
      </c>
      <c r="S352" s="218">
        <f t="shared" si="17"/>
        <v>0</v>
      </c>
      <c r="T352" s="214">
        <f t="shared" si="18"/>
        <v>32</v>
      </c>
      <c r="U352" s="215">
        <f t="shared" si="18"/>
        <v>147582.04000000004</v>
      </c>
      <c r="V352" s="215">
        <f t="shared" si="18"/>
        <v>0</v>
      </c>
      <c r="W352" s="216">
        <f t="shared" si="18"/>
        <v>0</v>
      </c>
    </row>
    <row r="353" spans="1:23">
      <c r="A353" s="206" t="s">
        <v>923</v>
      </c>
      <c r="B353" s="207" t="s">
        <v>924</v>
      </c>
      <c r="C353" s="208" t="s">
        <v>146</v>
      </c>
      <c r="D353" s="214">
        <v>677</v>
      </c>
      <c r="E353" s="215">
        <v>728229</v>
      </c>
      <c r="F353" s="215">
        <v>0</v>
      </c>
      <c r="G353" s="216">
        <v>0</v>
      </c>
      <c r="H353" s="217">
        <v>648</v>
      </c>
      <c r="I353" s="215">
        <v>1137829.58</v>
      </c>
      <c r="J353" s="215">
        <v>0</v>
      </c>
      <c r="K353" s="218">
        <v>0</v>
      </c>
      <c r="L353" s="214">
        <v>682</v>
      </c>
      <c r="M353" s="215">
        <v>868603.44</v>
      </c>
      <c r="N353" s="215">
        <v>0</v>
      </c>
      <c r="O353" s="216">
        <v>0</v>
      </c>
      <c r="P353" s="217">
        <f t="shared" si="17"/>
        <v>5</v>
      </c>
      <c r="Q353" s="215">
        <f t="shared" si="17"/>
        <v>140374.43999999994</v>
      </c>
      <c r="R353" s="215">
        <f t="shared" si="17"/>
        <v>0</v>
      </c>
      <c r="S353" s="218">
        <f t="shared" si="17"/>
        <v>0</v>
      </c>
      <c r="T353" s="214">
        <f t="shared" si="18"/>
        <v>34</v>
      </c>
      <c r="U353" s="215">
        <f t="shared" si="18"/>
        <v>-269226.14000000013</v>
      </c>
      <c r="V353" s="215">
        <f t="shared" si="18"/>
        <v>0</v>
      </c>
      <c r="W353" s="216">
        <f t="shared" si="18"/>
        <v>0</v>
      </c>
    </row>
    <row r="354" spans="1:23">
      <c r="A354" s="206" t="s">
        <v>923</v>
      </c>
      <c r="B354" s="207" t="s">
        <v>925</v>
      </c>
      <c r="C354" s="208" t="s">
        <v>926</v>
      </c>
      <c r="D354" s="214">
        <v>1718</v>
      </c>
      <c r="E354" s="215">
        <v>2680092.13</v>
      </c>
      <c r="F354" s="215">
        <v>4180</v>
      </c>
      <c r="G354" s="216">
        <v>0</v>
      </c>
      <c r="H354" s="217">
        <v>1784</v>
      </c>
      <c r="I354" s="215">
        <v>2596909.84</v>
      </c>
      <c r="J354" s="215">
        <v>810</v>
      </c>
      <c r="K354" s="218">
        <v>0</v>
      </c>
      <c r="L354" s="214">
        <v>1716</v>
      </c>
      <c r="M354" s="215">
        <v>2742421.04</v>
      </c>
      <c r="N354" s="215">
        <v>3370</v>
      </c>
      <c r="O354" s="216">
        <v>0</v>
      </c>
      <c r="P354" s="217">
        <f t="shared" si="17"/>
        <v>-2</v>
      </c>
      <c r="Q354" s="215">
        <f t="shared" si="17"/>
        <v>62328.910000000149</v>
      </c>
      <c r="R354" s="215">
        <f t="shared" si="17"/>
        <v>-810</v>
      </c>
      <c r="S354" s="218">
        <f t="shared" si="17"/>
        <v>0</v>
      </c>
      <c r="T354" s="214">
        <f t="shared" si="18"/>
        <v>-68</v>
      </c>
      <c r="U354" s="215">
        <f t="shared" si="18"/>
        <v>145511.20000000019</v>
      </c>
      <c r="V354" s="215">
        <f t="shared" si="18"/>
        <v>2560</v>
      </c>
      <c r="W354" s="216">
        <f t="shared" si="18"/>
        <v>0</v>
      </c>
    </row>
    <row r="355" spans="1:23">
      <c r="A355" s="206" t="s">
        <v>923</v>
      </c>
      <c r="B355" s="207" t="s">
        <v>927</v>
      </c>
      <c r="C355" s="208" t="s">
        <v>928</v>
      </c>
      <c r="D355" s="214">
        <v>315</v>
      </c>
      <c r="E355" s="215">
        <v>291609</v>
      </c>
      <c r="F355" s="215">
        <v>0</v>
      </c>
      <c r="G355" s="216">
        <v>0</v>
      </c>
      <c r="H355" s="217">
        <v>320</v>
      </c>
      <c r="I355" s="215">
        <v>335059.41000000003</v>
      </c>
      <c r="J355" s="215">
        <v>0</v>
      </c>
      <c r="K355" s="218">
        <v>0</v>
      </c>
      <c r="L355" s="214">
        <v>317</v>
      </c>
      <c r="M355" s="215">
        <v>311591.21000000002</v>
      </c>
      <c r="N355" s="215">
        <v>0</v>
      </c>
      <c r="O355" s="216">
        <v>0</v>
      </c>
      <c r="P355" s="217">
        <f t="shared" si="17"/>
        <v>2</v>
      </c>
      <c r="Q355" s="215">
        <f t="shared" si="17"/>
        <v>19982.210000000021</v>
      </c>
      <c r="R355" s="215">
        <f t="shared" si="17"/>
        <v>0</v>
      </c>
      <c r="S355" s="218">
        <f t="shared" si="17"/>
        <v>0</v>
      </c>
      <c r="T355" s="214">
        <f t="shared" si="18"/>
        <v>-3</v>
      </c>
      <c r="U355" s="215">
        <f t="shared" si="18"/>
        <v>-23468.200000000012</v>
      </c>
      <c r="V355" s="215">
        <f t="shared" si="18"/>
        <v>0</v>
      </c>
      <c r="W355" s="216">
        <f t="shared" si="18"/>
        <v>0</v>
      </c>
    </row>
    <row r="356" spans="1:23">
      <c r="A356" s="206" t="s">
        <v>923</v>
      </c>
      <c r="B356" s="207" t="s">
        <v>929</v>
      </c>
      <c r="C356" s="208" t="s">
        <v>930</v>
      </c>
      <c r="D356" s="214">
        <v>1356</v>
      </c>
      <c r="E356" s="215">
        <v>816756</v>
      </c>
      <c r="F356" s="215">
        <v>0</v>
      </c>
      <c r="G356" s="216">
        <v>0</v>
      </c>
      <c r="H356" s="217">
        <v>1912</v>
      </c>
      <c r="I356" s="215">
        <v>1085247.6499999999</v>
      </c>
      <c r="J356" s="215">
        <v>0</v>
      </c>
      <c r="K356" s="218">
        <v>0</v>
      </c>
      <c r="L356" s="214">
        <v>1297</v>
      </c>
      <c r="M356" s="215">
        <v>909207.04000000004</v>
      </c>
      <c r="N356" s="215">
        <v>0</v>
      </c>
      <c r="O356" s="216">
        <v>0</v>
      </c>
      <c r="P356" s="217">
        <f t="shared" si="17"/>
        <v>-59</v>
      </c>
      <c r="Q356" s="215">
        <f t="shared" si="17"/>
        <v>92451.040000000037</v>
      </c>
      <c r="R356" s="215">
        <f t="shared" si="17"/>
        <v>0</v>
      </c>
      <c r="S356" s="218">
        <f t="shared" si="17"/>
        <v>0</v>
      </c>
      <c r="T356" s="214">
        <f t="shared" si="18"/>
        <v>-615</v>
      </c>
      <c r="U356" s="215">
        <f t="shared" si="18"/>
        <v>-176040.60999999987</v>
      </c>
      <c r="V356" s="215">
        <f t="shared" si="18"/>
        <v>0</v>
      </c>
      <c r="W356" s="216">
        <f t="shared" si="18"/>
        <v>0</v>
      </c>
    </row>
    <row r="357" spans="1:23">
      <c r="A357" s="206" t="s">
        <v>923</v>
      </c>
      <c r="B357" s="207" t="s">
        <v>931</v>
      </c>
      <c r="C357" s="208" t="s">
        <v>932</v>
      </c>
      <c r="D357" s="214">
        <v>0</v>
      </c>
      <c r="E357" s="215">
        <v>167771.4800000001</v>
      </c>
      <c r="F357" s="215">
        <v>0</v>
      </c>
      <c r="G357" s="216">
        <v>0</v>
      </c>
      <c r="H357" s="217">
        <v>0</v>
      </c>
      <c r="I357" s="215">
        <v>335256.76000000018</v>
      </c>
      <c r="J357" s="215">
        <v>0</v>
      </c>
      <c r="K357" s="218">
        <v>0</v>
      </c>
      <c r="L357" s="214">
        <v>0</v>
      </c>
      <c r="M357" s="215">
        <v>162119.20000000001</v>
      </c>
      <c r="N357" s="215">
        <v>0</v>
      </c>
      <c r="O357" s="216">
        <v>0</v>
      </c>
      <c r="P357" s="217">
        <f t="shared" si="17"/>
        <v>0</v>
      </c>
      <c r="Q357" s="215">
        <f t="shared" si="17"/>
        <v>-5652.2800000000861</v>
      </c>
      <c r="R357" s="215">
        <f t="shared" si="17"/>
        <v>0</v>
      </c>
      <c r="S357" s="218">
        <f t="shared" si="17"/>
        <v>0</v>
      </c>
      <c r="T357" s="214">
        <f t="shared" si="18"/>
        <v>0</v>
      </c>
      <c r="U357" s="215">
        <f t="shared" si="18"/>
        <v>-173137.56000000017</v>
      </c>
      <c r="V357" s="215">
        <f t="shared" si="18"/>
        <v>0</v>
      </c>
      <c r="W357" s="216">
        <f t="shared" si="18"/>
        <v>0</v>
      </c>
    </row>
    <row r="358" spans="1:23">
      <c r="A358" s="206" t="s">
        <v>923</v>
      </c>
      <c r="B358" s="207" t="s">
        <v>933</v>
      </c>
      <c r="C358" s="208" t="s">
        <v>934</v>
      </c>
      <c r="D358" s="214">
        <v>0</v>
      </c>
      <c r="E358" s="215">
        <v>31248</v>
      </c>
      <c r="F358" s="215">
        <v>0</v>
      </c>
      <c r="G358" s="216">
        <v>0</v>
      </c>
      <c r="H358" s="217">
        <v>0</v>
      </c>
      <c r="I358" s="215">
        <v>95104</v>
      </c>
      <c r="J358" s="215">
        <v>0</v>
      </c>
      <c r="K358" s="218">
        <v>0</v>
      </c>
      <c r="L358" s="214">
        <v>0</v>
      </c>
      <c r="M358" s="215">
        <v>271600</v>
      </c>
      <c r="N358" s="215">
        <v>0</v>
      </c>
      <c r="O358" s="216">
        <v>0</v>
      </c>
      <c r="P358" s="217">
        <f t="shared" si="17"/>
        <v>0</v>
      </c>
      <c r="Q358" s="215">
        <f t="shared" si="17"/>
        <v>240352</v>
      </c>
      <c r="R358" s="215">
        <f t="shared" si="17"/>
        <v>0</v>
      </c>
      <c r="S358" s="218">
        <f t="shared" si="17"/>
        <v>0</v>
      </c>
      <c r="T358" s="214">
        <f t="shared" si="18"/>
        <v>0</v>
      </c>
      <c r="U358" s="215">
        <f t="shared" si="18"/>
        <v>176496</v>
      </c>
      <c r="V358" s="215">
        <f t="shared" si="18"/>
        <v>0</v>
      </c>
      <c r="W358" s="216">
        <f t="shared" si="18"/>
        <v>0</v>
      </c>
    </row>
    <row r="359" spans="1:23">
      <c r="A359" s="206" t="s">
        <v>923</v>
      </c>
      <c r="B359" s="207" t="s">
        <v>935</v>
      </c>
      <c r="C359" s="208" t="s">
        <v>936</v>
      </c>
      <c r="D359" s="214">
        <v>0</v>
      </c>
      <c r="E359" s="215">
        <v>353994.53000000009</v>
      </c>
      <c r="F359" s="215">
        <v>0</v>
      </c>
      <c r="G359" s="216">
        <v>0</v>
      </c>
      <c r="H359" s="217">
        <v>0</v>
      </c>
      <c r="I359" s="215">
        <v>527646.03999999969</v>
      </c>
      <c r="J359" s="215">
        <v>0</v>
      </c>
      <c r="K359" s="218">
        <v>0</v>
      </c>
      <c r="L359" s="214">
        <v>0</v>
      </c>
      <c r="M359" s="215">
        <v>392042.64000000007</v>
      </c>
      <c r="N359" s="215">
        <v>0</v>
      </c>
      <c r="O359" s="216">
        <v>0</v>
      </c>
      <c r="P359" s="217">
        <f t="shared" si="17"/>
        <v>0</v>
      </c>
      <c r="Q359" s="215">
        <f t="shared" si="17"/>
        <v>38048.109999999986</v>
      </c>
      <c r="R359" s="215">
        <f t="shared" si="17"/>
        <v>0</v>
      </c>
      <c r="S359" s="218">
        <f t="shared" si="17"/>
        <v>0</v>
      </c>
      <c r="T359" s="214">
        <f t="shared" si="18"/>
        <v>0</v>
      </c>
      <c r="U359" s="215">
        <f t="shared" si="18"/>
        <v>-135603.39999999962</v>
      </c>
      <c r="V359" s="215">
        <f t="shared" si="18"/>
        <v>0</v>
      </c>
      <c r="W359" s="216">
        <f t="shared" si="18"/>
        <v>0</v>
      </c>
    </row>
    <row r="360" spans="1:23">
      <c r="A360" s="206" t="s">
        <v>923</v>
      </c>
      <c r="B360" s="207" t="s">
        <v>937</v>
      </c>
      <c r="C360" s="208" t="s">
        <v>938</v>
      </c>
      <c r="D360" s="214">
        <v>8142</v>
      </c>
      <c r="E360" s="215">
        <v>12341194.800000001</v>
      </c>
      <c r="F360" s="215">
        <v>95168</v>
      </c>
      <c r="G360" s="216">
        <v>253908.66999999993</v>
      </c>
      <c r="H360" s="217">
        <v>8545</v>
      </c>
      <c r="I360" s="215">
        <v>13607982.680000003</v>
      </c>
      <c r="J360" s="215">
        <v>96742</v>
      </c>
      <c r="K360" s="218">
        <v>269854.46999999997</v>
      </c>
      <c r="L360" s="214">
        <v>8322</v>
      </c>
      <c r="M360" s="215">
        <v>13239910.800000001</v>
      </c>
      <c r="N360" s="215">
        <v>70859</v>
      </c>
      <c r="O360" s="216">
        <v>441894.37000000005</v>
      </c>
      <c r="P360" s="217">
        <f t="shared" si="17"/>
        <v>180</v>
      </c>
      <c r="Q360" s="215">
        <f t="shared" si="17"/>
        <v>898716</v>
      </c>
      <c r="R360" s="215">
        <f t="shared" si="17"/>
        <v>-24309</v>
      </c>
      <c r="S360" s="218">
        <f t="shared" si="17"/>
        <v>187985.70000000013</v>
      </c>
      <c r="T360" s="214">
        <f t="shared" si="18"/>
        <v>-223</v>
      </c>
      <c r="U360" s="215">
        <f t="shared" si="18"/>
        <v>-368071.88000000268</v>
      </c>
      <c r="V360" s="215">
        <f t="shared" si="18"/>
        <v>-25883</v>
      </c>
      <c r="W360" s="216">
        <f t="shared" si="18"/>
        <v>172039.90000000008</v>
      </c>
    </row>
    <row r="361" spans="1:23">
      <c r="A361" s="206" t="s">
        <v>923</v>
      </c>
      <c r="B361" s="207" t="s">
        <v>939</v>
      </c>
      <c r="C361" s="208" t="s">
        <v>940</v>
      </c>
      <c r="D361" s="214">
        <v>504</v>
      </c>
      <c r="E361" s="215">
        <v>623447.82999999996</v>
      </c>
      <c r="F361" s="215">
        <v>1841.69</v>
      </c>
      <c r="G361" s="216">
        <v>0</v>
      </c>
      <c r="H361" s="217">
        <v>490</v>
      </c>
      <c r="I361" s="215">
        <v>583727.42000000004</v>
      </c>
      <c r="J361" s="215">
        <v>0</v>
      </c>
      <c r="K361" s="218">
        <v>0</v>
      </c>
      <c r="L361" s="214">
        <v>465</v>
      </c>
      <c r="M361" s="215">
        <v>579222.79999999993</v>
      </c>
      <c r="N361" s="215">
        <v>1100</v>
      </c>
      <c r="O361" s="216">
        <v>0</v>
      </c>
      <c r="P361" s="217">
        <f t="shared" si="17"/>
        <v>-39</v>
      </c>
      <c r="Q361" s="215">
        <f t="shared" si="17"/>
        <v>-44225.030000000028</v>
      </c>
      <c r="R361" s="215">
        <f t="shared" si="17"/>
        <v>-741.69</v>
      </c>
      <c r="S361" s="218">
        <f t="shared" si="17"/>
        <v>0</v>
      </c>
      <c r="T361" s="214">
        <f t="shared" si="18"/>
        <v>-25</v>
      </c>
      <c r="U361" s="215">
        <f t="shared" si="18"/>
        <v>-4504.6200000001118</v>
      </c>
      <c r="V361" s="215">
        <f t="shared" si="18"/>
        <v>1100</v>
      </c>
      <c r="W361" s="216">
        <f t="shared" si="18"/>
        <v>0</v>
      </c>
    </row>
    <row r="362" spans="1:23">
      <c r="A362" s="206" t="s">
        <v>923</v>
      </c>
      <c r="B362" s="207" t="s">
        <v>941</v>
      </c>
      <c r="C362" s="208" t="s">
        <v>942</v>
      </c>
      <c r="D362" s="214">
        <v>3719</v>
      </c>
      <c r="E362" s="215">
        <v>5995887.6899999995</v>
      </c>
      <c r="F362" s="215">
        <v>342281</v>
      </c>
      <c r="G362" s="216">
        <v>144655.96999999994</v>
      </c>
      <c r="H362" s="217">
        <v>4598</v>
      </c>
      <c r="I362" s="215">
        <v>10601874.9</v>
      </c>
      <c r="J362" s="215">
        <v>411678.98</v>
      </c>
      <c r="K362" s="218">
        <v>1487704.67</v>
      </c>
      <c r="L362" s="214">
        <v>4523</v>
      </c>
      <c r="M362" s="215">
        <v>8079072.6299999999</v>
      </c>
      <c r="N362" s="215">
        <v>507030</v>
      </c>
      <c r="O362" s="216">
        <v>1719465.94</v>
      </c>
      <c r="P362" s="217">
        <f t="shared" si="17"/>
        <v>804</v>
      </c>
      <c r="Q362" s="215">
        <f t="shared" si="17"/>
        <v>2083184.9400000004</v>
      </c>
      <c r="R362" s="215">
        <f t="shared" si="17"/>
        <v>164749</v>
      </c>
      <c r="S362" s="218">
        <f t="shared" si="17"/>
        <v>1574809.97</v>
      </c>
      <c r="T362" s="214">
        <f t="shared" si="18"/>
        <v>-75</v>
      </c>
      <c r="U362" s="215">
        <f t="shared" si="18"/>
        <v>-2522802.2700000005</v>
      </c>
      <c r="V362" s="215">
        <f t="shared" si="18"/>
        <v>95351.020000000019</v>
      </c>
      <c r="W362" s="216">
        <f t="shared" si="18"/>
        <v>231761.27000000002</v>
      </c>
    </row>
    <row r="363" spans="1:23">
      <c r="A363" s="206" t="s">
        <v>923</v>
      </c>
      <c r="B363" s="207" t="s">
        <v>943</v>
      </c>
      <c r="C363" s="208" t="s">
        <v>944</v>
      </c>
      <c r="D363" s="214">
        <v>2027</v>
      </c>
      <c r="E363" s="215">
        <v>3135700.46</v>
      </c>
      <c r="F363" s="215">
        <v>26110.12</v>
      </c>
      <c r="G363" s="216">
        <v>926214.57999999984</v>
      </c>
      <c r="H363" s="217">
        <v>2072</v>
      </c>
      <c r="I363" s="215">
        <v>3517894.16</v>
      </c>
      <c r="J363" s="215">
        <v>29679</v>
      </c>
      <c r="K363" s="218">
        <v>1031664.7099999998</v>
      </c>
      <c r="L363" s="214">
        <v>2052</v>
      </c>
      <c r="M363" s="215">
        <v>3490408.9299999997</v>
      </c>
      <c r="N363" s="215">
        <v>17256</v>
      </c>
      <c r="O363" s="216">
        <v>1193865.8499999996</v>
      </c>
      <c r="P363" s="217">
        <f t="shared" si="17"/>
        <v>25</v>
      </c>
      <c r="Q363" s="215">
        <f t="shared" si="17"/>
        <v>354708.46999999974</v>
      </c>
      <c r="R363" s="215">
        <f t="shared" si="17"/>
        <v>-8854.119999999999</v>
      </c>
      <c r="S363" s="218">
        <f t="shared" si="17"/>
        <v>267651.26999999979</v>
      </c>
      <c r="T363" s="214">
        <f t="shared" si="18"/>
        <v>-20</v>
      </c>
      <c r="U363" s="215">
        <f t="shared" si="18"/>
        <v>-27485.230000000447</v>
      </c>
      <c r="V363" s="215">
        <f t="shared" si="18"/>
        <v>-12423</v>
      </c>
      <c r="W363" s="216">
        <f t="shared" si="18"/>
        <v>162201.13999999978</v>
      </c>
    </row>
    <row r="364" spans="1:23">
      <c r="A364" s="206" t="s">
        <v>923</v>
      </c>
      <c r="B364" s="207" t="s">
        <v>945</v>
      </c>
      <c r="C364" s="208" t="s">
        <v>124</v>
      </c>
      <c r="D364" s="214">
        <v>310</v>
      </c>
      <c r="E364" s="215">
        <v>396477.61</v>
      </c>
      <c r="F364" s="215">
        <v>0</v>
      </c>
      <c r="G364" s="216">
        <v>0</v>
      </c>
      <c r="H364" s="217">
        <v>341</v>
      </c>
      <c r="I364" s="215">
        <v>475013.31999999995</v>
      </c>
      <c r="J364" s="215">
        <v>0</v>
      </c>
      <c r="K364" s="218">
        <v>0</v>
      </c>
      <c r="L364" s="214">
        <v>299</v>
      </c>
      <c r="M364" s="215">
        <v>370007.66</v>
      </c>
      <c r="N364" s="215">
        <v>0</v>
      </c>
      <c r="O364" s="216">
        <v>0</v>
      </c>
      <c r="P364" s="217">
        <f t="shared" si="17"/>
        <v>-11</v>
      </c>
      <c r="Q364" s="215">
        <f t="shared" si="17"/>
        <v>-26469.950000000012</v>
      </c>
      <c r="R364" s="215">
        <f t="shared" si="17"/>
        <v>0</v>
      </c>
      <c r="S364" s="218">
        <f t="shared" si="17"/>
        <v>0</v>
      </c>
      <c r="T364" s="214">
        <f t="shared" si="18"/>
        <v>-42</v>
      </c>
      <c r="U364" s="215">
        <f t="shared" si="18"/>
        <v>-105005.65999999997</v>
      </c>
      <c r="V364" s="215">
        <f t="shared" si="18"/>
        <v>0</v>
      </c>
      <c r="W364" s="216">
        <f t="shared" si="18"/>
        <v>0</v>
      </c>
    </row>
    <row r="365" spans="1:23">
      <c r="A365" s="206" t="s">
        <v>923</v>
      </c>
      <c r="B365" s="207" t="s">
        <v>946</v>
      </c>
      <c r="C365" s="208" t="s">
        <v>106</v>
      </c>
      <c r="D365" s="214">
        <v>1372</v>
      </c>
      <c r="E365" s="215">
        <v>2694551.2800000007</v>
      </c>
      <c r="F365" s="215">
        <v>0</v>
      </c>
      <c r="G365" s="216">
        <v>11321180.060000001</v>
      </c>
      <c r="H365" s="217">
        <v>1285</v>
      </c>
      <c r="I365" s="215">
        <v>2207364.5200000005</v>
      </c>
      <c r="J365" s="215">
        <v>0</v>
      </c>
      <c r="K365" s="218">
        <v>11345118.970000001</v>
      </c>
      <c r="L365" s="214">
        <v>1335</v>
      </c>
      <c r="M365" s="215">
        <v>2125381.7200000007</v>
      </c>
      <c r="N365" s="215">
        <v>0</v>
      </c>
      <c r="O365" s="216">
        <v>12060402.890000001</v>
      </c>
      <c r="P365" s="217">
        <f t="shared" si="17"/>
        <v>-37</v>
      </c>
      <c r="Q365" s="215">
        <f t="shared" si="17"/>
        <v>-569169.56000000006</v>
      </c>
      <c r="R365" s="215">
        <f t="shared" si="17"/>
        <v>0</v>
      </c>
      <c r="S365" s="218">
        <f t="shared" si="17"/>
        <v>739222.83000000007</v>
      </c>
      <c r="T365" s="214">
        <f t="shared" si="18"/>
        <v>50</v>
      </c>
      <c r="U365" s="215">
        <f t="shared" si="18"/>
        <v>-81982.799999999814</v>
      </c>
      <c r="V365" s="215">
        <f t="shared" si="18"/>
        <v>0</v>
      </c>
      <c r="W365" s="216">
        <f t="shared" si="18"/>
        <v>715283.91999999993</v>
      </c>
    </row>
    <row r="366" spans="1:23">
      <c r="A366" s="206" t="s">
        <v>923</v>
      </c>
      <c r="B366" s="207" t="s">
        <v>947</v>
      </c>
      <c r="C366" s="208" t="s">
        <v>948</v>
      </c>
      <c r="D366" s="214">
        <v>0</v>
      </c>
      <c r="E366" s="215">
        <v>510232</v>
      </c>
      <c r="F366" s="215">
        <v>0</v>
      </c>
      <c r="G366" s="216">
        <v>0</v>
      </c>
      <c r="H366" s="217">
        <v>0</v>
      </c>
      <c r="I366" s="215">
        <v>473482</v>
      </c>
      <c r="J366" s="215">
        <v>0</v>
      </c>
      <c r="K366" s="218">
        <v>0</v>
      </c>
      <c r="L366" s="214">
        <v>0</v>
      </c>
      <c r="M366" s="215">
        <v>479232</v>
      </c>
      <c r="N366" s="215">
        <v>0</v>
      </c>
      <c r="O366" s="216">
        <v>0</v>
      </c>
      <c r="P366" s="217">
        <f t="shared" si="17"/>
        <v>0</v>
      </c>
      <c r="Q366" s="215">
        <f t="shared" si="17"/>
        <v>-31000</v>
      </c>
      <c r="R366" s="215">
        <f t="shared" si="17"/>
        <v>0</v>
      </c>
      <c r="S366" s="218">
        <f t="shared" si="17"/>
        <v>0</v>
      </c>
      <c r="T366" s="214">
        <f t="shared" si="18"/>
        <v>0</v>
      </c>
      <c r="U366" s="215">
        <f t="shared" si="18"/>
        <v>5750</v>
      </c>
      <c r="V366" s="215">
        <f t="shared" si="18"/>
        <v>0</v>
      </c>
      <c r="W366" s="216">
        <f t="shared" si="18"/>
        <v>0</v>
      </c>
    </row>
    <row r="367" spans="1:23">
      <c r="A367" s="206" t="s">
        <v>923</v>
      </c>
      <c r="B367" s="207" t="s">
        <v>949</v>
      </c>
      <c r="C367" s="208" t="s">
        <v>148</v>
      </c>
      <c r="D367" s="214">
        <v>876</v>
      </c>
      <c r="E367" s="215">
        <v>1072054.1599999999</v>
      </c>
      <c r="F367" s="215">
        <v>0</v>
      </c>
      <c r="G367" s="216">
        <v>0</v>
      </c>
      <c r="H367" s="217">
        <v>809</v>
      </c>
      <c r="I367" s="215">
        <v>1344722.23</v>
      </c>
      <c r="J367" s="215">
        <v>0</v>
      </c>
      <c r="K367" s="218">
        <v>0</v>
      </c>
      <c r="L367" s="214">
        <v>731</v>
      </c>
      <c r="M367" s="215">
        <v>1067013.27</v>
      </c>
      <c r="N367" s="215">
        <v>0</v>
      </c>
      <c r="O367" s="216">
        <v>0</v>
      </c>
      <c r="P367" s="217">
        <f t="shared" si="17"/>
        <v>-145</v>
      </c>
      <c r="Q367" s="215">
        <f t="shared" si="17"/>
        <v>-5040.8899999998976</v>
      </c>
      <c r="R367" s="215">
        <f t="shared" si="17"/>
        <v>0</v>
      </c>
      <c r="S367" s="218">
        <f t="shared" si="17"/>
        <v>0</v>
      </c>
      <c r="T367" s="214">
        <f t="shared" si="18"/>
        <v>-78</v>
      </c>
      <c r="U367" s="215">
        <f t="shared" si="18"/>
        <v>-277708.95999999996</v>
      </c>
      <c r="V367" s="215">
        <f t="shared" si="18"/>
        <v>0</v>
      </c>
      <c r="W367" s="216">
        <f t="shared" si="18"/>
        <v>0</v>
      </c>
    </row>
    <row r="368" spans="1:23">
      <c r="A368" s="206" t="s">
        <v>950</v>
      </c>
      <c r="B368" s="207" t="s">
        <v>951</v>
      </c>
      <c r="C368" s="208" t="s">
        <v>952</v>
      </c>
      <c r="D368" s="214">
        <v>1194</v>
      </c>
      <c r="E368" s="215">
        <v>1357149.6800000002</v>
      </c>
      <c r="F368" s="215">
        <v>0</v>
      </c>
      <c r="G368" s="216">
        <v>0</v>
      </c>
      <c r="H368" s="217">
        <v>1242</v>
      </c>
      <c r="I368" s="215">
        <v>1670389.7200000002</v>
      </c>
      <c r="J368" s="215">
        <v>0</v>
      </c>
      <c r="K368" s="218">
        <v>0</v>
      </c>
      <c r="L368" s="214">
        <v>1230</v>
      </c>
      <c r="M368" s="215">
        <v>1556905.37</v>
      </c>
      <c r="N368" s="215">
        <v>0</v>
      </c>
      <c r="O368" s="216">
        <v>0</v>
      </c>
      <c r="P368" s="217">
        <f t="shared" si="17"/>
        <v>36</v>
      </c>
      <c r="Q368" s="215">
        <f t="shared" si="17"/>
        <v>199755.68999999994</v>
      </c>
      <c r="R368" s="215">
        <f t="shared" si="17"/>
        <v>0</v>
      </c>
      <c r="S368" s="218">
        <f t="shared" si="17"/>
        <v>0</v>
      </c>
      <c r="T368" s="214">
        <f t="shared" si="18"/>
        <v>-12</v>
      </c>
      <c r="U368" s="215">
        <f t="shared" si="18"/>
        <v>-113484.35000000009</v>
      </c>
      <c r="V368" s="215">
        <f t="shared" si="18"/>
        <v>0</v>
      </c>
      <c r="W368" s="216">
        <f t="shared" si="18"/>
        <v>0</v>
      </c>
    </row>
    <row r="369" spans="1:23">
      <c r="A369" s="206" t="s">
        <v>950</v>
      </c>
      <c r="B369" s="207" t="s">
        <v>953</v>
      </c>
      <c r="C369" s="208" t="s">
        <v>954</v>
      </c>
      <c r="D369" s="214">
        <v>828</v>
      </c>
      <c r="E369" s="215">
        <v>1118116.0000000002</v>
      </c>
      <c r="F369" s="215">
        <v>17280</v>
      </c>
      <c r="G369" s="216">
        <v>0</v>
      </c>
      <c r="H369" s="217">
        <v>826</v>
      </c>
      <c r="I369" s="215">
        <v>1368447.46</v>
      </c>
      <c r="J369" s="215">
        <v>11040</v>
      </c>
      <c r="K369" s="218">
        <v>0</v>
      </c>
      <c r="L369" s="214">
        <v>740</v>
      </c>
      <c r="M369" s="215">
        <v>1244961.1599999999</v>
      </c>
      <c r="N369" s="215">
        <v>23404</v>
      </c>
      <c r="O369" s="216">
        <v>0</v>
      </c>
      <c r="P369" s="217">
        <f t="shared" si="17"/>
        <v>-88</v>
      </c>
      <c r="Q369" s="215">
        <f t="shared" si="17"/>
        <v>126845.15999999968</v>
      </c>
      <c r="R369" s="215">
        <f t="shared" si="17"/>
        <v>6124</v>
      </c>
      <c r="S369" s="218">
        <f t="shared" si="17"/>
        <v>0</v>
      </c>
      <c r="T369" s="214">
        <f t="shared" si="18"/>
        <v>-86</v>
      </c>
      <c r="U369" s="215">
        <f t="shared" si="18"/>
        <v>-123486.30000000005</v>
      </c>
      <c r="V369" s="215">
        <f t="shared" si="18"/>
        <v>12364</v>
      </c>
      <c r="W369" s="216">
        <f t="shared" si="18"/>
        <v>0</v>
      </c>
    </row>
    <row r="370" spans="1:23">
      <c r="A370" s="206" t="s">
        <v>950</v>
      </c>
      <c r="B370" s="207" t="s">
        <v>955</v>
      </c>
      <c r="C370" s="208" t="s">
        <v>956</v>
      </c>
      <c r="D370" s="214">
        <v>3362</v>
      </c>
      <c r="E370" s="215">
        <v>5181210.8599999994</v>
      </c>
      <c r="F370" s="215">
        <v>46843</v>
      </c>
      <c r="G370" s="216">
        <v>0</v>
      </c>
      <c r="H370" s="217">
        <v>3381</v>
      </c>
      <c r="I370" s="215">
        <v>6722148.4900000002</v>
      </c>
      <c r="J370" s="215">
        <v>88936</v>
      </c>
      <c r="K370" s="218">
        <v>0</v>
      </c>
      <c r="L370" s="214">
        <v>3170</v>
      </c>
      <c r="M370" s="215">
        <v>5883495.1599999992</v>
      </c>
      <c r="N370" s="215">
        <v>69659</v>
      </c>
      <c r="O370" s="216">
        <v>0</v>
      </c>
      <c r="P370" s="217">
        <f t="shared" si="17"/>
        <v>-192</v>
      </c>
      <c r="Q370" s="215">
        <f t="shared" si="17"/>
        <v>702284.29999999981</v>
      </c>
      <c r="R370" s="215">
        <f t="shared" si="17"/>
        <v>22816</v>
      </c>
      <c r="S370" s="218">
        <f t="shared" si="17"/>
        <v>0</v>
      </c>
      <c r="T370" s="214">
        <f t="shared" si="18"/>
        <v>-211</v>
      </c>
      <c r="U370" s="215">
        <f t="shared" si="18"/>
        <v>-838653.33000000101</v>
      </c>
      <c r="V370" s="215">
        <f t="shared" si="18"/>
        <v>-19277</v>
      </c>
      <c r="W370" s="216">
        <f t="shared" si="18"/>
        <v>0</v>
      </c>
    </row>
    <row r="371" spans="1:23">
      <c r="A371" s="206" t="s">
        <v>950</v>
      </c>
      <c r="B371" s="207" t="s">
        <v>957</v>
      </c>
      <c r="C371" s="208" t="s">
        <v>958</v>
      </c>
      <c r="D371" s="214">
        <v>148</v>
      </c>
      <c r="E371" s="215">
        <v>516239.9999999993</v>
      </c>
      <c r="F371" s="215">
        <v>0</v>
      </c>
      <c r="G371" s="216">
        <v>0</v>
      </c>
      <c r="H371" s="217">
        <v>152</v>
      </c>
      <c r="I371" s="215">
        <v>860304.23999999883</v>
      </c>
      <c r="J371" s="215">
        <v>0</v>
      </c>
      <c r="K371" s="218">
        <v>0</v>
      </c>
      <c r="L371" s="214">
        <v>168</v>
      </c>
      <c r="M371" s="215">
        <v>621821.37999999896</v>
      </c>
      <c r="N371" s="215">
        <v>0</v>
      </c>
      <c r="O371" s="216">
        <v>0</v>
      </c>
      <c r="P371" s="217">
        <f t="shared" si="17"/>
        <v>20</v>
      </c>
      <c r="Q371" s="215">
        <f t="shared" si="17"/>
        <v>105581.37999999966</v>
      </c>
      <c r="R371" s="215">
        <f t="shared" si="17"/>
        <v>0</v>
      </c>
      <c r="S371" s="218">
        <f t="shared" si="17"/>
        <v>0</v>
      </c>
      <c r="T371" s="214">
        <f t="shared" si="18"/>
        <v>16</v>
      </c>
      <c r="U371" s="215">
        <f t="shared" si="18"/>
        <v>-238482.85999999987</v>
      </c>
      <c r="V371" s="215">
        <f t="shared" si="18"/>
        <v>0</v>
      </c>
      <c r="W371" s="216">
        <f t="shared" si="18"/>
        <v>0</v>
      </c>
    </row>
    <row r="372" spans="1:23">
      <c r="A372" s="206" t="s">
        <v>959</v>
      </c>
      <c r="B372" s="207" t="s">
        <v>960</v>
      </c>
      <c r="C372" s="208" t="s">
        <v>961</v>
      </c>
      <c r="D372" s="214">
        <v>766</v>
      </c>
      <c r="E372" s="215">
        <v>913630.71999999997</v>
      </c>
      <c r="F372" s="215">
        <v>0</v>
      </c>
      <c r="G372" s="216">
        <v>0</v>
      </c>
      <c r="H372" s="217">
        <v>848</v>
      </c>
      <c r="I372" s="215">
        <v>1104134.29</v>
      </c>
      <c r="J372" s="215">
        <v>0</v>
      </c>
      <c r="K372" s="218">
        <v>0</v>
      </c>
      <c r="L372" s="214">
        <v>703</v>
      </c>
      <c r="M372" s="215">
        <v>1042379.54</v>
      </c>
      <c r="N372" s="215">
        <v>0</v>
      </c>
      <c r="O372" s="216">
        <v>0</v>
      </c>
      <c r="P372" s="217">
        <f t="shared" si="17"/>
        <v>-63</v>
      </c>
      <c r="Q372" s="215">
        <f t="shared" si="17"/>
        <v>128748.82000000007</v>
      </c>
      <c r="R372" s="215">
        <f t="shared" si="17"/>
        <v>0</v>
      </c>
      <c r="S372" s="218">
        <f t="shared" si="17"/>
        <v>0</v>
      </c>
      <c r="T372" s="214">
        <f t="shared" si="18"/>
        <v>-145</v>
      </c>
      <c r="U372" s="215">
        <f t="shared" si="18"/>
        <v>-61754.75</v>
      </c>
      <c r="V372" s="215">
        <f t="shared" si="18"/>
        <v>0</v>
      </c>
      <c r="W372" s="216">
        <f t="shared" si="18"/>
        <v>0</v>
      </c>
    </row>
    <row r="373" spans="1:23">
      <c r="A373" s="206" t="s">
        <v>959</v>
      </c>
      <c r="B373" s="207" t="s">
        <v>962</v>
      </c>
      <c r="C373" s="208" t="s">
        <v>112</v>
      </c>
      <c r="D373" s="214">
        <v>562</v>
      </c>
      <c r="E373" s="215">
        <v>203486</v>
      </c>
      <c r="F373" s="215">
        <v>0</v>
      </c>
      <c r="G373" s="216">
        <v>0</v>
      </c>
      <c r="H373" s="217">
        <v>454</v>
      </c>
      <c r="I373" s="215">
        <v>200253.36</v>
      </c>
      <c r="J373" s="215">
        <v>0</v>
      </c>
      <c r="K373" s="218">
        <v>0</v>
      </c>
      <c r="L373" s="214">
        <v>468</v>
      </c>
      <c r="M373" s="215">
        <v>190389.46</v>
      </c>
      <c r="N373" s="215">
        <v>0</v>
      </c>
      <c r="O373" s="216">
        <v>0</v>
      </c>
      <c r="P373" s="217">
        <f t="shared" si="17"/>
        <v>-94</v>
      </c>
      <c r="Q373" s="215">
        <f t="shared" si="17"/>
        <v>-13096.540000000008</v>
      </c>
      <c r="R373" s="215">
        <f t="shared" si="17"/>
        <v>0</v>
      </c>
      <c r="S373" s="218">
        <f t="shared" si="17"/>
        <v>0</v>
      </c>
      <c r="T373" s="214">
        <f t="shared" si="18"/>
        <v>14</v>
      </c>
      <c r="U373" s="215">
        <f t="shared" si="18"/>
        <v>-9863.8999999999942</v>
      </c>
      <c r="V373" s="215">
        <f t="shared" si="18"/>
        <v>0</v>
      </c>
      <c r="W373" s="216">
        <f t="shared" si="18"/>
        <v>0</v>
      </c>
    </row>
    <row r="374" spans="1:23">
      <c r="A374" s="206" t="s">
        <v>959</v>
      </c>
      <c r="B374" s="207" t="s">
        <v>963</v>
      </c>
      <c r="C374" s="208" t="s">
        <v>964</v>
      </c>
      <c r="D374" s="214">
        <v>401</v>
      </c>
      <c r="E374" s="215">
        <v>200884.96</v>
      </c>
      <c r="F374" s="215">
        <v>0</v>
      </c>
      <c r="G374" s="216">
        <v>0</v>
      </c>
      <c r="H374" s="217">
        <v>430</v>
      </c>
      <c r="I374" s="215">
        <v>215096.1</v>
      </c>
      <c r="J374" s="215">
        <v>0</v>
      </c>
      <c r="K374" s="218">
        <v>0</v>
      </c>
      <c r="L374" s="214">
        <v>426</v>
      </c>
      <c r="M374" s="215">
        <v>216136.52</v>
      </c>
      <c r="N374" s="215">
        <v>0</v>
      </c>
      <c r="O374" s="216">
        <v>0</v>
      </c>
      <c r="P374" s="217">
        <f t="shared" si="17"/>
        <v>25</v>
      </c>
      <c r="Q374" s="215">
        <f t="shared" si="17"/>
        <v>15251.559999999998</v>
      </c>
      <c r="R374" s="215">
        <f t="shared" si="17"/>
        <v>0</v>
      </c>
      <c r="S374" s="218">
        <f t="shared" si="17"/>
        <v>0</v>
      </c>
      <c r="T374" s="214">
        <f t="shared" si="18"/>
        <v>-4</v>
      </c>
      <c r="U374" s="215">
        <f t="shared" si="18"/>
        <v>1040.4199999999837</v>
      </c>
      <c r="V374" s="215">
        <f t="shared" si="18"/>
        <v>0</v>
      </c>
      <c r="W374" s="216">
        <f t="shared" si="18"/>
        <v>0</v>
      </c>
    </row>
    <row r="375" spans="1:23">
      <c r="A375" s="206" t="s">
        <v>959</v>
      </c>
      <c r="B375" s="207" t="s">
        <v>965</v>
      </c>
      <c r="C375" s="208" t="s">
        <v>966</v>
      </c>
      <c r="D375" s="214">
        <v>1603</v>
      </c>
      <c r="E375" s="215">
        <v>2476573.0000000005</v>
      </c>
      <c r="F375" s="215">
        <v>0</v>
      </c>
      <c r="G375" s="216">
        <v>0</v>
      </c>
      <c r="H375" s="217">
        <v>1520</v>
      </c>
      <c r="I375" s="215">
        <v>3140885.0599999996</v>
      </c>
      <c r="J375" s="215">
        <v>0</v>
      </c>
      <c r="K375" s="218">
        <v>0</v>
      </c>
      <c r="L375" s="214">
        <v>1563</v>
      </c>
      <c r="M375" s="215">
        <v>3060503.43</v>
      </c>
      <c r="N375" s="215">
        <v>0</v>
      </c>
      <c r="O375" s="216">
        <v>0</v>
      </c>
      <c r="P375" s="217">
        <f t="shared" si="17"/>
        <v>-40</v>
      </c>
      <c r="Q375" s="215">
        <f t="shared" si="17"/>
        <v>583930.4299999997</v>
      </c>
      <c r="R375" s="215">
        <f t="shared" si="17"/>
        <v>0</v>
      </c>
      <c r="S375" s="218">
        <f t="shared" si="17"/>
        <v>0</v>
      </c>
      <c r="T375" s="214">
        <f t="shared" si="18"/>
        <v>43</v>
      </c>
      <c r="U375" s="215">
        <f t="shared" si="18"/>
        <v>-80381.629999999423</v>
      </c>
      <c r="V375" s="215">
        <f t="shared" si="18"/>
        <v>0</v>
      </c>
      <c r="W375" s="216">
        <f t="shared" si="18"/>
        <v>0</v>
      </c>
    </row>
    <row r="376" spans="1:23">
      <c r="A376" s="206" t="s">
        <v>959</v>
      </c>
      <c r="B376" s="207" t="s">
        <v>967</v>
      </c>
      <c r="C376" s="208" t="s">
        <v>121</v>
      </c>
      <c r="D376" s="214">
        <v>35</v>
      </c>
      <c r="E376" s="215">
        <v>53071.199999999997</v>
      </c>
      <c r="F376" s="215">
        <v>0</v>
      </c>
      <c r="G376" s="216">
        <v>0</v>
      </c>
      <c r="H376" s="217">
        <v>49</v>
      </c>
      <c r="I376" s="215">
        <v>58269.64</v>
      </c>
      <c r="J376" s="215">
        <v>0</v>
      </c>
      <c r="K376" s="218">
        <v>0</v>
      </c>
      <c r="L376" s="214">
        <v>41</v>
      </c>
      <c r="M376" s="215">
        <v>70182.84</v>
      </c>
      <c r="N376" s="215">
        <v>0</v>
      </c>
      <c r="O376" s="216">
        <v>0</v>
      </c>
      <c r="P376" s="217">
        <f t="shared" si="17"/>
        <v>6</v>
      </c>
      <c r="Q376" s="215">
        <f t="shared" si="17"/>
        <v>17111.64</v>
      </c>
      <c r="R376" s="215">
        <f t="shared" si="17"/>
        <v>0</v>
      </c>
      <c r="S376" s="218">
        <f t="shared" si="17"/>
        <v>0</v>
      </c>
      <c r="T376" s="214">
        <f t="shared" si="18"/>
        <v>-8</v>
      </c>
      <c r="U376" s="215">
        <f t="shared" si="18"/>
        <v>11913.199999999997</v>
      </c>
      <c r="V376" s="215">
        <f t="shared" si="18"/>
        <v>0</v>
      </c>
      <c r="W376" s="216">
        <f t="shared" si="18"/>
        <v>0</v>
      </c>
    </row>
    <row r="377" spans="1:23">
      <c r="A377" s="206" t="s">
        <v>959</v>
      </c>
      <c r="B377" s="207" t="s">
        <v>968</v>
      </c>
      <c r="C377" s="208" t="s">
        <v>969</v>
      </c>
      <c r="D377" s="214">
        <v>969</v>
      </c>
      <c r="E377" s="215">
        <v>1042047.64</v>
      </c>
      <c r="F377" s="215">
        <v>0</v>
      </c>
      <c r="G377" s="216">
        <v>0</v>
      </c>
      <c r="H377" s="217">
        <v>1047</v>
      </c>
      <c r="I377" s="215">
        <v>1288288.79</v>
      </c>
      <c r="J377" s="215">
        <v>0</v>
      </c>
      <c r="K377" s="218">
        <v>0</v>
      </c>
      <c r="L377" s="214">
        <v>860</v>
      </c>
      <c r="M377" s="215">
        <v>1237212.9700000002</v>
      </c>
      <c r="N377" s="215">
        <v>0</v>
      </c>
      <c r="O377" s="216">
        <v>0</v>
      </c>
      <c r="P377" s="217">
        <f t="shared" si="17"/>
        <v>-109</v>
      </c>
      <c r="Q377" s="215">
        <f t="shared" si="17"/>
        <v>195165.33000000019</v>
      </c>
      <c r="R377" s="215">
        <f t="shared" si="17"/>
        <v>0</v>
      </c>
      <c r="S377" s="218">
        <f t="shared" si="17"/>
        <v>0</v>
      </c>
      <c r="T377" s="214">
        <f t="shared" si="18"/>
        <v>-187</v>
      </c>
      <c r="U377" s="215">
        <f t="shared" si="18"/>
        <v>-51075.819999999832</v>
      </c>
      <c r="V377" s="215">
        <f t="shared" si="18"/>
        <v>0</v>
      </c>
      <c r="W377" s="216">
        <f t="shared" si="18"/>
        <v>0</v>
      </c>
    </row>
    <row r="378" spans="1:23">
      <c r="A378" s="206" t="s">
        <v>959</v>
      </c>
      <c r="B378" s="207" t="s">
        <v>970</v>
      </c>
      <c r="C378" s="208" t="s">
        <v>971</v>
      </c>
      <c r="D378" s="214">
        <v>0</v>
      </c>
      <c r="E378" s="215">
        <v>112059.12</v>
      </c>
      <c r="F378" s="215">
        <v>0</v>
      </c>
      <c r="G378" s="216">
        <v>0</v>
      </c>
      <c r="H378" s="217">
        <v>0</v>
      </c>
      <c r="I378" s="215">
        <v>173667.28000000006</v>
      </c>
      <c r="J378" s="215">
        <v>0</v>
      </c>
      <c r="K378" s="218">
        <v>0</v>
      </c>
      <c r="L378" s="214">
        <v>0</v>
      </c>
      <c r="M378" s="215">
        <v>139406.39999999997</v>
      </c>
      <c r="N378" s="215">
        <v>0</v>
      </c>
      <c r="O378" s="216">
        <v>0</v>
      </c>
      <c r="P378" s="217">
        <f t="shared" si="17"/>
        <v>0</v>
      </c>
      <c r="Q378" s="215">
        <f t="shared" si="17"/>
        <v>27347.27999999997</v>
      </c>
      <c r="R378" s="215">
        <f t="shared" si="17"/>
        <v>0</v>
      </c>
      <c r="S378" s="218">
        <f t="shared" si="17"/>
        <v>0</v>
      </c>
      <c r="T378" s="214">
        <f t="shared" si="18"/>
        <v>0</v>
      </c>
      <c r="U378" s="215">
        <f t="shared" si="18"/>
        <v>-34260.880000000092</v>
      </c>
      <c r="V378" s="215">
        <f t="shared" si="18"/>
        <v>0</v>
      </c>
      <c r="W378" s="216">
        <f t="shared" si="18"/>
        <v>0</v>
      </c>
    </row>
    <row r="379" spans="1:23">
      <c r="A379" s="206" t="s">
        <v>959</v>
      </c>
      <c r="B379" s="207" t="s">
        <v>972</v>
      </c>
      <c r="C379" s="208" t="s">
        <v>973</v>
      </c>
      <c r="D379" s="214">
        <v>0</v>
      </c>
      <c r="E379" s="215">
        <v>0</v>
      </c>
      <c r="F379" s="215">
        <v>0</v>
      </c>
      <c r="G379" s="216">
        <v>0</v>
      </c>
      <c r="H379" s="217">
        <v>0</v>
      </c>
      <c r="I379" s="215">
        <v>0</v>
      </c>
      <c r="J379" s="215">
        <v>0</v>
      </c>
      <c r="K379" s="218">
        <v>0</v>
      </c>
      <c r="L379" s="214">
        <v>0</v>
      </c>
      <c r="M379" s="215">
        <v>20080</v>
      </c>
      <c r="N379" s="215">
        <v>0</v>
      </c>
      <c r="O379" s="216">
        <v>0</v>
      </c>
      <c r="P379" s="217">
        <f t="shared" si="17"/>
        <v>0</v>
      </c>
      <c r="Q379" s="215">
        <f t="shared" si="17"/>
        <v>20080</v>
      </c>
      <c r="R379" s="215">
        <f t="shared" si="17"/>
        <v>0</v>
      </c>
      <c r="S379" s="218">
        <f t="shared" si="17"/>
        <v>0</v>
      </c>
      <c r="T379" s="214">
        <f t="shared" si="18"/>
        <v>0</v>
      </c>
      <c r="U379" s="215">
        <f t="shared" si="18"/>
        <v>20080</v>
      </c>
      <c r="V379" s="215">
        <f t="shared" si="18"/>
        <v>0</v>
      </c>
      <c r="W379" s="216">
        <f t="shared" si="18"/>
        <v>0</v>
      </c>
    </row>
    <row r="380" spans="1:23">
      <c r="A380" s="206" t="s">
        <v>959</v>
      </c>
      <c r="B380" s="207" t="s">
        <v>974</v>
      </c>
      <c r="C380" s="208" t="s">
        <v>975</v>
      </c>
      <c r="D380" s="214">
        <v>6076</v>
      </c>
      <c r="E380" s="215">
        <v>9332826.2700000014</v>
      </c>
      <c r="F380" s="215">
        <v>71016</v>
      </c>
      <c r="G380" s="216">
        <v>0</v>
      </c>
      <c r="H380" s="217">
        <v>5718</v>
      </c>
      <c r="I380" s="215">
        <v>12612499.779999999</v>
      </c>
      <c r="J380" s="215">
        <v>115819</v>
      </c>
      <c r="K380" s="218">
        <v>0</v>
      </c>
      <c r="L380" s="214">
        <v>5277</v>
      </c>
      <c r="M380" s="215">
        <v>10465667.93</v>
      </c>
      <c r="N380" s="215">
        <v>90336</v>
      </c>
      <c r="O380" s="216">
        <v>0</v>
      </c>
      <c r="P380" s="217">
        <f t="shared" si="17"/>
        <v>-799</v>
      </c>
      <c r="Q380" s="215">
        <f t="shared" si="17"/>
        <v>1132841.6599999983</v>
      </c>
      <c r="R380" s="215">
        <f t="shared" si="17"/>
        <v>19320</v>
      </c>
      <c r="S380" s="218">
        <f t="shared" si="17"/>
        <v>0</v>
      </c>
      <c r="T380" s="214">
        <f t="shared" si="18"/>
        <v>-441</v>
      </c>
      <c r="U380" s="215">
        <f t="shared" si="18"/>
        <v>-2146831.8499999996</v>
      </c>
      <c r="V380" s="215">
        <f t="shared" si="18"/>
        <v>-25483</v>
      </c>
      <c r="W380" s="216">
        <f t="shared" si="18"/>
        <v>0</v>
      </c>
    </row>
    <row r="381" spans="1:23">
      <c r="A381" s="206" t="s">
        <v>959</v>
      </c>
      <c r="B381" s="207" t="s">
        <v>976</v>
      </c>
      <c r="C381" s="208" t="s">
        <v>977</v>
      </c>
      <c r="D381" s="214">
        <v>411</v>
      </c>
      <c r="E381" s="215">
        <v>538893.5</v>
      </c>
      <c r="F381" s="215">
        <v>0</v>
      </c>
      <c r="G381" s="216">
        <v>0</v>
      </c>
      <c r="H381" s="217">
        <v>353</v>
      </c>
      <c r="I381" s="215">
        <v>536087.82999999996</v>
      </c>
      <c r="J381" s="215">
        <v>0</v>
      </c>
      <c r="K381" s="218">
        <v>0</v>
      </c>
      <c r="L381" s="214">
        <v>324</v>
      </c>
      <c r="M381" s="215">
        <v>495463.36</v>
      </c>
      <c r="N381" s="215">
        <v>0</v>
      </c>
      <c r="O381" s="216">
        <v>0</v>
      </c>
      <c r="P381" s="217">
        <f t="shared" si="17"/>
        <v>-87</v>
      </c>
      <c r="Q381" s="215">
        <f t="shared" si="17"/>
        <v>-43430.140000000014</v>
      </c>
      <c r="R381" s="215">
        <f t="shared" si="17"/>
        <v>0</v>
      </c>
      <c r="S381" s="218">
        <f t="shared" si="17"/>
        <v>0</v>
      </c>
      <c r="T381" s="214">
        <f t="shared" si="18"/>
        <v>-29</v>
      </c>
      <c r="U381" s="215">
        <f t="shared" si="18"/>
        <v>-40624.469999999972</v>
      </c>
      <c r="V381" s="215">
        <f t="shared" si="18"/>
        <v>0</v>
      </c>
      <c r="W381" s="216">
        <f t="shared" si="18"/>
        <v>0</v>
      </c>
    </row>
    <row r="382" spans="1:23">
      <c r="A382" s="206" t="s">
        <v>959</v>
      </c>
      <c r="B382" s="207" t="s">
        <v>978</v>
      </c>
      <c r="C382" s="208" t="s">
        <v>123</v>
      </c>
      <c r="D382" s="214">
        <v>445</v>
      </c>
      <c r="E382" s="215">
        <v>548782.9</v>
      </c>
      <c r="F382" s="215">
        <v>0</v>
      </c>
      <c r="G382" s="216">
        <v>0</v>
      </c>
      <c r="H382" s="217">
        <v>515</v>
      </c>
      <c r="I382" s="215">
        <v>631565.49</v>
      </c>
      <c r="J382" s="215">
        <v>0</v>
      </c>
      <c r="K382" s="218">
        <v>0</v>
      </c>
      <c r="L382" s="214">
        <v>430</v>
      </c>
      <c r="M382" s="215">
        <v>480890.11999999994</v>
      </c>
      <c r="N382" s="215">
        <v>0</v>
      </c>
      <c r="O382" s="216">
        <v>0</v>
      </c>
      <c r="P382" s="217">
        <f t="shared" si="17"/>
        <v>-15</v>
      </c>
      <c r="Q382" s="215">
        <f t="shared" si="17"/>
        <v>-67892.780000000086</v>
      </c>
      <c r="R382" s="215">
        <f t="shared" si="17"/>
        <v>0</v>
      </c>
      <c r="S382" s="218">
        <f t="shared" si="17"/>
        <v>0</v>
      </c>
      <c r="T382" s="214">
        <f t="shared" si="18"/>
        <v>-85</v>
      </c>
      <c r="U382" s="215">
        <f t="shared" si="18"/>
        <v>-150675.37000000005</v>
      </c>
      <c r="V382" s="215">
        <f t="shared" si="18"/>
        <v>0</v>
      </c>
      <c r="W382" s="216">
        <f t="shared" si="18"/>
        <v>0</v>
      </c>
    </row>
    <row r="383" spans="1:23">
      <c r="A383" s="206" t="s">
        <v>959</v>
      </c>
      <c r="B383" s="207" t="s">
        <v>979</v>
      </c>
      <c r="C383" s="208" t="s">
        <v>122</v>
      </c>
      <c r="D383" s="214">
        <v>648</v>
      </c>
      <c r="E383" s="215">
        <v>844336.76999999979</v>
      </c>
      <c r="F383" s="215">
        <v>0</v>
      </c>
      <c r="G383" s="216">
        <v>3679294.28</v>
      </c>
      <c r="H383" s="217">
        <v>506</v>
      </c>
      <c r="I383" s="215">
        <v>740653.8899999999</v>
      </c>
      <c r="J383" s="215">
        <v>0</v>
      </c>
      <c r="K383" s="218">
        <v>3750903.0099999984</v>
      </c>
      <c r="L383" s="214">
        <v>678</v>
      </c>
      <c r="M383" s="215">
        <v>966381.46</v>
      </c>
      <c r="N383" s="215">
        <v>0</v>
      </c>
      <c r="O383" s="216">
        <v>3963337.3599999994</v>
      </c>
      <c r="P383" s="217">
        <f t="shared" si="17"/>
        <v>30</v>
      </c>
      <c r="Q383" s="215">
        <f t="shared" si="17"/>
        <v>122044.69000000018</v>
      </c>
      <c r="R383" s="215">
        <f t="shared" si="17"/>
        <v>0</v>
      </c>
      <c r="S383" s="218">
        <f t="shared" si="17"/>
        <v>284043.07999999961</v>
      </c>
      <c r="T383" s="214">
        <f t="shared" si="18"/>
        <v>172</v>
      </c>
      <c r="U383" s="215">
        <f t="shared" si="18"/>
        <v>225727.57000000007</v>
      </c>
      <c r="V383" s="215">
        <f t="shared" si="18"/>
        <v>0</v>
      </c>
      <c r="W383" s="216">
        <f t="shared" si="18"/>
        <v>212434.35000000102</v>
      </c>
    </row>
    <row r="384" spans="1:23">
      <c r="A384" s="206" t="s">
        <v>980</v>
      </c>
      <c r="B384" s="207" t="s">
        <v>981</v>
      </c>
      <c r="C384" s="208" t="s">
        <v>982</v>
      </c>
      <c r="D384" s="214">
        <v>279</v>
      </c>
      <c r="E384" s="215">
        <v>249578.85000000003</v>
      </c>
      <c r="F384" s="215">
        <v>0</v>
      </c>
      <c r="G384" s="216">
        <v>0</v>
      </c>
      <c r="H384" s="217">
        <v>280</v>
      </c>
      <c r="I384" s="215">
        <v>418127.53</v>
      </c>
      <c r="J384" s="215">
        <v>0</v>
      </c>
      <c r="K384" s="218">
        <v>0</v>
      </c>
      <c r="L384" s="214">
        <v>301</v>
      </c>
      <c r="M384" s="215">
        <v>289226.54000000004</v>
      </c>
      <c r="N384" s="215">
        <v>0</v>
      </c>
      <c r="O384" s="216">
        <v>0</v>
      </c>
      <c r="P384" s="217">
        <f t="shared" si="17"/>
        <v>22</v>
      </c>
      <c r="Q384" s="215">
        <f t="shared" si="17"/>
        <v>39647.69</v>
      </c>
      <c r="R384" s="215">
        <f t="shared" si="17"/>
        <v>0</v>
      </c>
      <c r="S384" s="218">
        <f t="shared" si="17"/>
        <v>0</v>
      </c>
      <c r="T384" s="214">
        <f t="shared" si="18"/>
        <v>21</v>
      </c>
      <c r="U384" s="215">
        <f t="shared" si="18"/>
        <v>-128900.98999999999</v>
      </c>
      <c r="V384" s="215">
        <f t="shared" si="18"/>
        <v>0</v>
      </c>
      <c r="W384" s="216">
        <f t="shared" si="18"/>
        <v>0</v>
      </c>
    </row>
    <row r="385" spans="1:23">
      <c r="A385" s="206">
        <v>26</v>
      </c>
      <c r="B385" s="207" t="s">
        <v>983</v>
      </c>
      <c r="C385" s="208" t="s">
        <v>984</v>
      </c>
      <c r="D385" s="214">
        <v>0</v>
      </c>
      <c r="E385" s="215">
        <v>98594.519999999975</v>
      </c>
      <c r="F385" s="215">
        <v>0</v>
      </c>
      <c r="G385" s="216">
        <v>0</v>
      </c>
      <c r="H385" s="217">
        <v>0</v>
      </c>
      <c r="I385" s="215">
        <v>149935.36000000004</v>
      </c>
      <c r="J385" s="215">
        <v>0</v>
      </c>
      <c r="K385" s="218">
        <v>0</v>
      </c>
      <c r="L385" s="214">
        <v>0</v>
      </c>
      <c r="M385" s="215">
        <v>117351.08</v>
      </c>
      <c r="N385" s="215">
        <v>0</v>
      </c>
      <c r="O385" s="216">
        <v>0</v>
      </c>
      <c r="P385" s="217">
        <f t="shared" si="17"/>
        <v>0</v>
      </c>
      <c r="Q385" s="215">
        <f t="shared" si="17"/>
        <v>18756.560000000027</v>
      </c>
      <c r="R385" s="215">
        <f t="shared" si="17"/>
        <v>0</v>
      </c>
      <c r="S385" s="218">
        <f t="shared" si="17"/>
        <v>0</v>
      </c>
      <c r="T385" s="214">
        <f t="shared" si="18"/>
        <v>0</v>
      </c>
      <c r="U385" s="215">
        <f t="shared" si="18"/>
        <v>-32584.280000000042</v>
      </c>
      <c r="V385" s="215">
        <f t="shared" si="18"/>
        <v>0</v>
      </c>
      <c r="W385" s="216">
        <f t="shared" si="18"/>
        <v>0</v>
      </c>
    </row>
    <row r="386" spans="1:23">
      <c r="A386" s="206" t="s">
        <v>980</v>
      </c>
      <c r="B386" s="207" t="s">
        <v>985</v>
      </c>
      <c r="C386" s="208" t="s">
        <v>986</v>
      </c>
      <c r="D386" s="214">
        <v>4721</v>
      </c>
      <c r="E386" s="215">
        <v>7094893.6500000004</v>
      </c>
      <c r="F386" s="215">
        <v>138332</v>
      </c>
      <c r="G386" s="216">
        <v>0</v>
      </c>
      <c r="H386" s="217">
        <v>4645</v>
      </c>
      <c r="I386" s="215">
        <v>8750935.620000001</v>
      </c>
      <c r="J386" s="215">
        <v>137003</v>
      </c>
      <c r="K386" s="218">
        <v>0</v>
      </c>
      <c r="L386" s="214">
        <v>4268</v>
      </c>
      <c r="M386" s="215">
        <v>7611726.3000000035</v>
      </c>
      <c r="N386" s="215">
        <v>134646</v>
      </c>
      <c r="O386" s="216">
        <v>0</v>
      </c>
      <c r="P386" s="217">
        <f t="shared" ref="P386:S394" si="19">L386-D386</f>
        <v>-453</v>
      </c>
      <c r="Q386" s="215">
        <f t="shared" si="19"/>
        <v>516832.65000000317</v>
      </c>
      <c r="R386" s="215">
        <f t="shared" si="19"/>
        <v>-3686</v>
      </c>
      <c r="S386" s="218">
        <f t="shared" si="19"/>
        <v>0</v>
      </c>
      <c r="T386" s="214">
        <f t="shared" ref="T386:W394" si="20">L386-H386</f>
        <v>-377</v>
      </c>
      <c r="U386" s="215">
        <f t="shared" si="20"/>
        <v>-1139209.3199999975</v>
      </c>
      <c r="V386" s="215">
        <f t="shared" si="20"/>
        <v>-2357</v>
      </c>
      <c r="W386" s="216">
        <f t="shared" si="20"/>
        <v>0</v>
      </c>
    </row>
    <row r="387" spans="1:23">
      <c r="A387" s="206">
        <v>27</v>
      </c>
      <c r="B387" s="207" t="s">
        <v>987</v>
      </c>
      <c r="C387" s="208" t="s">
        <v>988</v>
      </c>
      <c r="D387" s="214">
        <v>694</v>
      </c>
      <c r="E387" s="215">
        <v>1948675.6</v>
      </c>
      <c r="F387" s="215">
        <v>10160</v>
      </c>
      <c r="G387" s="216">
        <v>0</v>
      </c>
      <c r="H387" s="217">
        <v>731</v>
      </c>
      <c r="I387" s="215">
        <v>2537181.4800000004</v>
      </c>
      <c r="J387" s="215">
        <v>15760</v>
      </c>
      <c r="K387" s="218">
        <v>0</v>
      </c>
      <c r="L387" s="214">
        <v>694</v>
      </c>
      <c r="M387" s="215">
        <v>2153313.6799999997</v>
      </c>
      <c r="N387" s="215">
        <v>10160</v>
      </c>
      <c r="O387" s="216">
        <v>0</v>
      </c>
      <c r="P387" s="217">
        <f t="shared" si="19"/>
        <v>0</v>
      </c>
      <c r="Q387" s="215">
        <f t="shared" si="19"/>
        <v>204638.07999999961</v>
      </c>
      <c r="R387" s="215">
        <f t="shared" si="19"/>
        <v>0</v>
      </c>
      <c r="S387" s="218">
        <f t="shared" si="19"/>
        <v>0</v>
      </c>
      <c r="T387" s="214">
        <f t="shared" si="20"/>
        <v>-37</v>
      </c>
      <c r="U387" s="215">
        <f t="shared" si="20"/>
        <v>-383867.80000000075</v>
      </c>
      <c r="V387" s="215">
        <f t="shared" si="20"/>
        <v>-5600</v>
      </c>
      <c r="W387" s="216">
        <f t="shared" si="20"/>
        <v>0</v>
      </c>
    </row>
    <row r="388" spans="1:23">
      <c r="A388" s="206" t="s">
        <v>980</v>
      </c>
      <c r="B388" s="207" t="s">
        <v>989</v>
      </c>
      <c r="C388" s="208" t="s">
        <v>990</v>
      </c>
      <c r="D388" s="214">
        <v>2540</v>
      </c>
      <c r="E388" s="215">
        <v>4720369.25</v>
      </c>
      <c r="F388" s="215">
        <v>20352</v>
      </c>
      <c r="G388" s="216">
        <v>5381601.6799999988</v>
      </c>
      <c r="H388" s="217">
        <v>2413</v>
      </c>
      <c r="I388" s="215">
        <v>4517795.25</v>
      </c>
      <c r="J388" s="215">
        <v>11184</v>
      </c>
      <c r="K388" s="218">
        <v>6271449.3600000003</v>
      </c>
      <c r="L388" s="214">
        <v>2670</v>
      </c>
      <c r="M388" s="215">
        <v>4983117.9400000004</v>
      </c>
      <c r="N388" s="215">
        <v>101214</v>
      </c>
      <c r="O388" s="216">
        <v>6116982.5900000017</v>
      </c>
      <c r="P388" s="217">
        <f t="shared" si="19"/>
        <v>130</v>
      </c>
      <c r="Q388" s="215">
        <f t="shared" si="19"/>
        <v>262748.69000000041</v>
      </c>
      <c r="R388" s="215">
        <f t="shared" si="19"/>
        <v>80862</v>
      </c>
      <c r="S388" s="218">
        <f t="shared" si="19"/>
        <v>735380.91000000294</v>
      </c>
      <c r="T388" s="214">
        <f t="shared" si="20"/>
        <v>257</v>
      </c>
      <c r="U388" s="215">
        <f t="shared" si="20"/>
        <v>465322.69000000041</v>
      </c>
      <c r="V388" s="215">
        <f t="shared" si="20"/>
        <v>90030</v>
      </c>
      <c r="W388" s="216">
        <f t="shared" si="20"/>
        <v>-154466.76999999862</v>
      </c>
    </row>
    <row r="389" spans="1:23">
      <c r="A389" s="206" t="s">
        <v>980</v>
      </c>
      <c r="B389" s="207" t="s">
        <v>991</v>
      </c>
      <c r="C389" s="208" t="s">
        <v>992</v>
      </c>
      <c r="D389" s="214">
        <v>0</v>
      </c>
      <c r="E389" s="215">
        <v>399500</v>
      </c>
      <c r="F389" s="215">
        <v>0</v>
      </c>
      <c r="G389" s="216">
        <v>0</v>
      </c>
      <c r="H389" s="217">
        <v>0</v>
      </c>
      <c r="I389" s="215">
        <v>403250</v>
      </c>
      <c r="J389" s="215">
        <v>0</v>
      </c>
      <c r="K389" s="218">
        <v>0</v>
      </c>
      <c r="L389" s="214">
        <v>0</v>
      </c>
      <c r="M389" s="215">
        <v>409000</v>
      </c>
      <c r="N389" s="215">
        <v>0</v>
      </c>
      <c r="O389" s="216">
        <v>0</v>
      </c>
      <c r="P389" s="217">
        <f t="shared" si="19"/>
        <v>0</v>
      </c>
      <c r="Q389" s="215">
        <f t="shared" si="19"/>
        <v>9500</v>
      </c>
      <c r="R389" s="215">
        <f t="shared" si="19"/>
        <v>0</v>
      </c>
      <c r="S389" s="218">
        <f t="shared" si="19"/>
        <v>0</v>
      </c>
      <c r="T389" s="214">
        <f t="shared" si="20"/>
        <v>0</v>
      </c>
      <c r="U389" s="215">
        <f t="shared" si="20"/>
        <v>5750</v>
      </c>
      <c r="V389" s="215">
        <f t="shared" si="20"/>
        <v>0</v>
      </c>
      <c r="W389" s="216">
        <f t="shared" si="20"/>
        <v>0</v>
      </c>
    </row>
    <row r="390" spans="1:23">
      <c r="A390" s="206" t="s">
        <v>993</v>
      </c>
      <c r="B390" s="207" t="s">
        <v>994</v>
      </c>
      <c r="C390" s="208" t="s">
        <v>462</v>
      </c>
      <c r="D390" s="214">
        <v>281</v>
      </c>
      <c r="E390" s="215">
        <v>457330.0500000001</v>
      </c>
      <c r="F390" s="215">
        <v>0</v>
      </c>
      <c r="G390" s="216">
        <v>0</v>
      </c>
      <c r="H390" s="217">
        <v>268</v>
      </c>
      <c r="I390" s="215">
        <v>507483.64</v>
      </c>
      <c r="J390" s="215">
        <v>0</v>
      </c>
      <c r="K390" s="218">
        <v>0</v>
      </c>
      <c r="L390" s="214">
        <v>240</v>
      </c>
      <c r="M390" s="215">
        <v>459073.08</v>
      </c>
      <c r="N390" s="215">
        <v>0</v>
      </c>
      <c r="O390" s="216">
        <v>0</v>
      </c>
      <c r="P390" s="217">
        <f t="shared" si="19"/>
        <v>-41</v>
      </c>
      <c r="Q390" s="215">
        <f t="shared" si="19"/>
        <v>1743.0299999999115</v>
      </c>
      <c r="R390" s="215">
        <f t="shared" si="19"/>
        <v>0</v>
      </c>
      <c r="S390" s="218">
        <f t="shared" si="19"/>
        <v>0</v>
      </c>
      <c r="T390" s="214">
        <f t="shared" si="20"/>
        <v>-28</v>
      </c>
      <c r="U390" s="215">
        <f t="shared" si="20"/>
        <v>-48410.559999999998</v>
      </c>
      <c r="V390" s="215">
        <f t="shared" si="20"/>
        <v>0</v>
      </c>
      <c r="W390" s="216">
        <f t="shared" si="20"/>
        <v>0</v>
      </c>
    </row>
    <row r="391" spans="1:23">
      <c r="A391" s="206" t="s">
        <v>993</v>
      </c>
      <c r="B391" s="207" t="s">
        <v>995</v>
      </c>
      <c r="C391" s="208" t="s">
        <v>996</v>
      </c>
      <c r="D391" s="214">
        <v>0</v>
      </c>
      <c r="E391" s="215">
        <v>16767</v>
      </c>
      <c r="F391" s="215">
        <v>0</v>
      </c>
      <c r="G391" s="216">
        <v>0</v>
      </c>
      <c r="H391" s="217">
        <v>0</v>
      </c>
      <c r="I391" s="215">
        <v>15066</v>
      </c>
      <c r="J391" s="215">
        <v>0</v>
      </c>
      <c r="K391" s="218">
        <v>0</v>
      </c>
      <c r="L391" s="214">
        <v>0</v>
      </c>
      <c r="M391" s="215">
        <v>14414</v>
      </c>
      <c r="N391" s="215">
        <v>0</v>
      </c>
      <c r="O391" s="216">
        <v>0</v>
      </c>
      <c r="P391" s="217">
        <f t="shared" si="19"/>
        <v>0</v>
      </c>
      <c r="Q391" s="215">
        <f t="shared" si="19"/>
        <v>-2353</v>
      </c>
      <c r="R391" s="215">
        <f t="shared" si="19"/>
        <v>0</v>
      </c>
      <c r="S391" s="218">
        <f t="shared" si="19"/>
        <v>0</v>
      </c>
      <c r="T391" s="214">
        <f t="shared" si="20"/>
        <v>0</v>
      </c>
      <c r="U391" s="215">
        <f t="shared" si="20"/>
        <v>-652</v>
      </c>
      <c r="V391" s="215">
        <f t="shared" si="20"/>
        <v>0</v>
      </c>
      <c r="W391" s="216">
        <f t="shared" si="20"/>
        <v>0</v>
      </c>
    </row>
    <row r="392" spans="1:23">
      <c r="A392" s="206" t="s">
        <v>993</v>
      </c>
      <c r="B392" s="207" t="s">
        <v>997</v>
      </c>
      <c r="C392" s="208" t="s">
        <v>998</v>
      </c>
      <c r="D392" s="214">
        <v>1758</v>
      </c>
      <c r="E392" s="215">
        <v>3623490.7</v>
      </c>
      <c r="F392" s="215">
        <v>25880</v>
      </c>
      <c r="G392" s="216">
        <v>0</v>
      </c>
      <c r="H392" s="217">
        <v>1874</v>
      </c>
      <c r="I392" s="215">
        <v>3668809.7</v>
      </c>
      <c r="J392" s="215">
        <v>27331</v>
      </c>
      <c r="K392" s="218">
        <v>0</v>
      </c>
      <c r="L392" s="214">
        <v>1720</v>
      </c>
      <c r="M392" s="215">
        <v>3867306.9300000006</v>
      </c>
      <c r="N392" s="215">
        <v>23982</v>
      </c>
      <c r="O392" s="216">
        <v>0</v>
      </c>
      <c r="P392" s="217">
        <f t="shared" si="19"/>
        <v>-38</v>
      </c>
      <c r="Q392" s="215">
        <f t="shared" si="19"/>
        <v>243816.23000000045</v>
      </c>
      <c r="R392" s="215">
        <f t="shared" si="19"/>
        <v>-1898</v>
      </c>
      <c r="S392" s="218">
        <f t="shared" si="19"/>
        <v>0</v>
      </c>
      <c r="T392" s="214">
        <f t="shared" si="20"/>
        <v>-154</v>
      </c>
      <c r="U392" s="215">
        <f t="shared" si="20"/>
        <v>198497.23000000045</v>
      </c>
      <c r="V392" s="215">
        <f t="shared" si="20"/>
        <v>-3349</v>
      </c>
      <c r="W392" s="216">
        <f t="shared" si="20"/>
        <v>0</v>
      </c>
    </row>
    <row r="393" spans="1:23">
      <c r="A393" s="206" t="s">
        <v>993</v>
      </c>
      <c r="B393" s="207" t="s">
        <v>999</v>
      </c>
      <c r="C393" s="208" t="s">
        <v>1000</v>
      </c>
      <c r="D393" s="214">
        <v>934</v>
      </c>
      <c r="E393" s="215">
        <v>1006017.09</v>
      </c>
      <c r="F393" s="215">
        <v>0</v>
      </c>
      <c r="G393" s="216">
        <v>0</v>
      </c>
      <c r="H393" s="217">
        <v>923</v>
      </c>
      <c r="I393" s="215">
        <v>1240787.9699999995</v>
      </c>
      <c r="J393" s="215">
        <v>0</v>
      </c>
      <c r="K393" s="218">
        <v>0</v>
      </c>
      <c r="L393" s="214">
        <v>866</v>
      </c>
      <c r="M393" s="215">
        <v>1064985.03</v>
      </c>
      <c r="N393" s="215">
        <v>0</v>
      </c>
      <c r="O393" s="216">
        <v>0</v>
      </c>
      <c r="P393" s="217">
        <f t="shared" si="19"/>
        <v>-68</v>
      </c>
      <c r="Q393" s="215">
        <f t="shared" si="19"/>
        <v>58967.940000000061</v>
      </c>
      <c r="R393" s="215">
        <f t="shared" si="19"/>
        <v>0</v>
      </c>
      <c r="S393" s="218">
        <f t="shared" si="19"/>
        <v>0</v>
      </c>
      <c r="T393" s="214">
        <f t="shared" si="20"/>
        <v>-57</v>
      </c>
      <c r="U393" s="215">
        <f t="shared" si="20"/>
        <v>-175802.93999999948</v>
      </c>
      <c r="V393" s="215">
        <f t="shared" si="20"/>
        <v>0</v>
      </c>
      <c r="W393" s="216">
        <f t="shared" si="20"/>
        <v>0</v>
      </c>
    </row>
    <row r="394" spans="1:23" ht="12" thickBot="1">
      <c r="A394" s="219" t="s">
        <v>993</v>
      </c>
      <c r="B394" s="220" t="s">
        <v>1001</v>
      </c>
      <c r="C394" s="221" t="s">
        <v>1002</v>
      </c>
      <c r="D394" s="222">
        <v>645</v>
      </c>
      <c r="E394" s="223">
        <v>1862123.1</v>
      </c>
      <c r="F394" s="223">
        <v>28341</v>
      </c>
      <c r="G394" s="224">
        <v>0</v>
      </c>
      <c r="H394" s="225">
        <v>702</v>
      </c>
      <c r="I394" s="223">
        <v>1964765.36</v>
      </c>
      <c r="J394" s="223">
        <v>35169</v>
      </c>
      <c r="K394" s="226">
        <v>0</v>
      </c>
      <c r="L394" s="222">
        <v>688</v>
      </c>
      <c r="M394" s="223">
        <v>1939499.8800000004</v>
      </c>
      <c r="N394" s="223">
        <v>20414</v>
      </c>
      <c r="O394" s="224">
        <v>0</v>
      </c>
      <c r="P394" s="225">
        <f t="shared" si="19"/>
        <v>43</v>
      </c>
      <c r="Q394" s="223">
        <f t="shared" si="19"/>
        <v>77376.780000000261</v>
      </c>
      <c r="R394" s="223">
        <f t="shared" si="19"/>
        <v>-7927</v>
      </c>
      <c r="S394" s="226">
        <f t="shared" si="19"/>
        <v>0</v>
      </c>
      <c r="T394" s="222">
        <f t="shared" si="20"/>
        <v>-14</v>
      </c>
      <c r="U394" s="223">
        <f t="shared" si="20"/>
        <v>-25265.479999999749</v>
      </c>
      <c r="V394" s="223">
        <f t="shared" si="20"/>
        <v>-14755</v>
      </c>
      <c r="W394" s="224">
        <f t="shared" si="20"/>
        <v>0</v>
      </c>
    </row>
  </sheetData>
  <sheetProtection algorithmName="SHA-512" hashValue="TCwjoRksvujTpPwxCfHstN3+wMYfQxlVrv8ts+XrrZRNIhdLSljsf7+bJHtKSLBXWAKT2NiiAI7VTfwJnhRJ5w==" saltValue="Vcul0Zp/z13ubZMmcsF3HQ==" spinCount="100000" sheet="1" objects="1" scenarios="1"/>
  <mergeCells count="5">
    <mergeCell ref="A3:A4"/>
    <mergeCell ref="B3:B4"/>
    <mergeCell ref="C3:C4"/>
    <mergeCell ref="A1:W1"/>
    <mergeCell ref="A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Държавни ЛЗБП Q3</vt:lpstr>
      <vt:lpstr>Общински ЛЗБП Q3</vt:lpstr>
      <vt:lpstr>НЗОК 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Лаловски</dc:creator>
  <cp:lastModifiedBy>Violeta Vladimirova</cp:lastModifiedBy>
  <dcterms:created xsi:type="dcterms:W3CDTF">2025-11-06T13:26:33Z</dcterms:created>
  <dcterms:modified xsi:type="dcterms:W3CDTF">2025-11-10T11:30:05Z</dcterms:modified>
</cp:coreProperties>
</file>