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10905" windowHeight="92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12" i="1" l="1"/>
  <c r="B11" i="1" l="1"/>
  <c r="B17" i="1" l="1"/>
  <c r="C23" i="1" l="1"/>
  <c r="C30" i="1"/>
  <c r="C32" i="1"/>
  <c r="C31" i="1"/>
  <c r="C29" i="1"/>
  <c r="C28" i="1"/>
  <c r="C27" i="1"/>
  <c r="C26" i="1"/>
  <c r="B25" i="1"/>
  <c r="C25" i="1" s="1"/>
  <c r="B22" i="1"/>
  <c r="C22" i="1" s="1"/>
  <c r="B21" i="1"/>
  <c r="C21" i="1" s="1"/>
  <c r="B20" i="1"/>
  <c r="C20" i="1" s="1"/>
  <c r="B19" i="1"/>
  <c r="C19" i="1" s="1"/>
  <c r="B18" i="1"/>
  <c r="C18" i="1" s="1"/>
  <c r="C17" i="1"/>
  <c r="C16" i="1"/>
  <c r="B15" i="1"/>
  <c r="C15" i="1" s="1"/>
  <c r="C14" i="1"/>
  <c r="C13" i="1"/>
  <c r="C12" i="1"/>
  <c r="C11" i="1"/>
</calcChain>
</file>

<file path=xl/sharedStrings.xml><?xml version="1.0" encoding="utf-8"?>
<sst xmlns="http://schemas.openxmlformats.org/spreadsheetml/2006/main" count="31" uniqueCount="31">
  <si>
    <t>СМТЛ Диамант Дент Лабор ЕООД</t>
  </si>
  <si>
    <t>Ценоразпис</t>
  </si>
  <si>
    <t>Вид манипулация</t>
  </si>
  <si>
    <t>Пинлей</t>
  </si>
  <si>
    <t>Временна пластмасова корона</t>
  </si>
  <si>
    <t>Щифтова корона от композит</t>
  </si>
  <si>
    <t>Вставка полимер</t>
  </si>
  <si>
    <t>Вставка цирконий</t>
  </si>
  <si>
    <t>Метална корона</t>
  </si>
  <si>
    <t>Изцяло циркониева корона / фул контур /</t>
  </si>
  <si>
    <t>Циркониево керамична корона</t>
  </si>
  <si>
    <t>Фасети / прескерамика, литиев дисиликат /</t>
  </si>
  <si>
    <t>Кемини основа</t>
  </si>
  <si>
    <t>Плакова протеза</t>
  </si>
  <si>
    <t>Тънка шина за бруксизъм - 1 мм.</t>
  </si>
  <si>
    <t>Дебела шина за бруксизъм - 3 мм.</t>
  </si>
  <si>
    <t>Шина / ретайнер / тънка</t>
  </si>
  <si>
    <t>Шина / ретайнер / дебела</t>
  </si>
  <si>
    <t>Шина mock up 1 мм.</t>
  </si>
  <si>
    <t>Шина mock up 2 мм.</t>
  </si>
  <si>
    <t>Шина за избелване</t>
  </si>
  <si>
    <t>26 лв. + по 26 лв. на зъб</t>
  </si>
  <si>
    <t>13.29 евро + по 13.29 евро на зъб</t>
  </si>
  <si>
    <r>
      <t>Цена на манипулация в</t>
    </r>
    <r>
      <rPr>
        <b/>
        <sz val="11"/>
        <color theme="1"/>
        <rFont val="Calibri"/>
        <family val="2"/>
        <charset val="204"/>
        <scheme val="minor"/>
      </rPr>
      <t xml:space="preserve"> лева</t>
    </r>
  </si>
  <si>
    <r>
      <t xml:space="preserve">Цена на манипулация в </t>
    </r>
    <r>
      <rPr>
        <b/>
        <sz val="11"/>
        <color theme="1"/>
        <rFont val="Calibri"/>
        <family val="2"/>
        <charset val="204"/>
        <scheme val="minor"/>
      </rPr>
      <t>евро</t>
    </r>
  </si>
  <si>
    <t>Утвърдил: ....................</t>
  </si>
  <si>
    <t>Д-р Николай Николов</t>
  </si>
  <si>
    <t>Изцяло циркониева корона / фул контур / върху имплант Dio</t>
  </si>
  <si>
    <t>Циркониево керамична корона  върху имплант Dio</t>
  </si>
  <si>
    <t>Циркониево керамична корона  върху имплант Straumann / Oktagon</t>
  </si>
  <si>
    <t>Изцяло циркониева корона / фул контур / върху имплант Straumann / Oktagon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</si>
</sst>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0" fillId="0" borderId="0" xfId="0" applyBorder="1"/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32"/>
  <sheetViews>
    <sheetView tabSelected="1" workbookViewId="0">
      <selection activeCell="H10" sqref="H10"/>
    </sheetView>
  </sheetViews>
  <sheetFormatPr defaultRowHeight="15" x14ac:dyDescent="0.25"/>
  <cols>
    <col min="1" max="1" width="72.28515625" customWidth="1"/>
    <col min="2" max="2" width="23.5703125" customWidth="1"/>
    <col min="3" max="3" width="26.42578125" customWidth="1"/>
    <col min="4" max="4" width="8" customWidth="1"/>
  </cols>
  <sheetData>
    <row r="4" spans="1:5" ht="21" x14ac:dyDescent="0.35">
      <c r="A4" s="8" t="s">
        <v>0</v>
      </c>
      <c r="B4" s="8"/>
      <c r="C4" s="1"/>
      <c r="D4" s="1"/>
      <c r="E4" s="1"/>
    </row>
    <row r="6" spans="1:5" x14ac:dyDescent="0.25">
      <c r="B6" s="5" t="s">
        <v>25</v>
      </c>
    </row>
    <row r="7" spans="1:5" ht="18.75" x14ac:dyDescent="0.3">
      <c r="A7" s="7" t="s">
        <v>1</v>
      </c>
      <c r="B7" s="7"/>
      <c r="C7" s="1" t="s">
        <v>26</v>
      </c>
      <c r="D7" s="1"/>
    </row>
    <row r="10" spans="1:5" ht="30" x14ac:dyDescent="0.25">
      <c r="A10" s="3" t="s">
        <v>2</v>
      </c>
      <c r="B10" s="6" t="s">
        <v>23</v>
      </c>
      <c r="C10" s="6" t="s">
        <v>24</v>
      </c>
      <c r="D10" s="9"/>
      <c r="E10" s="10"/>
    </row>
    <row r="11" spans="1:5" x14ac:dyDescent="0.25">
      <c r="A11" s="2" t="s">
        <v>3</v>
      </c>
      <c r="B11" s="4">
        <f>50*1.3</f>
        <v>65</v>
      </c>
      <c r="C11" s="4">
        <f>+B11/1.95583</f>
        <v>33.233972277754205</v>
      </c>
    </row>
    <row r="12" spans="1:5" x14ac:dyDescent="0.25">
      <c r="A12" s="2" t="s">
        <v>4</v>
      </c>
      <c r="B12" s="4">
        <f>10*1.7</f>
        <v>17</v>
      </c>
      <c r="C12" s="4">
        <f t="shared" ref="C12:C32" si="0">+B12/1.95583</f>
        <v>8.691961980335714</v>
      </c>
    </row>
    <row r="13" spans="1:5" x14ac:dyDescent="0.25">
      <c r="A13" s="2" t="s">
        <v>5</v>
      </c>
      <c r="B13" s="4">
        <v>85</v>
      </c>
      <c r="C13" s="4">
        <f t="shared" si="0"/>
        <v>43.459809901678575</v>
      </c>
    </row>
    <row r="14" spans="1:5" x14ac:dyDescent="0.25">
      <c r="A14" s="2" t="s">
        <v>6</v>
      </c>
      <c r="B14" s="4">
        <v>80</v>
      </c>
      <c r="C14" s="4">
        <f t="shared" si="0"/>
        <v>40.903350495697481</v>
      </c>
    </row>
    <row r="15" spans="1:5" x14ac:dyDescent="0.25">
      <c r="A15" s="2" t="s">
        <v>7</v>
      </c>
      <c r="B15" s="4">
        <f>120*1.3</f>
        <v>156</v>
      </c>
      <c r="C15" s="4">
        <f t="shared" si="0"/>
        <v>79.761533466610089</v>
      </c>
    </row>
    <row r="16" spans="1:5" x14ac:dyDescent="0.25">
      <c r="A16" s="2" t="s">
        <v>8</v>
      </c>
      <c r="B16" s="4">
        <v>60</v>
      </c>
      <c r="C16" s="4">
        <f t="shared" si="0"/>
        <v>30.677512871773111</v>
      </c>
    </row>
    <row r="17" spans="1:3" x14ac:dyDescent="0.25">
      <c r="A17" s="2" t="s">
        <v>9</v>
      </c>
      <c r="B17" s="4">
        <f>170*1.3</f>
        <v>221</v>
      </c>
      <c r="C17" s="4">
        <f t="shared" si="0"/>
        <v>112.99550574436429</v>
      </c>
    </row>
    <row r="18" spans="1:3" x14ac:dyDescent="0.25">
      <c r="A18" s="2" t="s">
        <v>10</v>
      </c>
      <c r="B18" s="4">
        <f>200*1.3</f>
        <v>260</v>
      </c>
      <c r="C18" s="4">
        <f t="shared" si="0"/>
        <v>132.93588911101682</v>
      </c>
    </row>
    <row r="19" spans="1:3" x14ac:dyDescent="0.25">
      <c r="A19" s="2" t="s">
        <v>27</v>
      </c>
      <c r="B19" s="4">
        <f>210*1.3</f>
        <v>273</v>
      </c>
      <c r="C19" s="4">
        <f t="shared" si="0"/>
        <v>139.58268356656765</v>
      </c>
    </row>
    <row r="20" spans="1:3" x14ac:dyDescent="0.25">
      <c r="A20" s="2" t="s">
        <v>30</v>
      </c>
      <c r="B20" s="4">
        <f>260*1.3</f>
        <v>338</v>
      </c>
      <c r="C20" s="4">
        <f t="shared" si="0"/>
        <v>172.81665584432184</v>
      </c>
    </row>
    <row r="21" spans="1:3" x14ac:dyDescent="0.25">
      <c r="A21" s="2" t="s">
        <v>28</v>
      </c>
      <c r="B21" s="4">
        <f>250*1.3</f>
        <v>325</v>
      </c>
      <c r="C21" s="4">
        <f t="shared" si="0"/>
        <v>166.16986138877101</v>
      </c>
    </row>
    <row r="22" spans="1:3" x14ac:dyDescent="0.25">
      <c r="A22" s="2" t="s">
        <v>29</v>
      </c>
      <c r="B22" s="4">
        <f>300*1.3</f>
        <v>390</v>
      </c>
      <c r="C22" s="4">
        <f t="shared" si="0"/>
        <v>199.4038336665252</v>
      </c>
    </row>
    <row r="23" spans="1:3" x14ac:dyDescent="0.25">
      <c r="A23" s="2" t="s">
        <v>11</v>
      </c>
      <c r="B23" s="4">
        <v>300</v>
      </c>
      <c r="C23" s="4">
        <f t="shared" si="0"/>
        <v>153.38756435886555</v>
      </c>
    </row>
    <row r="24" spans="1:3" ht="30" x14ac:dyDescent="0.25">
      <c r="A24" s="12" t="s">
        <v>12</v>
      </c>
      <c r="B24" s="11" t="s">
        <v>21</v>
      </c>
      <c r="C24" s="11" t="s">
        <v>22</v>
      </c>
    </row>
    <row r="25" spans="1:3" x14ac:dyDescent="0.25">
      <c r="A25" s="2" t="s">
        <v>13</v>
      </c>
      <c r="B25" s="4">
        <f>150*1.3</f>
        <v>195</v>
      </c>
      <c r="C25" s="4">
        <f t="shared" si="0"/>
        <v>99.701916833262601</v>
      </c>
    </row>
    <row r="26" spans="1:3" x14ac:dyDescent="0.25">
      <c r="A26" s="2" t="s">
        <v>20</v>
      </c>
      <c r="B26" s="4">
        <v>34</v>
      </c>
      <c r="C26" s="4">
        <f t="shared" si="0"/>
        <v>17.383923960671428</v>
      </c>
    </row>
    <row r="27" spans="1:3" x14ac:dyDescent="0.25">
      <c r="A27" s="2" t="s">
        <v>14</v>
      </c>
      <c r="B27" s="4">
        <v>68</v>
      </c>
      <c r="C27" s="4">
        <f t="shared" si="0"/>
        <v>34.767847921342856</v>
      </c>
    </row>
    <row r="28" spans="1:3" x14ac:dyDescent="0.25">
      <c r="A28" s="2" t="s">
        <v>15</v>
      </c>
      <c r="B28" s="4">
        <v>68</v>
      </c>
      <c r="C28" s="4">
        <f t="shared" si="0"/>
        <v>34.767847921342856</v>
      </c>
    </row>
    <row r="29" spans="1:3" x14ac:dyDescent="0.25">
      <c r="A29" s="2" t="s">
        <v>16</v>
      </c>
      <c r="B29" s="4">
        <v>68</v>
      </c>
      <c r="C29" s="4">
        <f t="shared" si="0"/>
        <v>34.767847921342856</v>
      </c>
    </row>
    <row r="30" spans="1:3" x14ac:dyDescent="0.25">
      <c r="A30" s="2" t="s">
        <v>17</v>
      </c>
      <c r="B30" s="4">
        <v>68</v>
      </c>
      <c r="C30" s="4">
        <f t="shared" si="0"/>
        <v>34.767847921342856</v>
      </c>
    </row>
    <row r="31" spans="1:3" x14ac:dyDescent="0.25">
      <c r="A31" s="2" t="s">
        <v>18</v>
      </c>
      <c r="B31" s="4">
        <v>68</v>
      </c>
      <c r="C31" s="4">
        <f t="shared" si="0"/>
        <v>34.767847921342856</v>
      </c>
    </row>
    <row r="32" spans="1:3" x14ac:dyDescent="0.25">
      <c r="A32" s="2" t="s">
        <v>19</v>
      </c>
      <c r="B32" s="4">
        <v>68</v>
      </c>
      <c r="C32" s="4">
        <f t="shared" si="0"/>
        <v>34.767847921342856</v>
      </c>
    </row>
  </sheetData>
  <mergeCells count="2">
    <mergeCell ref="A7:B7"/>
    <mergeCell ref="A4:B4"/>
  </mergeCell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User</cp:lastModifiedBy>
  <cp:lastPrinted>2025-09-16T13:12:45Z</cp:lastPrinted>
  <dcterms:created xsi:type="dcterms:W3CDTF">2025-09-10T13:11:31Z</dcterms:created>
  <dcterms:modified xsi:type="dcterms:W3CDTF">2025-09-29T08:41:45Z</dcterms:modified>
</cp:coreProperties>
</file>