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salu\Downloads\"/>
    </mc:Choice>
  </mc:AlternateContent>
  <xr:revisionPtr revIDLastSave="0" documentId="8_{1ADC16CC-6D3F-4990-9984-675203C003A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foHospital" sheetId="1" r:id="rId1"/>
    <sheet name="HospitalPriceLis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54" i="2"/>
  <c r="G53" i="2"/>
  <c r="G52" i="2"/>
  <c r="G51" i="2"/>
  <c r="G15" i="2"/>
  <c r="G9" i="2"/>
  <c r="G10" i="2"/>
  <c r="G11" i="2"/>
  <c r="G12" i="2"/>
  <c r="G13" i="2"/>
  <c r="G14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8" i="2"/>
  <c r="A2" i="2"/>
  <c r="B4" i="2"/>
</calcChain>
</file>

<file path=xl/sharedStrings.xml><?xml version="1.0" encoding="utf-8"?>
<sst xmlns="http://schemas.openxmlformats.org/spreadsheetml/2006/main" count="41" uniqueCount="36">
  <si>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</si>
  <si>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</si>
  <si>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</si>
  <si>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</si>
  <si>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</si>
  <si>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</si>
  <si>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</si>
  <si>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</si>
  <si>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</si>
  <si>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</si>
  <si>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</si>
  <si>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</si>
  <si>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</si>
  <si>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</si>
  <si>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</si>
  <si>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</si>
  <si>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</si>
  <si>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</si>
  <si>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</si>
  <si>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</si>
  <si>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</si>
  <si>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</si>
  <si>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</si>
  <si>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</si>
  <si>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</si>
  <si>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</si>
  <si>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</si>
  <si>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</si>
  <si>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203492352</t>
  </si>
  <si>
    <t>АИППДП БОДЕНТАЛ ЕООД</t>
  </si>
  <si>
    <t>0306112606</t>
  </si>
  <si>
    <t>Варна</t>
  </si>
  <si>
    <t>9002</t>
  </si>
  <si>
    <t>Ген. Колев</t>
  </si>
  <si>
    <t>bodicheva_dent@abv.bg</t>
  </si>
  <si>
    <t>Петя Даниелова Бодичева-Салутска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</si>
</sst>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salu\Desktop\&#1062;&#1077;&#1085;&#1086;&#1088;&#1072;&#1079;&#1087;&#1080;&#1089;%2031-08-2025.xlsx" TargetMode="External"/><Relationship Id="rId1" Type="http://schemas.openxmlformats.org/officeDocument/2006/relationships/externalLinkPath" Target="/Users/tsalu/Desktop/&#1062;&#1077;&#1085;&#1086;&#1088;&#1072;&#1079;&#1087;&#1080;&#1089;%2031-08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3">
          <cell r="A3" t="str">
            <v>Обстоен преглед със снемане на зъбен статус и изготвяне план на лечение</v>
          </cell>
          <cell r="B3">
            <v>40</v>
          </cell>
          <cell r="C3">
            <v>20.45167524784874</v>
          </cell>
        </row>
        <row r="4">
          <cell r="A4" t="str">
            <v>Преглед,снемане на обстоен пародонтален статус и попълване на пародонтална карта</v>
          </cell>
          <cell r="B4">
            <v>40</v>
          </cell>
          <cell r="C4">
            <v>20.45167524784874</v>
          </cell>
        </row>
        <row r="5">
          <cell r="A5" t="str">
            <v>Тест за причинител на пародонтит/периимплантит – РЕТ тест (извършва се от MIP Pharma GmbH) </v>
          </cell>
          <cell r="B5">
            <v>75</v>
          </cell>
          <cell r="C5">
            <v>38.346891089716387</v>
          </cell>
        </row>
        <row r="6">
          <cell r="A6" t="str">
            <v>Първично почистване на зъбен камък с ултразвук и полиране</v>
          </cell>
          <cell r="B6">
            <v>120</v>
          </cell>
          <cell r="C6">
            <v>61.355025743546221</v>
          </cell>
        </row>
        <row r="7">
          <cell r="A7" t="str">
            <v>Поддържащо(контролно) почистване на зъбен камък с ултразвук и полиране на 3-4 месеца</v>
          </cell>
          <cell r="B7">
            <v>70</v>
          </cell>
          <cell r="C7">
            <v>35.790431683735292</v>
          </cell>
        </row>
        <row r="8">
          <cell r="A8" t="str">
            <v xml:space="preserve">Полиране с AirFlow </v>
          </cell>
          <cell r="B8">
            <v>70</v>
          </cell>
          <cell r="C8">
            <v>35.790431683735292</v>
          </cell>
        </row>
        <row r="9">
          <cell r="A9" t="str">
            <v>Обработка на пародонтален  джоб(Root Planning; Закрит  кюретаж) с включена упойка</v>
          </cell>
          <cell r="B9">
            <v>40</v>
          </cell>
          <cell r="C9">
            <v>20.45167524784874</v>
          </cell>
        </row>
        <row r="10">
          <cell r="A10" t="str">
            <v>Пародонтално шиниране с фибровлакна (в зависимост от броя на зъбите)</v>
          </cell>
          <cell r="B10" t="str">
            <v>250-300лв.</v>
          </cell>
          <cell r="C10" t="str">
            <v>127.82-153.39 €</v>
          </cell>
        </row>
        <row r="11">
          <cell r="A11" t="str">
            <v>Клинично избелване на зъби (2 сеанса)</v>
          </cell>
          <cell r="B11">
            <v>350</v>
          </cell>
          <cell r="C11">
            <v>178.95215841867648</v>
          </cell>
        </row>
        <row r="12">
          <cell r="A12" t="str">
            <v xml:space="preserve">Избелване на зъби в домашни условия(шини и гел) </v>
          </cell>
          <cell r="B12">
            <v>280</v>
          </cell>
          <cell r="C12">
            <v>143.16172673494117</v>
          </cell>
        </row>
        <row r="13">
          <cell r="A13" t="str">
            <v>Дигитална рентгенова снимка</v>
          </cell>
          <cell r="B13">
            <v>20</v>
          </cell>
          <cell r="C13">
            <v>10.22583762392437</v>
          </cell>
        </row>
        <row r="15">
          <cell r="A15" t="str">
            <v>Пломба (обтурация) с нанохибриден фотополимер по Здравна каса (доплащане)</v>
          </cell>
          <cell r="B15">
            <v>50</v>
          </cell>
          <cell r="C15">
            <v>25.564594059810926</v>
          </cell>
        </row>
        <row r="16">
          <cell r="A16" t="str">
            <v>Пломба (обтурация) с нанохибриден фотополимер</v>
          </cell>
          <cell r="B16">
            <v>120</v>
          </cell>
          <cell r="C16">
            <v>61.355025743546221</v>
          </cell>
        </row>
        <row r="17">
          <cell r="A17" t="str">
            <v>Пломба (обтурация) с нанохибриден фотополимер с фибровлакна „everX GC“</v>
          </cell>
          <cell r="B17">
            <v>130</v>
          </cell>
          <cell r="C17">
            <v>66.46794455550841</v>
          </cell>
        </row>
        <row r="18">
          <cell r="A18" t="str">
            <v>Пломба (обтурация) с глас-йономерен цимент</v>
          </cell>
          <cell r="B18">
            <v>90</v>
          </cell>
          <cell r="C18">
            <v>46.016269307659663</v>
          </cell>
        </row>
        <row r="19">
          <cell r="A19" t="str">
            <v>Поставяне на медикаментозна вложка</v>
          </cell>
          <cell r="B19">
            <v>35</v>
          </cell>
          <cell r="C19">
            <v>17.895215841867646</v>
          </cell>
        </row>
        <row r="20">
          <cell r="A20" t="str">
            <v>Поставяне на локална анестезия (упойка)</v>
          </cell>
          <cell r="B20">
            <v>20</v>
          </cell>
          <cell r="C20">
            <v>10.22583762392437</v>
          </cell>
        </row>
        <row r="21">
          <cell r="A21" t="str">
            <v>Кореново(ендодонтско) лечение на зъб с 1 канал</v>
          </cell>
          <cell r="B21">
            <v>200</v>
          </cell>
          <cell r="C21">
            <v>102.2583762392437</v>
          </cell>
        </row>
        <row r="22">
          <cell r="A22" t="str">
            <v>Кореново(ендодонтско) лечение на зъб с 2 канала</v>
          </cell>
          <cell r="B22">
            <v>280</v>
          </cell>
          <cell r="C22">
            <v>143.16172673494117</v>
          </cell>
        </row>
        <row r="23">
          <cell r="A23" t="str">
            <v>Кореново(ендодонтско) лечение на зъб с 3 канала</v>
          </cell>
          <cell r="B23">
            <v>320</v>
          </cell>
          <cell r="C23">
            <v>163.61340198278992</v>
          </cell>
        </row>
        <row r="24">
          <cell r="A24" t="str">
            <v>Ендодонтско лечение на гангрена/периодонтит на зъб с 1 канал (до 4 посещения)</v>
          </cell>
          <cell r="B24">
            <v>220</v>
          </cell>
          <cell r="C24">
            <v>112.48421386316807</v>
          </cell>
        </row>
        <row r="25">
          <cell r="A25" t="str">
            <v>Ендодонтско лечение на гангрена/периодонтит на зъб с 2 канала (до 4 посещения)</v>
          </cell>
          <cell r="B25">
            <v>300</v>
          </cell>
          <cell r="C25">
            <v>153.38756435886555</v>
          </cell>
        </row>
        <row r="26">
          <cell r="A26" t="str">
            <v>Ендодонтско лечение на гангрена/периодонтит на зъб с 3 канала (до 4 посещения)</v>
          </cell>
          <cell r="B26">
            <v>340</v>
          </cell>
          <cell r="C26">
            <v>173.8392396067143</v>
          </cell>
        </row>
        <row r="27">
          <cell r="A27" t="str">
            <v>Релечение на зъб с 1 канал</v>
          </cell>
          <cell r="B27">
            <v>220</v>
          </cell>
          <cell r="C27">
            <v>112.48421386316807</v>
          </cell>
        </row>
        <row r="28">
          <cell r="A28" t="str">
            <v>Релечение на зъб с 2 канала</v>
          </cell>
          <cell r="B28">
            <v>300</v>
          </cell>
          <cell r="C28">
            <v>153.38756435886555</v>
          </cell>
        </row>
        <row r="29">
          <cell r="A29" t="str">
            <v>Релечение на зъб с 3 канала</v>
          </cell>
          <cell r="B29">
            <v>340</v>
          </cell>
          <cell r="C29">
            <v>173.8392396067143</v>
          </cell>
        </row>
        <row r="30">
          <cell r="A30" t="str">
            <v>Запълване на канал/и с калциева паста</v>
          </cell>
          <cell r="B30">
            <v>50</v>
          </cell>
          <cell r="C30">
            <v>25.564594059810926</v>
          </cell>
        </row>
        <row r="31">
          <cell r="A31" t="str">
            <v>Maшинна обработка на коренови канали</v>
          </cell>
          <cell r="B31">
            <v>60</v>
          </cell>
          <cell r="C31">
            <v>30.677512871773111</v>
          </cell>
        </row>
        <row r="32">
          <cell r="A32" t="str">
            <v>Промивка на канал/и</v>
          </cell>
          <cell r="B32">
            <v>50</v>
          </cell>
          <cell r="C32">
            <v>25.564594059810926</v>
          </cell>
        </row>
        <row r="33">
          <cell r="A33" t="str">
            <v>Поставяне на девитализиращо лекарство</v>
          </cell>
          <cell r="B33">
            <v>40</v>
          </cell>
          <cell r="C33">
            <v>20.45167524784874</v>
          </cell>
        </row>
        <row r="34">
          <cell r="A34" t="str">
            <v xml:space="preserve">Биологично лечение с калциев препарат или с биодентин </v>
          </cell>
          <cell r="B34">
            <v>70</v>
          </cell>
          <cell r="C34">
            <v>35.790431683735292</v>
          </cell>
        </row>
        <row r="35">
          <cell r="A35" t="str">
            <v>Поставяне на логанов щифт</v>
          </cell>
          <cell r="B35">
            <v>45</v>
          </cell>
          <cell r="C35">
            <v>23.008134653829831</v>
          </cell>
        </row>
        <row r="36">
          <cell r="A36" t="str">
            <v>Циментиране на фиброщифт + фотокомпозитно изграждане</v>
          </cell>
          <cell r="B36">
            <v>155</v>
          </cell>
          <cell r="C36">
            <v>79.25024158541386</v>
          </cell>
        </row>
        <row r="37">
          <cell r="A37" t="str">
            <v>Измерване на виталитет на зъб (ЕОД)</v>
          </cell>
          <cell r="B37">
            <v>15</v>
          </cell>
          <cell r="C37">
            <v>7.6693782179432777</v>
          </cell>
        </row>
        <row r="39">
          <cell r="A39" t="str">
            <v>Поставяне на локална анестезия (упойка)</v>
          </cell>
          <cell r="B39">
            <v>20</v>
          </cell>
          <cell r="C39">
            <v>10.22583762392437</v>
          </cell>
        </row>
        <row r="40">
          <cell r="A40" t="str">
            <v>Екстрация(изваждане) на еднокоренов зъб</v>
          </cell>
          <cell r="B40">
            <v>100</v>
          </cell>
          <cell r="C40">
            <v>51.129188119621851</v>
          </cell>
        </row>
        <row r="41">
          <cell r="A41" t="str">
            <v>Екстрация(изваждане) на многокоренов зъб</v>
          </cell>
          <cell r="B41">
            <v>150</v>
          </cell>
          <cell r="C41">
            <v>76.693782179432773</v>
          </cell>
        </row>
        <row r="42">
          <cell r="A42" t="str">
            <v>Екстрация(изваждане) на дълбоко разрушен зъб(корен)</v>
          </cell>
          <cell r="B42">
            <v>180</v>
          </cell>
          <cell r="C42">
            <v>92.032538615319325</v>
          </cell>
        </row>
        <row r="43">
          <cell r="A43" t="str">
            <v>Интраорална инцизия(при абсцес)</v>
          </cell>
          <cell r="B43">
            <v>60</v>
          </cell>
          <cell r="C43">
            <v>30.677512871773111</v>
          </cell>
        </row>
        <row r="44">
          <cell r="A44" t="str">
            <v>Поставяне и сваляне на конци</v>
          </cell>
          <cell r="B44">
            <v>20</v>
          </cell>
          <cell r="C44">
            <v>10.22583762392437</v>
          </cell>
        </row>
        <row r="45">
          <cell r="A45" t="str">
            <v>Ревизия, дренаж, промивка на рана</v>
          </cell>
          <cell r="B45">
            <v>30</v>
          </cell>
          <cell r="C45">
            <v>15.338756435886555</v>
          </cell>
        </row>
        <row r="46">
          <cell r="A46" t="str">
            <v>Екстрация(изваждане) на неусложнен мъдрец</v>
          </cell>
          <cell r="B46">
            <v>180</v>
          </cell>
          <cell r="C46">
            <v>92.032538615319325</v>
          </cell>
        </row>
        <row r="47">
          <cell r="A47" t="str">
            <v>Циркумцизия</v>
          </cell>
          <cell r="B47">
            <v>50</v>
          </cell>
          <cell r="C47">
            <v>25.564594059810926</v>
          </cell>
        </row>
        <row r="48">
          <cell r="A48" t="str">
            <v>Екстрация(изваждане) на ретиниран/полуретиниран мъдрец</v>
          </cell>
          <cell r="B48" t="str">
            <v>300-350лв.</v>
          </cell>
          <cell r="C48" t="str">
            <v>153.39-178.95€</v>
          </cell>
        </row>
        <row r="49">
          <cell r="A49" t="str">
            <v>Екстракция на комплициран зъб(от хирург)</v>
          </cell>
          <cell r="B49" t="str">
            <v>200-240лв.</v>
          </cell>
          <cell r="C49" t="str">
            <v>102.26-122.71€</v>
          </cell>
        </row>
        <row r="50">
          <cell r="A50" t="str">
            <v>Екстракция на комплициран дълбоко разрушен зъб без ламбо</v>
          </cell>
          <cell r="B50" t="str">
            <v>200-240лв.</v>
          </cell>
          <cell r="C50" t="str">
            <v>102.26-122.71€</v>
          </cell>
        </row>
        <row r="51">
          <cell r="A51" t="str">
            <v>Екстракция на дълбоко разрушен зъб с ламбо</v>
          </cell>
          <cell r="B51" t="str">
            <v>300-360лв.</v>
          </cell>
          <cell r="C51" t="str">
            <v>153.39-184.07€</v>
          </cell>
        </row>
        <row r="52">
          <cell r="A52" t="str">
            <v>Апикална остеотомия( от хирург )</v>
          </cell>
          <cell r="B52" t="str">
            <v>300-360лв.</v>
          </cell>
          <cell r="C52" t="str">
            <v>153.39-184.07€</v>
          </cell>
        </row>
        <row r="54">
          <cell r="A54" t="str">
            <v>Поставяне на локална анестезия (упойка)</v>
          </cell>
          <cell r="B54">
            <v>20</v>
          </cell>
          <cell r="C54">
            <v>10.22583762392437</v>
          </cell>
        </row>
        <row r="55">
          <cell r="A55" t="str">
            <v>Изработка на метало-керамична корона</v>
          </cell>
          <cell r="B55">
            <v>400</v>
          </cell>
          <cell r="C55">
            <v>204.5167524784874</v>
          </cell>
        </row>
        <row r="56">
          <cell r="A56" t="str">
            <v>Изработка на временна пластмасова корона</v>
          </cell>
          <cell r="B56">
            <v>70</v>
          </cell>
          <cell r="C56">
            <v>35.790431683735292</v>
          </cell>
        </row>
        <row r="57">
          <cell r="A57" t="str">
            <v>Изработка на Бленд коронка</v>
          </cell>
          <cell r="B57">
            <v>320</v>
          </cell>
          <cell r="C57">
            <v>163.61340198278992</v>
          </cell>
        </row>
        <row r="58">
          <cell r="A58" t="str">
            <v>Циркониева коронка</v>
          </cell>
          <cell r="B58">
            <v>500</v>
          </cell>
          <cell r="C58">
            <v>255.64594059810923</v>
          </cell>
        </row>
        <row r="59">
          <cell r="A59" t="str">
            <v>Коронка прес керамика</v>
          </cell>
          <cell r="B59">
            <v>500</v>
          </cell>
          <cell r="C59">
            <v>255.64594059810923</v>
          </cell>
        </row>
        <row r="60">
          <cell r="A60" t="str">
            <v>Керамичен Инлей</v>
          </cell>
          <cell r="B60">
            <v>500</v>
          </cell>
          <cell r="C60">
            <v>255.64594059810923</v>
          </cell>
        </row>
        <row r="61">
          <cell r="A61" t="str">
            <v>Керамична фасета</v>
          </cell>
          <cell r="B61">
            <v>650</v>
          </cell>
          <cell r="C61">
            <v>332.33972277754202</v>
          </cell>
        </row>
        <row r="62">
          <cell r="A62" t="str">
            <v>Адхезивен мост (3 членен)</v>
          </cell>
          <cell r="B62">
            <v>590</v>
          </cell>
          <cell r="C62">
            <v>301.66220990576892</v>
          </cell>
        </row>
        <row r="63">
          <cell r="A63" t="str">
            <v>Изработка на пинлей(метален лят щифт)</v>
          </cell>
          <cell r="B63">
            <v>160</v>
          </cell>
          <cell r="C63">
            <v>81.806700991394962</v>
          </cell>
        </row>
        <row r="64">
          <cell r="A64" t="str">
            <v>Изработка на композитен инлей(вставка)</v>
          </cell>
          <cell r="B64">
            <v>230</v>
          </cell>
          <cell r="C64">
            <v>117.59713267513025</v>
          </cell>
        </row>
        <row r="65">
          <cell r="A65" t="str">
            <v>Изработка на метална корона</v>
          </cell>
          <cell r="B65">
            <v>300</v>
          </cell>
          <cell r="C65">
            <v>153.38756435886555</v>
          </cell>
        </row>
        <row r="66">
          <cell r="A66" t="str">
            <v>Циментиране на корона/мост (на зъб)</v>
          </cell>
          <cell r="B66">
            <v>40</v>
          </cell>
          <cell r="C66">
            <v>20.45167524784874</v>
          </cell>
        </row>
        <row r="67">
          <cell r="A67" t="str">
            <v>Сваляне на корона/мост</v>
          </cell>
          <cell r="B67">
            <v>50</v>
          </cell>
          <cell r="C67">
            <v>25.564594059810926</v>
          </cell>
        </row>
        <row r="68">
          <cell r="A68" t="str">
            <v>Сваляне на коренов щифт</v>
          </cell>
          <cell r="B68">
            <v>50</v>
          </cell>
          <cell r="C68">
            <v>25.564594059810926</v>
          </cell>
        </row>
        <row r="69">
          <cell r="A69" t="str">
            <v>Частична плакова протеза</v>
          </cell>
          <cell r="B69">
            <v>500</v>
          </cell>
          <cell r="C69">
            <v>255.64594059810923</v>
          </cell>
        </row>
        <row r="70">
          <cell r="A70" t="str">
            <v>Тотална плакова протеза</v>
          </cell>
          <cell r="B70">
            <v>500</v>
          </cell>
          <cell r="C70">
            <v>255.64594059810923</v>
          </cell>
        </row>
        <row r="71">
          <cell r="A71" t="str">
            <v>Протеза от мека еластична пластмаса (Vertex)</v>
          </cell>
          <cell r="B71">
            <v>810</v>
          </cell>
          <cell r="C71">
            <v>414.14642376893698</v>
          </cell>
        </row>
        <row r="72">
          <cell r="A72" t="str">
            <v xml:space="preserve">Поправка на протеза </v>
          </cell>
          <cell r="B72">
            <v>100</v>
          </cell>
          <cell r="C72">
            <v>51.129188119621851</v>
          </cell>
        </row>
        <row r="73">
          <cell r="A73" t="str">
            <v xml:space="preserve">Ребазация на протеза </v>
          </cell>
          <cell r="B73">
            <v>150</v>
          </cell>
          <cell r="C73">
            <v>76.693782179432773</v>
          </cell>
        </row>
        <row r="74">
          <cell r="A74" t="str">
            <v>Местопазител (тип кошута) - акрилна пластмаса</v>
          </cell>
          <cell r="B74">
            <v>220</v>
          </cell>
          <cell r="C74">
            <v>112.48421386316807</v>
          </cell>
        </row>
        <row r="75">
          <cell r="A75" t="str">
            <v>Местопазител (тип кошута) - еластична пластмаса</v>
          </cell>
          <cell r="B75">
            <v>400</v>
          </cell>
          <cell r="C75">
            <v>204.5167524784874</v>
          </cell>
        </row>
        <row r="76">
          <cell r="A76" t="str">
            <v>Шина за бруксизъм</v>
          </cell>
          <cell r="B76">
            <v>190</v>
          </cell>
          <cell r="C76">
            <v>97.145457427281514</v>
          </cell>
        </row>
        <row r="77">
          <cell r="A77" t="str">
            <v xml:space="preserve">Шини за спортисти (mouth guard) </v>
          </cell>
          <cell r="B77">
            <v>190</v>
          </cell>
          <cell r="C77">
            <v>97.145457427281514</v>
          </cell>
        </row>
        <row r="78">
          <cell r="A78" t="str">
            <v>Композитна фасета (бондинг) - на зъб</v>
          </cell>
          <cell r="B78">
            <v>200</v>
          </cell>
          <cell r="C78">
            <v>102.2583762392437</v>
          </cell>
        </row>
        <row r="80">
          <cell r="A80" t="str">
            <v>Поставяне на локална анестезия (упойка)</v>
          </cell>
          <cell r="B80">
            <v>20</v>
          </cell>
          <cell r="C80">
            <v>10.22583762392437</v>
          </cell>
        </row>
        <row r="81">
          <cell r="A81" t="str">
            <v>Обтурация(пломба) по НЗОК с глас-йономерен цимент(доплащане)  зъб</v>
          </cell>
          <cell r="B81">
            <v>25</v>
          </cell>
          <cell r="C81">
            <v>12.782297029905463</v>
          </cell>
        </row>
        <row r="82">
          <cell r="A82" t="str">
            <v>Обтурация(пломба) на временен  зъб с глас-йономер</v>
          </cell>
          <cell r="B82">
            <v>90</v>
          </cell>
          <cell r="C82">
            <v>46.016269307659663</v>
          </cell>
        </row>
        <row r="83">
          <cell r="A83" t="str">
            <v>Обтурация (пломба)на постоянен  детски зъб с фотополимер</v>
          </cell>
          <cell r="B83">
            <v>120</v>
          </cell>
          <cell r="C83">
            <v>61.355025743546221</v>
          </cell>
        </row>
        <row r="84">
          <cell r="A84" t="str">
            <v>Лечение на пулпит/периодонтит на временен   зъб</v>
          </cell>
          <cell r="B84">
            <v>60</v>
          </cell>
          <cell r="C84">
            <v>30.677512871773111</v>
          </cell>
        </row>
        <row r="85">
          <cell r="A85" t="str">
            <v>Екстракция(вадене) на временен зъб с контактен анестетик(спрей)</v>
          </cell>
          <cell r="B85">
            <v>40</v>
          </cell>
          <cell r="C85">
            <v>20.45167524784874</v>
          </cell>
        </row>
        <row r="86">
          <cell r="A86" t="str">
            <v>Екстракция(вадене) на временен зъб с локална анестезия(упойка)</v>
          </cell>
          <cell r="B86">
            <v>60</v>
          </cell>
          <cell r="C86">
            <v>30.677512871773111</v>
          </cell>
        </row>
        <row r="87">
          <cell r="A87" t="str">
            <v>Силанизиране (на зъб)</v>
          </cell>
          <cell r="B87">
            <v>35</v>
          </cell>
          <cell r="C87">
            <v>17.895215841867646</v>
          </cell>
        </row>
        <row r="88">
          <cell r="A88" t="str">
            <v>Реминерализираща терапия на съзъбието</v>
          </cell>
          <cell r="B88">
            <v>40</v>
          </cell>
          <cell r="C88">
            <v>20.45167524784874</v>
          </cell>
        </row>
        <row r="89">
          <cell r="A89" t="str">
            <v>Професионална орална хигиена,полиране на съзъбието</v>
          </cell>
          <cell r="B89">
            <v>30</v>
          </cell>
          <cell r="C89">
            <v>15.338756435886555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dicheva_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1" t="s">
        <v>29</v>
      </c>
      <c r="B1" s="40"/>
      <c r="C1" s="40"/>
      <c r="D1" s="40"/>
      <c r="E1" s="40"/>
      <c r="F1" s="41"/>
    </row>
    <row r="2" spans="1:6" ht="15.75" x14ac:dyDescent="0.25">
      <c r="A2" s="48" t="s">
        <v>1</v>
      </c>
      <c r="B2" s="49"/>
      <c r="C2" s="49"/>
      <c r="D2" s="49"/>
      <c r="E2" s="49"/>
      <c r="F2" s="50"/>
    </row>
    <row r="3" spans="1:6" ht="15.75" x14ac:dyDescent="0.25">
      <c r="A3" s="3" t="s">
        <v>4</v>
      </c>
      <c r="B3" s="28" t="s">
        <v>28</v>
      </c>
      <c r="C3" s="4" t="s">
        <v>5</v>
      </c>
      <c r="D3" s="28" t="s">
        <v>30</v>
      </c>
      <c r="E3" s="4" t="s">
        <v>6</v>
      </c>
      <c r="F3" s="29" t="s">
        <v>32</v>
      </c>
    </row>
    <row r="4" spans="1:6" ht="15.75" x14ac:dyDescent="0.25">
      <c r="A4" s="52" t="s">
        <v>35</v>
      </c>
      <c r="B4" s="53"/>
      <c r="C4" s="53"/>
      <c r="D4" s="53"/>
      <c r="E4" s="53"/>
      <c r="F4" s="54"/>
    </row>
    <row r="5" spans="1:6" ht="15.75" x14ac:dyDescent="0.25">
      <c r="A5" s="48" t="s">
        <v>0</v>
      </c>
      <c r="B5" s="49"/>
      <c r="C5" s="49"/>
      <c r="D5" s="49"/>
      <c r="E5" s="49"/>
      <c r="F5" s="50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75" x14ac:dyDescent="0.25">
      <c r="A7" s="48" t="s">
        <v>11</v>
      </c>
      <c r="B7" s="49"/>
      <c r="C7" s="49"/>
      <c r="D7" s="49"/>
      <c r="E7" s="49"/>
      <c r="F7" s="50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66</v>
      </c>
      <c r="E8" s="4" t="s">
        <v>13</v>
      </c>
      <c r="F8" s="7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8" t="s">
        <v>12</v>
      </c>
      <c r="B11" s="49"/>
      <c r="C11" s="49"/>
      <c r="D11" s="49"/>
      <c r="E11" s="49"/>
      <c r="F11" s="50"/>
    </row>
    <row r="12" spans="1:6" ht="16.5" thickBot="1" x14ac:dyDescent="0.3">
      <c r="A12" s="5" t="s">
        <v>2</v>
      </c>
      <c r="B12" s="62" t="s">
        <v>34</v>
      </c>
      <c r="C12" s="6" t="s">
        <v>3</v>
      </c>
      <c r="D12" s="10">
        <v>886252592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9"/>
      <c r="B14" s="40"/>
      <c r="C14" s="40"/>
      <c r="D14" s="40"/>
      <c r="E14" s="40"/>
      <c r="F14" s="41"/>
    </row>
    <row r="15" spans="1:6" ht="23.25" customHeight="1" x14ac:dyDescent="0.25">
      <c r="A15" s="42" t="s">
        <v>27</v>
      </c>
      <c r="B15" s="43"/>
      <c r="C15" s="43"/>
      <c r="D15" s="43"/>
      <c r="E15" s="43"/>
      <c r="F15" s="44"/>
    </row>
    <row r="16" spans="1:6" ht="15.75" x14ac:dyDescent="0.25">
      <c r="A16" s="36"/>
      <c r="B16" s="37"/>
      <c r="C16" s="37"/>
      <c r="D16" s="37"/>
      <c r="E16" s="37"/>
      <c r="F16" s="38"/>
    </row>
    <row r="17" spans="1:6" ht="42.75" customHeight="1" x14ac:dyDescent="0.25">
      <c r="A17" s="45" t="s">
        <v>26</v>
      </c>
      <c r="B17" s="46"/>
      <c r="C17" s="46"/>
      <c r="D17" s="46"/>
      <c r="E17" s="46"/>
      <c r="F17" s="47"/>
    </row>
    <row r="18" spans="1:6" ht="59.25" customHeight="1" x14ac:dyDescent="0.25">
      <c r="A18" s="36" t="s">
        <v>25</v>
      </c>
      <c r="B18" s="37"/>
      <c r="C18" s="37"/>
      <c r="D18" s="37"/>
      <c r="E18" s="37"/>
      <c r="F18" s="38"/>
    </row>
    <row r="19" spans="1:6" ht="42.75" customHeight="1" x14ac:dyDescent="0.25">
      <c r="A19" s="33" t="s">
        <v>16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D3056961-2BBD-4D77-85E6-8341AF89EB0B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0"/>
  <sheetViews>
    <sheetView topLeftCell="A36" zoomScale="145" zoomScaleNormal="145" workbookViewId="0">
      <selection activeCell="F7" sqref="F7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43" style="14" customWidth="1"/>
    <col min="8" max="16384" width="9.140625" style="14"/>
  </cols>
  <sheetData>
    <row r="1" spans="1:7" s="13" customFormat="1" ht="50.25" customHeight="1" x14ac:dyDescent="0.25">
      <c r="A1" s="58" t="s">
        <v>17</v>
      </c>
      <c r="B1" s="58"/>
      <c r="C1" s="58"/>
      <c r="D1" s="58"/>
      <c r="E1" s="58"/>
      <c r="F1" s="58"/>
    </row>
    <row r="2" spans="1:7" ht="49.5" customHeight="1" x14ac:dyDescent="0.25">
      <c r="A2" s="59" t="str">
        <f>InfoHospital!A1</f>
        <v>АИППДП БОДЕНТАЛ ЕООД</v>
      </c>
      <c r="B2" s="59"/>
      <c r="C2" s="59"/>
      <c r="D2" s="59"/>
      <c r="E2" s="59"/>
      <c r="F2" s="59"/>
    </row>
    <row r="3" spans="1:7" ht="49.5" customHeight="1" x14ac:dyDescent="0.25">
      <c r="A3" s="61" t="s">
        <v>1</v>
      </c>
      <c r="B3" s="61"/>
      <c r="C3" s="61"/>
      <c r="D3" s="61"/>
      <c r="E3" s="61"/>
      <c r="F3" s="61"/>
    </row>
    <row r="4" spans="1:7" ht="15.75" x14ac:dyDescent="0.25">
      <c r="A4" s="22" t="s">
        <v>4</v>
      </c>
      <c r="B4" s="21" t="str">
        <f>InfoHospital!B3</f>
        <v>203492352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0" t="s">
        <v>20</v>
      </c>
      <c r="B6" s="60" t="s">
        <v>15</v>
      </c>
      <c r="C6" s="60" t="s">
        <v>23</v>
      </c>
      <c r="D6" s="60" t="s">
        <v>18</v>
      </c>
      <c r="E6" s="60"/>
      <c r="F6" s="60"/>
    </row>
    <row r="7" spans="1:7" s="18" customFormat="1" ht="51.75" customHeight="1" x14ac:dyDescent="0.25">
      <c r="A7" s="60"/>
      <c r="B7" s="60"/>
      <c r="C7" s="60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9" customFormat="1" ht="12.75" x14ac:dyDescent="0.25">
      <c r="A8" s="24">
        <v>1</v>
      </c>
      <c r="B8" s="25" t="str">
        <f>[1]Sheet1!A3</f>
        <v>Обстоен преглед със снемане на зъбен статус и изготвяне план на лечение</v>
      </c>
      <c r="C8" s="26">
        <v>1</v>
      </c>
      <c r="D8" s="27"/>
      <c r="E8" s="27"/>
      <c r="F8" s="31"/>
      <c r="G8" s="32" t="str">
        <f>[1]Sheet1!B3&amp;"лв./"&amp;ROUND([1]Sheet1!C3,2)&amp;"€"</f>
        <v>40лв./20.45€</v>
      </c>
    </row>
    <row r="9" spans="1:7" s="19" customFormat="1" ht="25.5" x14ac:dyDescent="0.25">
      <c r="A9" s="24">
        <v>2</v>
      </c>
      <c r="B9" s="25" t="str">
        <f>[1]Sheet1!A4</f>
        <v>Преглед,снемане на обстоен пародонтален статус и попълване на пародонтална карта</v>
      </c>
      <c r="C9" s="26">
        <v>1</v>
      </c>
      <c r="D9" s="27"/>
      <c r="E9" s="27"/>
      <c r="F9" s="31"/>
      <c r="G9" s="32" t="str">
        <f>[1]Sheet1!B4&amp;"лв./"&amp;ROUND([1]Sheet1!C4,2)&amp;"€"</f>
        <v>40лв./20.45€</v>
      </c>
    </row>
    <row r="10" spans="1:7" s="19" customFormat="1" ht="25.5" x14ac:dyDescent="0.25">
      <c r="A10" s="24">
        <v>3</v>
      </c>
      <c r="B10" s="25" t="str">
        <f>[1]Sheet1!A5</f>
        <v>Тест за причинител на пародонтит/периимплантит – РЕТ тест (извършва се от MIP Pharma GmbH) </v>
      </c>
      <c r="C10" s="26">
        <v>1</v>
      </c>
      <c r="D10" s="27"/>
      <c r="E10" s="27"/>
      <c r="F10" s="31"/>
      <c r="G10" s="32" t="str">
        <f>[1]Sheet1!B5&amp;"лв./"&amp;ROUND([1]Sheet1!C5,2)&amp;"€"</f>
        <v>75лв./38.35€</v>
      </c>
    </row>
    <row r="11" spans="1:7" s="19" customFormat="1" ht="12.75" x14ac:dyDescent="0.25">
      <c r="A11" s="24">
        <v>4</v>
      </c>
      <c r="B11" s="25" t="str">
        <f>[1]Sheet1!A6</f>
        <v>Първично почистване на зъбен камък с ултразвук и полиране</v>
      </c>
      <c r="C11" s="26">
        <v>1</v>
      </c>
      <c r="D11" s="27"/>
      <c r="E11" s="27"/>
      <c r="F11" s="31"/>
      <c r="G11" s="32" t="str">
        <f>[1]Sheet1!B6&amp;"лв./"&amp;ROUND([1]Sheet1!C6,2)&amp;"€"</f>
        <v>120лв./61.36€</v>
      </c>
    </row>
    <row r="12" spans="1:7" s="19" customFormat="1" ht="25.5" x14ac:dyDescent="0.25">
      <c r="A12" s="24">
        <v>5</v>
      </c>
      <c r="B12" s="25" t="str">
        <f>[1]Sheet1!A7</f>
        <v>Поддържащо(контролно) почистване на зъбен камък с ултразвук и полиране на 3-4 месеца</v>
      </c>
      <c r="C12" s="26">
        <v>1</v>
      </c>
      <c r="D12" s="27"/>
      <c r="E12" s="27"/>
      <c r="F12" s="31"/>
      <c r="G12" s="32" t="str">
        <f>[1]Sheet1!B7&amp;"лв./"&amp;ROUND([1]Sheet1!C7,2)&amp;"€"</f>
        <v>70лв./35.79€</v>
      </c>
    </row>
    <row r="13" spans="1:7" s="19" customFormat="1" ht="12.75" x14ac:dyDescent="0.25">
      <c r="A13" s="24">
        <v>6</v>
      </c>
      <c r="B13" s="25" t="str">
        <f>[1]Sheet1!A8</f>
        <v xml:space="preserve">Полиране с AirFlow </v>
      </c>
      <c r="C13" s="26">
        <v>1</v>
      </c>
      <c r="D13" s="27"/>
      <c r="E13" s="27"/>
      <c r="F13" s="31"/>
      <c r="G13" s="32" t="str">
        <f>[1]Sheet1!B8&amp;"лв./"&amp;ROUND([1]Sheet1!C8,2)&amp;"€"</f>
        <v>70лв./35.79€</v>
      </c>
    </row>
    <row r="14" spans="1:7" s="19" customFormat="1" ht="25.5" x14ac:dyDescent="0.25">
      <c r="A14" s="24">
        <v>7</v>
      </c>
      <c r="B14" s="25" t="str">
        <f>[1]Sheet1!A9</f>
        <v>Обработка на пародонтален  джоб(Root Planning; Закрит  кюретаж) с включена упойка</v>
      </c>
      <c r="C14" s="26">
        <v>1</v>
      </c>
      <c r="D14" s="27"/>
      <c r="E14" s="27"/>
      <c r="F14" s="31"/>
      <c r="G14" s="32" t="str">
        <f>[1]Sheet1!B9&amp;"лв./"&amp;ROUND([1]Sheet1!C9,2)&amp;"€"</f>
        <v>40лв./20.45€</v>
      </c>
    </row>
    <row r="15" spans="1:7" s="16" customFormat="1" ht="12.75" x14ac:dyDescent="0.25">
      <c r="A15" s="24">
        <v>8</v>
      </c>
      <c r="B15" s="25" t="str">
        <f>[1]Sheet1!A10</f>
        <v>Пародонтално шиниране с фибровлакна (в зависимост от броя на зъбите)</v>
      </c>
      <c r="C15" s="26">
        <v>1</v>
      </c>
      <c r="D15" s="27"/>
      <c r="E15" s="27"/>
      <c r="F15" s="31"/>
      <c r="G15" s="32" t="str">
        <f>[1]Sheet1!B10&amp;"лв./"&amp;[1]Sheet1!C10&amp;"€"</f>
        <v>250-300лв.лв./127.82-153.39 €€</v>
      </c>
    </row>
    <row r="16" spans="1:7" s="16" customFormat="1" ht="12.75" x14ac:dyDescent="0.25">
      <c r="A16" s="24">
        <v>9</v>
      </c>
      <c r="B16" s="25" t="str">
        <f>[1]Sheet1!A11</f>
        <v>Клинично избелване на зъби (2 сеанса)</v>
      </c>
      <c r="C16" s="26">
        <v>1</v>
      </c>
      <c r="D16" s="27"/>
      <c r="E16" s="27"/>
      <c r="F16" s="31"/>
      <c r="G16" s="32" t="str">
        <f>[1]Sheet1!B11&amp;"лв./"&amp;ROUND([1]Sheet1!C11,2)&amp;"€"</f>
        <v>350лв./178.95€</v>
      </c>
    </row>
    <row r="17" spans="1:7" s="19" customFormat="1" ht="12.75" x14ac:dyDescent="0.25">
      <c r="A17" s="24">
        <v>10</v>
      </c>
      <c r="B17" s="25" t="str">
        <f>[1]Sheet1!A12</f>
        <v xml:space="preserve">Избелване на зъби в домашни условия(шини и гел) </v>
      </c>
      <c r="C17" s="26">
        <v>1</v>
      </c>
      <c r="D17" s="27"/>
      <c r="E17" s="27"/>
      <c r="F17" s="31"/>
      <c r="G17" s="32" t="str">
        <f>[1]Sheet1!B12&amp;"лв./"&amp;ROUND([1]Sheet1!C12,2)&amp;"€"</f>
        <v>280лв./143.16€</v>
      </c>
    </row>
    <row r="18" spans="1:7" s="19" customFormat="1" ht="12.75" x14ac:dyDescent="0.25">
      <c r="A18" s="24">
        <v>11</v>
      </c>
      <c r="B18" s="25" t="str">
        <f>[1]Sheet1!A13</f>
        <v>Дигитална рентгенова снимка</v>
      </c>
      <c r="C18" s="26">
        <v>1</v>
      </c>
      <c r="D18" s="27"/>
      <c r="E18" s="27"/>
      <c r="F18" s="31"/>
      <c r="G18" s="32" t="str">
        <f>[1]Sheet1!B13&amp;"лв./"&amp;ROUND([1]Sheet1!C13,2)&amp;"€"</f>
        <v>20лв./10.23€</v>
      </c>
    </row>
    <row r="19" spans="1:7" s="16" customFormat="1" ht="12.75" x14ac:dyDescent="0.25">
      <c r="A19" s="24">
        <v>13</v>
      </c>
      <c r="B19" s="25" t="str">
        <f>[1]Sheet1!A15</f>
        <v>Пломба (обтурация) с нанохибриден фотополимер по Здравна каса (доплащане)</v>
      </c>
      <c r="C19" s="26">
        <v>1</v>
      </c>
      <c r="D19" s="27"/>
      <c r="E19" s="27"/>
      <c r="F19" s="31"/>
      <c r="G19" s="32" t="str">
        <f>[1]Sheet1!B15&amp;"лв./"&amp;ROUND([1]Sheet1!C15,2)&amp;"€"</f>
        <v>50лв./25.56€</v>
      </c>
    </row>
    <row r="20" spans="1:7" s="16" customFormat="1" ht="12.75" x14ac:dyDescent="0.25">
      <c r="A20" s="24">
        <v>14</v>
      </c>
      <c r="B20" s="25" t="str">
        <f>[1]Sheet1!A16</f>
        <v>Пломба (обтурация) с нанохибриден фотополимер</v>
      </c>
      <c r="C20" s="26">
        <v>1</v>
      </c>
      <c r="D20" s="27"/>
      <c r="E20" s="27"/>
      <c r="F20" s="31"/>
      <c r="G20" s="32" t="str">
        <f>[1]Sheet1!B16&amp;"лв./"&amp;ROUND([1]Sheet1!C16,2)&amp;"€"</f>
        <v>120лв./61.36€</v>
      </c>
    </row>
    <row r="21" spans="1:7" s="16" customFormat="1" ht="12.75" x14ac:dyDescent="0.25">
      <c r="A21" s="24">
        <v>15</v>
      </c>
      <c r="B21" s="25" t="str">
        <f>[1]Sheet1!A17</f>
        <v>Пломба (обтурация) с нанохибриден фотополимер с фибровлакна „everX GC“</v>
      </c>
      <c r="C21" s="26">
        <v>1</v>
      </c>
      <c r="D21" s="27"/>
      <c r="E21" s="27"/>
      <c r="F21" s="31"/>
      <c r="G21" s="32" t="str">
        <f>[1]Sheet1!B17&amp;"лв./"&amp;ROUND([1]Sheet1!C17,2)&amp;"€"</f>
        <v>130лв./66.47€</v>
      </c>
    </row>
    <row r="22" spans="1:7" s="16" customFormat="1" ht="12.75" x14ac:dyDescent="0.25">
      <c r="A22" s="24">
        <v>16</v>
      </c>
      <c r="B22" s="25" t="str">
        <f>[1]Sheet1!A18</f>
        <v>Пломба (обтурация) с глас-йономерен цимент</v>
      </c>
      <c r="C22" s="26">
        <v>1</v>
      </c>
      <c r="D22" s="27"/>
      <c r="E22" s="27"/>
      <c r="F22" s="31"/>
      <c r="G22" s="32" t="str">
        <f>[1]Sheet1!B18&amp;"лв./"&amp;ROUND([1]Sheet1!C18,2)&amp;"€"</f>
        <v>90лв./46.02€</v>
      </c>
    </row>
    <row r="23" spans="1:7" s="16" customFormat="1" ht="12.75" x14ac:dyDescent="0.25">
      <c r="A23" s="24">
        <v>17</v>
      </c>
      <c r="B23" s="25" t="str">
        <f>[1]Sheet1!A19</f>
        <v>Поставяне на медикаментозна вложка</v>
      </c>
      <c r="C23" s="26">
        <v>1</v>
      </c>
      <c r="D23" s="27"/>
      <c r="E23" s="27"/>
      <c r="F23" s="31"/>
      <c r="G23" s="32" t="str">
        <f>[1]Sheet1!B19&amp;"лв./"&amp;ROUND([1]Sheet1!C19,2)&amp;"€"</f>
        <v>35лв./17.9€</v>
      </c>
    </row>
    <row r="24" spans="1:7" s="16" customFormat="1" ht="12.75" x14ac:dyDescent="0.25">
      <c r="A24" s="24">
        <v>18</v>
      </c>
      <c r="B24" s="25" t="str">
        <f>[1]Sheet1!A20</f>
        <v>Поставяне на локална анестезия (упойка)</v>
      </c>
      <c r="C24" s="26">
        <v>1</v>
      </c>
      <c r="D24" s="27"/>
      <c r="E24" s="27"/>
      <c r="F24" s="31"/>
      <c r="G24" s="32" t="str">
        <f>[1]Sheet1!B20&amp;"лв./"&amp;ROUND([1]Sheet1!C20,2)&amp;"€"</f>
        <v>20лв./10.23€</v>
      </c>
    </row>
    <row r="25" spans="1:7" s="16" customFormat="1" ht="12.75" x14ac:dyDescent="0.25">
      <c r="A25" s="24">
        <v>19</v>
      </c>
      <c r="B25" s="25" t="str">
        <f>[1]Sheet1!A21</f>
        <v>Кореново(ендодонтско) лечение на зъб с 1 канал</v>
      </c>
      <c r="C25" s="26">
        <v>1</v>
      </c>
      <c r="D25" s="27"/>
      <c r="E25" s="27"/>
      <c r="F25" s="31"/>
      <c r="G25" s="32" t="str">
        <f>[1]Sheet1!B21&amp;"лв./"&amp;ROUND([1]Sheet1!C21,2)&amp;"€"</f>
        <v>200лв./102.26€</v>
      </c>
    </row>
    <row r="26" spans="1:7" s="16" customFormat="1" ht="12.75" x14ac:dyDescent="0.25">
      <c r="A26" s="24">
        <v>20</v>
      </c>
      <c r="B26" s="25" t="str">
        <f>[1]Sheet1!A22</f>
        <v>Кореново(ендодонтско) лечение на зъб с 2 канала</v>
      </c>
      <c r="C26" s="26">
        <v>1</v>
      </c>
      <c r="D26" s="27"/>
      <c r="E26" s="27"/>
      <c r="F26" s="31"/>
      <c r="G26" s="32" t="str">
        <f>[1]Sheet1!B22&amp;"лв./"&amp;ROUND([1]Sheet1!C22,2)&amp;"€"</f>
        <v>280лв./143.16€</v>
      </c>
    </row>
    <row r="27" spans="1:7" s="16" customFormat="1" ht="12.75" x14ac:dyDescent="0.25">
      <c r="A27" s="24">
        <v>21</v>
      </c>
      <c r="B27" s="25" t="str">
        <f>[1]Sheet1!A23</f>
        <v>Кореново(ендодонтско) лечение на зъб с 3 канала</v>
      </c>
      <c r="C27" s="26">
        <v>1</v>
      </c>
      <c r="D27" s="27"/>
      <c r="E27" s="27"/>
      <c r="F27" s="31"/>
      <c r="G27" s="32" t="str">
        <f>[1]Sheet1!B23&amp;"лв./"&amp;ROUND([1]Sheet1!C23,2)&amp;"€"</f>
        <v>320лв./163.61€</v>
      </c>
    </row>
    <row r="28" spans="1:7" x14ac:dyDescent="0.25">
      <c r="A28" s="24">
        <v>22</v>
      </c>
      <c r="B28" s="25" t="str">
        <f>[1]Sheet1!A24</f>
        <v>Ендодонтско лечение на гангрена/периодонтит на зъб с 1 канал (до 4 посещения)</v>
      </c>
      <c r="C28" s="26">
        <v>1</v>
      </c>
      <c r="D28" s="27"/>
      <c r="E28" s="27"/>
      <c r="F28" s="31"/>
      <c r="G28" s="32" t="str">
        <f>[1]Sheet1!B24&amp;"лв./"&amp;ROUND([1]Sheet1!C24,2)&amp;"€"</f>
        <v>220лв./112.48€</v>
      </c>
    </row>
    <row r="29" spans="1:7" x14ac:dyDescent="0.25">
      <c r="A29" s="24">
        <v>23</v>
      </c>
      <c r="B29" s="25" t="str">
        <f>[1]Sheet1!A25</f>
        <v>Ендодонтско лечение на гангрена/периодонтит на зъб с 2 канала (до 4 посещения)</v>
      </c>
      <c r="C29" s="26">
        <v>1</v>
      </c>
      <c r="D29" s="27"/>
      <c r="E29" s="27"/>
      <c r="F29" s="31"/>
      <c r="G29" s="32" t="str">
        <f>[1]Sheet1!B25&amp;"лв./"&amp;ROUND([1]Sheet1!C25,2)&amp;"€"</f>
        <v>300лв./153.39€</v>
      </c>
    </row>
    <row r="30" spans="1:7" x14ac:dyDescent="0.25">
      <c r="A30" s="24">
        <v>24</v>
      </c>
      <c r="B30" s="25" t="str">
        <f>[1]Sheet1!A26</f>
        <v>Ендодонтско лечение на гангрена/периодонтит на зъб с 3 канала (до 4 посещения)</v>
      </c>
      <c r="C30" s="26">
        <v>1</v>
      </c>
      <c r="D30" s="27"/>
      <c r="E30" s="27"/>
      <c r="F30" s="31"/>
      <c r="G30" s="32" t="str">
        <f>[1]Sheet1!B26&amp;"лв./"&amp;ROUND([1]Sheet1!C26,2)&amp;"€"</f>
        <v>340лв./173.84€</v>
      </c>
    </row>
    <row r="31" spans="1:7" x14ac:dyDescent="0.25">
      <c r="A31" s="24">
        <v>25</v>
      </c>
      <c r="B31" s="25" t="str">
        <f>[1]Sheet1!A27</f>
        <v>Релечение на зъб с 1 канал</v>
      </c>
      <c r="C31" s="26">
        <v>1</v>
      </c>
      <c r="D31" s="27"/>
      <c r="E31" s="27"/>
      <c r="F31" s="31"/>
      <c r="G31" s="32" t="str">
        <f>[1]Sheet1!B27&amp;"лв./"&amp;ROUND([1]Sheet1!C27,2)&amp;"€"</f>
        <v>220лв./112.48€</v>
      </c>
    </row>
    <row r="32" spans="1:7" x14ac:dyDescent="0.25">
      <c r="A32" s="24">
        <v>26</v>
      </c>
      <c r="B32" s="25" t="str">
        <f>[1]Sheet1!A28</f>
        <v>Релечение на зъб с 2 канала</v>
      </c>
      <c r="C32" s="26">
        <v>1</v>
      </c>
      <c r="D32" s="27"/>
      <c r="E32" s="27"/>
      <c r="F32" s="31"/>
      <c r="G32" s="32" t="str">
        <f>[1]Sheet1!B28&amp;"лв./"&amp;ROUND([1]Sheet1!C28,2)&amp;"€"</f>
        <v>300лв./153.39€</v>
      </c>
    </row>
    <row r="33" spans="1:7" x14ac:dyDescent="0.25">
      <c r="A33" s="24">
        <v>27</v>
      </c>
      <c r="B33" s="25" t="str">
        <f>[1]Sheet1!A29</f>
        <v>Релечение на зъб с 3 канала</v>
      </c>
      <c r="C33" s="26">
        <v>1</v>
      </c>
      <c r="D33" s="27"/>
      <c r="E33" s="27"/>
      <c r="F33" s="31"/>
      <c r="G33" s="32" t="str">
        <f>[1]Sheet1!B29&amp;"лв./"&amp;ROUND([1]Sheet1!C29,2)&amp;"€"</f>
        <v>340лв./173.84€</v>
      </c>
    </row>
    <row r="34" spans="1:7" x14ac:dyDescent="0.25">
      <c r="A34" s="24">
        <v>28</v>
      </c>
      <c r="B34" s="25" t="str">
        <f>[1]Sheet1!A30</f>
        <v>Запълване на канал/и с калциева паста</v>
      </c>
      <c r="C34" s="26">
        <v>1</v>
      </c>
      <c r="D34" s="27"/>
      <c r="E34" s="27"/>
      <c r="F34" s="31"/>
      <c r="G34" s="32" t="str">
        <f>[1]Sheet1!B30&amp;"лв./"&amp;ROUND([1]Sheet1!C30,2)&amp;"€"</f>
        <v>50лв./25.56€</v>
      </c>
    </row>
    <row r="35" spans="1:7" x14ac:dyDescent="0.25">
      <c r="A35" s="24">
        <v>29</v>
      </c>
      <c r="B35" s="25" t="str">
        <f>[1]Sheet1!A31</f>
        <v>Maшинна обработка на коренови канали</v>
      </c>
      <c r="C35" s="26">
        <v>1</v>
      </c>
      <c r="D35" s="27"/>
      <c r="E35" s="27"/>
      <c r="F35" s="31"/>
      <c r="G35" s="32" t="str">
        <f>[1]Sheet1!B31&amp;"лв./"&amp;ROUND([1]Sheet1!C31,2)&amp;"€"</f>
        <v>60лв./30.68€</v>
      </c>
    </row>
    <row r="36" spans="1:7" x14ac:dyDescent="0.25">
      <c r="A36" s="24">
        <v>30</v>
      </c>
      <c r="B36" s="25" t="str">
        <f>[1]Sheet1!A32</f>
        <v>Промивка на канал/и</v>
      </c>
      <c r="C36" s="26">
        <v>1</v>
      </c>
      <c r="D36" s="27"/>
      <c r="E36" s="27"/>
      <c r="F36" s="31"/>
      <c r="G36" s="32" t="str">
        <f>[1]Sheet1!B32&amp;"лв./"&amp;ROUND([1]Sheet1!C32,2)&amp;"€"</f>
        <v>50лв./25.56€</v>
      </c>
    </row>
    <row r="37" spans="1:7" x14ac:dyDescent="0.25">
      <c r="A37" s="24">
        <v>31</v>
      </c>
      <c r="B37" s="25" t="str">
        <f>[1]Sheet1!A33</f>
        <v>Поставяне на девитализиращо лекарство</v>
      </c>
      <c r="C37" s="26">
        <v>1</v>
      </c>
      <c r="D37" s="27"/>
      <c r="E37" s="27"/>
      <c r="F37" s="31"/>
      <c r="G37" s="32" t="str">
        <f>[1]Sheet1!B33&amp;"лв./"&amp;ROUND([1]Sheet1!C33,2)&amp;"€"</f>
        <v>40лв./20.45€</v>
      </c>
    </row>
    <row r="38" spans="1:7" x14ac:dyDescent="0.25">
      <c r="A38" s="24">
        <v>32</v>
      </c>
      <c r="B38" s="25" t="str">
        <f>[1]Sheet1!A34</f>
        <v xml:space="preserve">Биологично лечение с калциев препарат или с биодентин </v>
      </c>
      <c r="C38" s="26">
        <v>1</v>
      </c>
      <c r="D38" s="27"/>
      <c r="E38" s="27"/>
      <c r="F38" s="31"/>
      <c r="G38" s="32" t="str">
        <f>[1]Sheet1!B34&amp;"лв./"&amp;ROUND([1]Sheet1!C34,2)&amp;"€"</f>
        <v>70лв./35.79€</v>
      </c>
    </row>
    <row r="39" spans="1:7" x14ac:dyDescent="0.25">
      <c r="A39" s="24">
        <v>33</v>
      </c>
      <c r="B39" s="25" t="str">
        <f>[1]Sheet1!A35</f>
        <v>Поставяне на логанов щифт</v>
      </c>
      <c r="C39" s="26">
        <v>1</v>
      </c>
      <c r="D39" s="27"/>
      <c r="E39" s="27"/>
      <c r="F39" s="31"/>
      <c r="G39" s="32" t="str">
        <f>[1]Sheet1!B35&amp;"лв./"&amp;ROUND([1]Sheet1!C35,2)&amp;"€"</f>
        <v>45лв./23.01€</v>
      </c>
    </row>
    <row r="40" spans="1:7" x14ac:dyDescent="0.25">
      <c r="A40" s="24">
        <v>34</v>
      </c>
      <c r="B40" s="25" t="str">
        <f>[1]Sheet1!A36</f>
        <v>Циментиране на фиброщифт + фотокомпозитно изграждане</v>
      </c>
      <c r="C40" s="26">
        <v>1</v>
      </c>
      <c r="D40" s="27"/>
      <c r="E40" s="27"/>
      <c r="F40" s="31"/>
      <c r="G40" s="32" t="str">
        <f>[1]Sheet1!B36&amp;"лв./"&amp;ROUND([1]Sheet1!C36,2)&amp;"€"</f>
        <v>155лв./79.25€</v>
      </c>
    </row>
    <row r="41" spans="1:7" x14ac:dyDescent="0.25">
      <c r="A41" s="24">
        <v>35</v>
      </c>
      <c r="B41" s="25" t="str">
        <f>[1]Sheet1!A37</f>
        <v>Измерване на виталитет на зъб (ЕОД)</v>
      </c>
      <c r="C41" s="26">
        <v>1</v>
      </c>
      <c r="D41" s="27"/>
      <c r="E41" s="27"/>
      <c r="F41" s="31"/>
      <c r="G41" s="32" t="str">
        <f>[1]Sheet1!B37&amp;"лв./"&amp;ROUND([1]Sheet1!C37,2)&amp;"€"</f>
        <v>15лв./7.67€</v>
      </c>
    </row>
    <row r="42" spans="1:7" x14ac:dyDescent="0.25">
      <c r="A42" s="24">
        <v>37</v>
      </c>
      <c r="B42" s="25" t="str">
        <f>[1]Sheet1!A39</f>
        <v>Поставяне на локална анестезия (упойка)</v>
      </c>
      <c r="C42" s="26">
        <v>1</v>
      </c>
      <c r="D42" s="27"/>
      <c r="E42" s="27"/>
      <c r="F42" s="31"/>
      <c r="G42" s="32" t="str">
        <f>[1]Sheet1!B39&amp;"лв./"&amp;ROUND([1]Sheet1!C39,2)&amp;"€"</f>
        <v>20лв./10.23€</v>
      </c>
    </row>
    <row r="43" spans="1:7" x14ac:dyDescent="0.25">
      <c r="A43" s="24">
        <v>38</v>
      </c>
      <c r="B43" s="25" t="str">
        <f>[1]Sheet1!A40</f>
        <v>Екстрация(изваждане) на еднокоренов зъб</v>
      </c>
      <c r="C43" s="26">
        <v>1</v>
      </c>
      <c r="D43" s="27"/>
      <c r="E43" s="27"/>
      <c r="F43" s="31"/>
      <c r="G43" s="32" t="str">
        <f>[1]Sheet1!B40&amp;"лв./"&amp;ROUND([1]Sheet1!C40,2)&amp;"€"</f>
        <v>100лв./51.13€</v>
      </c>
    </row>
    <row r="44" spans="1:7" x14ac:dyDescent="0.25">
      <c r="A44" s="24">
        <v>39</v>
      </c>
      <c r="B44" s="25" t="str">
        <f>[1]Sheet1!A41</f>
        <v>Екстрация(изваждане) на многокоренов зъб</v>
      </c>
      <c r="C44" s="26">
        <v>1</v>
      </c>
      <c r="D44" s="27"/>
      <c r="E44" s="27"/>
      <c r="F44" s="31"/>
      <c r="G44" s="32" t="str">
        <f>[1]Sheet1!B41&amp;"лв./"&amp;ROUND([1]Sheet1!C41,2)&amp;"€"</f>
        <v>150лв./76.69€</v>
      </c>
    </row>
    <row r="45" spans="1:7" x14ac:dyDescent="0.25">
      <c r="A45" s="24">
        <v>40</v>
      </c>
      <c r="B45" s="25" t="str">
        <f>[1]Sheet1!A42</f>
        <v>Екстрация(изваждане) на дълбоко разрушен зъб(корен)</v>
      </c>
      <c r="C45" s="26">
        <v>1</v>
      </c>
      <c r="D45" s="27"/>
      <c r="E45" s="27"/>
      <c r="F45" s="31"/>
      <c r="G45" s="32" t="str">
        <f>[1]Sheet1!B42&amp;"лв./"&amp;ROUND([1]Sheet1!C42,2)&amp;"€"</f>
        <v>180лв./92.03€</v>
      </c>
    </row>
    <row r="46" spans="1:7" x14ac:dyDescent="0.25">
      <c r="A46" s="24">
        <v>41</v>
      </c>
      <c r="B46" s="25" t="str">
        <f>[1]Sheet1!A43</f>
        <v>Интраорална инцизия(при абсцес)</v>
      </c>
      <c r="C46" s="26">
        <v>1</v>
      </c>
      <c r="D46" s="27"/>
      <c r="E46" s="27"/>
      <c r="F46" s="31"/>
      <c r="G46" s="32" t="str">
        <f>[1]Sheet1!B43&amp;"лв./"&amp;ROUND([1]Sheet1!C43,2)&amp;"€"</f>
        <v>60лв./30.68€</v>
      </c>
    </row>
    <row r="47" spans="1:7" x14ac:dyDescent="0.25">
      <c r="A47" s="24">
        <v>42</v>
      </c>
      <c r="B47" s="25" t="str">
        <f>[1]Sheet1!A44</f>
        <v>Поставяне и сваляне на конци</v>
      </c>
      <c r="C47" s="26">
        <v>1</v>
      </c>
      <c r="D47" s="27"/>
      <c r="E47" s="27"/>
      <c r="F47" s="31"/>
      <c r="G47" s="32" t="str">
        <f>[1]Sheet1!B44&amp;"лв./"&amp;ROUND([1]Sheet1!C44,2)&amp;"€"</f>
        <v>20лв./10.23€</v>
      </c>
    </row>
    <row r="48" spans="1:7" x14ac:dyDescent="0.25">
      <c r="A48" s="24">
        <v>43</v>
      </c>
      <c r="B48" s="25" t="str">
        <f>[1]Sheet1!A45</f>
        <v>Ревизия, дренаж, промивка на рана</v>
      </c>
      <c r="C48" s="26">
        <v>1</v>
      </c>
      <c r="D48" s="27"/>
      <c r="E48" s="27"/>
      <c r="F48" s="31"/>
      <c r="G48" s="32" t="str">
        <f>[1]Sheet1!B45&amp;"лв./"&amp;ROUND([1]Sheet1!C45,2)&amp;"€"</f>
        <v>30лв./15.34€</v>
      </c>
    </row>
    <row r="49" spans="1:7" x14ac:dyDescent="0.25">
      <c r="A49" s="24">
        <v>44</v>
      </c>
      <c r="B49" s="25" t="str">
        <f>[1]Sheet1!A46</f>
        <v>Екстрация(изваждане) на неусложнен мъдрец</v>
      </c>
      <c r="C49" s="26">
        <v>1</v>
      </c>
      <c r="D49" s="27"/>
      <c r="E49" s="27"/>
      <c r="F49" s="31"/>
      <c r="G49" s="32" t="str">
        <f>[1]Sheet1!B46&amp;"лв./"&amp;ROUND([1]Sheet1!C46,2)&amp;"€"</f>
        <v>180лв./92.03€</v>
      </c>
    </row>
    <row r="50" spans="1:7" x14ac:dyDescent="0.25">
      <c r="A50" s="24">
        <v>45</v>
      </c>
      <c r="B50" s="25" t="str">
        <f>[1]Sheet1!A47</f>
        <v>Циркумцизия</v>
      </c>
      <c r="C50" s="26">
        <v>1</v>
      </c>
      <c r="D50" s="27"/>
      <c r="E50" s="27"/>
      <c r="F50" s="31"/>
      <c r="G50" s="32" t="str">
        <f>[1]Sheet1!B47&amp;"лв./"&amp;ROUND([1]Sheet1!C47,2)&amp;"€"</f>
        <v>50лв./25.56€</v>
      </c>
    </row>
    <row r="51" spans="1:7" x14ac:dyDescent="0.25">
      <c r="A51" s="24">
        <v>46</v>
      </c>
      <c r="B51" s="25" t="str">
        <f>[1]Sheet1!A48</f>
        <v>Екстрация(изваждане) на ретиниран/полуретиниран мъдрец</v>
      </c>
      <c r="C51" s="26">
        <v>1</v>
      </c>
      <c r="D51" s="27"/>
      <c r="E51" s="27"/>
      <c r="F51" s="31"/>
      <c r="G51" s="32" t="str">
        <f>[1]Sheet1!B48&amp;"лв./"&amp;[1]Sheet1!C48&amp;"€"</f>
        <v>300-350лв.лв./153.39-178.95€€</v>
      </c>
    </row>
    <row r="52" spans="1:7" x14ac:dyDescent="0.25">
      <c r="A52" s="24">
        <v>47</v>
      </c>
      <c r="B52" s="25" t="str">
        <f>[1]Sheet1!A49</f>
        <v>Екстракция на комплициран зъб(от хирург)</v>
      </c>
      <c r="C52" s="26">
        <v>1</v>
      </c>
      <c r="D52" s="27"/>
      <c r="E52" s="27"/>
      <c r="F52" s="31"/>
      <c r="G52" s="32" t="str">
        <f>[1]Sheet1!B49&amp;"лв./"&amp;[1]Sheet1!C49&amp;"€"</f>
        <v>200-240лв.лв./102.26-122.71€€</v>
      </c>
    </row>
    <row r="53" spans="1:7" x14ac:dyDescent="0.25">
      <c r="A53" s="24">
        <v>48</v>
      </c>
      <c r="B53" s="25" t="str">
        <f>[1]Sheet1!A50</f>
        <v>Екстракция на комплициран дълбоко разрушен зъб без ламбо</v>
      </c>
      <c r="C53" s="26">
        <v>1</v>
      </c>
      <c r="D53" s="27"/>
      <c r="E53" s="27"/>
      <c r="F53" s="31"/>
      <c r="G53" s="32" t="str">
        <f>[1]Sheet1!B50&amp;"лв./"&amp;[1]Sheet1!C50&amp;"€"</f>
        <v>200-240лв.лв./102.26-122.71€€</v>
      </c>
    </row>
    <row r="54" spans="1:7" x14ac:dyDescent="0.25">
      <c r="A54" s="24">
        <v>49</v>
      </c>
      <c r="B54" s="25" t="str">
        <f>[1]Sheet1!A51</f>
        <v>Екстракция на дълбоко разрушен зъб с ламбо</v>
      </c>
      <c r="C54" s="26">
        <v>1</v>
      </c>
      <c r="D54" s="27"/>
      <c r="E54" s="27"/>
      <c r="F54" s="31"/>
      <c r="G54" s="32" t="str">
        <f>[1]Sheet1!B51&amp;"лв./"&amp;[1]Sheet1!C51&amp;"€"</f>
        <v>300-360лв.лв./153.39-184.07€€</v>
      </c>
    </row>
    <row r="55" spans="1:7" x14ac:dyDescent="0.25">
      <c r="A55" s="24">
        <v>50</v>
      </c>
      <c r="B55" s="25" t="str">
        <f>[1]Sheet1!A52</f>
        <v>Апикална остеотомия( от хирург )</v>
      </c>
      <c r="C55" s="26">
        <v>1</v>
      </c>
      <c r="D55" s="27"/>
      <c r="E55" s="27"/>
      <c r="F55" s="31"/>
      <c r="G55" s="32" t="str">
        <f>[1]Sheet1!B52&amp;"лв./"&amp;[1]Sheet1!C52&amp;"€"</f>
        <v>300-360лв.лв./153.39-184.07€€</v>
      </c>
    </row>
    <row r="56" spans="1:7" x14ac:dyDescent="0.25">
      <c r="A56" s="24">
        <v>52</v>
      </c>
      <c r="B56" s="25" t="str">
        <f>[1]Sheet1!A54</f>
        <v>Поставяне на локална анестезия (упойка)</v>
      </c>
      <c r="C56" s="26">
        <v>1</v>
      </c>
      <c r="D56" s="27"/>
      <c r="E56" s="27"/>
      <c r="F56" s="31"/>
      <c r="G56" s="32" t="str">
        <f>[1]Sheet1!B54&amp;"лв./"&amp;ROUND([1]Sheet1!C54,2)&amp;"€"</f>
        <v>20лв./10.23€</v>
      </c>
    </row>
    <row r="57" spans="1:7" x14ac:dyDescent="0.25">
      <c r="A57" s="24">
        <v>53</v>
      </c>
      <c r="B57" s="25" t="str">
        <f>[1]Sheet1!A55</f>
        <v>Изработка на метало-керамична корона</v>
      </c>
      <c r="C57" s="26">
        <v>1</v>
      </c>
      <c r="D57" s="27"/>
      <c r="E57" s="27"/>
      <c r="F57" s="31"/>
      <c r="G57" s="32" t="str">
        <f>[1]Sheet1!B55&amp;"лв./"&amp;ROUND([1]Sheet1!C55,2)&amp;"€"</f>
        <v>400лв./204.52€</v>
      </c>
    </row>
    <row r="58" spans="1:7" x14ac:dyDescent="0.25">
      <c r="A58" s="24">
        <v>54</v>
      </c>
      <c r="B58" s="25" t="str">
        <f>[1]Sheet1!A56</f>
        <v>Изработка на временна пластмасова корона</v>
      </c>
      <c r="C58" s="26">
        <v>1</v>
      </c>
      <c r="D58" s="27"/>
      <c r="E58" s="27"/>
      <c r="F58" s="31"/>
      <c r="G58" s="32" t="str">
        <f>[1]Sheet1!B56&amp;"лв./"&amp;ROUND([1]Sheet1!C56,2)&amp;"€"</f>
        <v>70лв./35.79€</v>
      </c>
    </row>
    <row r="59" spans="1:7" x14ac:dyDescent="0.25">
      <c r="A59" s="24">
        <v>55</v>
      </c>
      <c r="B59" s="25" t="str">
        <f>[1]Sheet1!A57</f>
        <v>Изработка на Бленд коронка</v>
      </c>
      <c r="C59" s="26">
        <v>1</v>
      </c>
      <c r="D59" s="27"/>
      <c r="E59" s="27"/>
      <c r="F59" s="31"/>
      <c r="G59" s="32" t="str">
        <f>[1]Sheet1!B57&amp;"лв./"&amp;ROUND([1]Sheet1!C57,2)&amp;"€"</f>
        <v>320лв./163.61€</v>
      </c>
    </row>
    <row r="60" spans="1:7" x14ac:dyDescent="0.25">
      <c r="A60" s="24">
        <v>56</v>
      </c>
      <c r="B60" s="25" t="str">
        <f>[1]Sheet1!A58</f>
        <v>Циркониева коронка</v>
      </c>
      <c r="C60" s="26">
        <v>1</v>
      </c>
      <c r="D60" s="27"/>
      <c r="E60" s="27"/>
      <c r="F60" s="31"/>
      <c r="G60" s="32" t="str">
        <f>[1]Sheet1!B58&amp;"лв./"&amp;ROUND([1]Sheet1!C58,2)&amp;"€"</f>
        <v>500лв./255.65€</v>
      </c>
    </row>
    <row r="61" spans="1:7" x14ac:dyDescent="0.25">
      <c r="A61" s="24">
        <v>57</v>
      </c>
      <c r="B61" s="25" t="str">
        <f>[1]Sheet1!A59</f>
        <v>Коронка прес керамика</v>
      </c>
      <c r="C61" s="26">
        <v>1</v>
      </c>
      <c r="D61" s="27"/>
      <c r="E61" s="27"/>
      <c r="F61" s="31"/>
      <c r="G61" s="32" t="str">
        <f>[1]Sheet1!B59&amp;"лв./"&amp;ROUND([1]Sheet1!C59,2)&amp;"€"</f>
        <v>500лв./255.65€</v>
      </c>
    </row>
    <row r="62" spans="1:7" x14ac:dyDescent="0.25">
      <c r="A62" s="24">
        <v>58</v>
      </c>
      <c r="B62" s="25" t="str">
        <f>[1]Sheet1!A60</f>
        <v>Керамичен Инлей</v>
      </c>
      <c r="C62" s="26">
        <v>1</v>
      </c>
      <c r="D62" s="27"/>
      <c r="E62" s="27"/>
      <c r="F62" s="31"/>
      <c r="G62" s="32" t="str">
        <f>[1]Sheet1!B60&amp;"лв./"&amp;ROUND([1]Sheet1!C60,2)&amp;"€"</f>
        <v>500лв./255.65€</v>
      </c>
    </row>
    <row r="63" spans="1:7" x14ac:dyDescent="0.25">
      <c r="A63" s="24">
        <v>59</v>
      </c>
      <c r="B63" s="25" t="str">
        <f>[1]Sheet1!A61</f>
        <v>Керамична фасета</v>
      </c>
      <c r="C63" s="26">
        <v>1</v>
      </c>
      <c r="D63" s="27"/>
      <c r="E63" s="27"/>
      <c r="F63" s="31"/>
      <c r="G63" s="32" t="str">
        <f>[1]Sheet1!B61&amp;"лв./"&amp;ROUND([1]Sheet1!C61,2)&amp;"€"</f>
        <v>650лв./332.34€</v>
      </c>
    </row>
    <row r="64" spans="1:7" x14ac:dyDescent="0.25">
      <c r="A64" s="24">
        <v>60</v>
      </c>
      <c r="B64" s="25" t="str">
        <f>[1]Sheet1!A62</f>
        <v>Адхезивен мост (3 членен)</v>
      </c>
      <c r="C64" s="26">
        <v>1</v>
      </c>
      <c r="D64" s="27"/>
      <c r="E64" s="27"/>
      <c r="F64" s="31"/>
      <c r="G64" s="32" t="str">
        <f>[1]Sheet1!B62&amp;"лв./"&amp;ROUND([1]Sheet1!C62,2)&amp;"€"</f>
        <v>590лв./301.66€</v>
      </c>
    </row>
    <row r="65" spans="1:7" x14ac:dyDescent="0.25">
      <c r="A65" s="24">
        <v>61</v>
      </c>
      <c r="B65" s="25" t="str">
        <f>[1]Sheet1!A63</f>
        <v>Изработка на пинлей(метален лят щифт)</v>
      </c>
      <c r="C65" s="26">
        <v>1</v>
      </c>
      <c r="D65" s="27"/>
      <c r="E65" s="27"/>
      <c r="F65" s="31"/>
      <c r="G65" s="32" t="str">
        <f>[1]Sheet1!B63&amp;"лв./"&amp;ROUND([1]Sheet1!C63,2)&amp;"€"</f>
        <v>160лв./81.81€</v>
      </c>
    </row>
    <row r="66" spans="1:7" x14ac:dyDescent="0.25">
      <c r="A66" s="24">
        <v>62</v>
      </c>
      <c r="B66" s="25" t="str">
        <f>[1]Sheet1!A64</f>
        <v>Изработка на композитен инлей(вставка)</v>
      </c>
      <c r="C66" s="26">
        <v>1</v>
      </c>
      <c r="D66" s="27"/>
      <c r="E66" s="27"/>
      <c r="F66" s="31"/>
      <c r="G66" s="32" t="str">
        <f>[1]Sheet1!B64&amp;"лв./"&amp;ROUND([1]Sheet1!C64,2)&amp;"€"</f>
        <v>230лв./117.6€</v>
      </c>
    </row>
    <row r="67" spans="1:7" x14ac:dyDescent="0.25">
      <c r="A67" s="24">
        <v>63</v>
      </c>
      <c r="B67" s="25" t="str">
        <f>[1]Sheet1!A65</f>
        <v>Изработка на метална корона</v>
      </c>
      <c r="C67" s="26">
        <v>1</v>
      </c>
      <c r="D67" s="27"/>
      <c r="E67" s="27"/>
      <c r="F67" s="31"/>
      <c r="G67" s="32" t="str">
        <f>[1]Sheet1!B65&amp;"лв./"&amp;ROUND([1]Sheet1!C65,2)&amp;"€"</f>
        <v>300лв./153.39€</v>
      </c>
    </row>
    <row r="68" spans="1:7" x14ac:dyDescent="0.25">
      <c r="A68" s="24">
        <v>64</v>
      </c>
      <c r="B68" s="25" t="str">
        <f>[1]Sheet1!A66</f>
        <v>Циментиране на корона/мост (на зъб)</v>
      </c>
      <c r="C68" s="26">
        <v>1</v>
      </c>
      <c r="D68" s="27"/>
      <c r="E68" s="27"/>
      <c r="F68" s="31"/>
      <c r="G68" s="32" t="str">
        <f>[1]Sheet1!B66&amp;"лв./"&amp;ROUND([1]Sheet1!C66,2)&amp;"€"</f>
        <v>40лв./20.45€</v>
      </c>
    </row>
    <row r="69" spans="1:7" x14ac:dyDescent="0.25">
      <c r="A69" s="24">
        <v>65</v>
      </c>
      <c r="B69" s="25" t="str">
        <f>[1]Sheet1!A67</f>
        <v>Сваляне на корона/мост</v>
      </c>
      <c r="C69" s="26">
        <v>1</v>
      </c>
      <c r="D69" s="27"/>
      <c r="E69" s="27"/>
      <c r="F69" s="31"/>
      <c r="G69" s="32" t="str">
        <f>[1]Sheet1!B67&amp;"лв./"&amp;ROUND([1]Sheet1!C67,2)&amp;"€"</f>
        <v>50лв./25.56€</v>
      </c>
    </row>
    <row r="70" spans="1:7" x14ac:dyDescent="0.25">
      <c r="A70" s="24">
        <v>66</v>
      </c>
      <c r="B70" s="25" t="str">
        <f>[1]Sheet1!A68</f>
        <v>Сваляне на коренов щифт</v>
      </c>
      <c r="C70" s="26">
        <v>1</v>
      </c>
      <c r="D70" s="27"/>
      <c r="E70" s="27"/>
      <c r="F70" s="31"/>
      <c r="G70" s="32" t="str">
        <f>[1]Sheet1!B68&amp;"лв./"&amp;ROUND([1]Sheet1!C68,2)&amp;"€"</f>
        <v>50лв./25.56€</v>
      </c>
    </row>
    <row r="71" spans="1:7" x14ac:dyDescent="0.25">
      <c r="A71" s="24">
        <v>67</v>
      </c>
      <c r="B71" s="25" t="str">
        <f>[1]Sheet1!A69</f>
        <v>Частична плакова протеза</v>
      </c>
      <c r="C71" s="26">
        <v>1</v>
      </c>
      <c r="D71" s="27"/>
      <c r="E71" s="27"/>
      <c r="F71" s="31"/>
      <c r="G71" s="32" t="str">
        <f>[1]Sheet1!B69&amp;"лв./"&amp;ROUND([1]Sheet1!C69,2)&amp;"€"</f>
        <v>500лв./255.65€</v>
      </c>
    </row>
    <row r="72" spans="1:7" x14ac:dyDescent="0.25">
      <c r="A72" s="24">
        <v>68</v>
      </c>
      <c r="B72" s="25" t="str">
        <f>[1]Sheet1!A70</f>
        <v>Тотална плакова протеза</v>
      </c>
      <c r="C72" s="26">
        <v>1</v>
      </c>
      <c r="D72" s="27"/>
      <c r="E72" s="27"/>
      <c r="F72" s="31"/>
      <c r="G72" s="32" t="str">
        <f>[1]Sheet1!B70&amp;"лв./"&amp;ROUND([1]Sheet1!C70,2)&amp;"€"</f>
        <v>500лв./255.65€</v>
      </c>
    </row>
    <row r="73" spans="1:7" x14ac:dyDescent="0.25">
      <c r="A73" s="24">
        <v>69</v>
      </c>
      <c r="B73" s="25" t="str">
        <f>[1]Sheet1!A71</f>
        <v>Протеза от мека еластична пластмаса (Vertex)</v>
      </c>
      <c r="C73" s="26">
        <v>1</v>
      </c>
      <c r="D73" s="27"/>
      <c r="E73" s="27"/>
      <c r="F73" s="31"/>
      <c r="G73" s="32" t="str">
        <f>[1]Sheet1!B71&amp;"лв./"&amp;ROUND([1]Sheet1!C71,2)&amp;"€"</f>
        <v>810лв./414.15€</v>
      </c>
    </row>
    <row r="74" spans="1:7" x14ac:dyDescent="0.25">
      <c r="A74" s="24">
        <v>70</v>
      </c>
      <c r="B74" s="25" t="str">
        <f>[1]Sheet1!A72</f>
        <v xml:space="preserve">Поправка на протеза </v>
      </c>
      <c r="C74" s="26">
        <v>1</v>
      </c>
      <c r="D74" s="27"/>
      <c r="E74" s="27"/>
      <c r="F74" s="31"/>
      <c r="G74" s="32" t="str">
        <f>[1]Sheet1!B72&amp;"лв./"&amp;ROUND([1]Sheet1!C72,2)&amp;"€"</f>
        <v>100лв./51.13€</v>
      </c>
    </row>
    <row r="75" spans="1:7" x14ac:dyDescent="0.25">
      <c r="A75" s="24">
        <v>71</v>
      </c>
      <c r="B75" s="25" t="str">
        <f>[1]Sheet1!A73</f>
        <v xml:space="preserve">Ребазация на протеза </v>
      </c>
      <c r="C75" s="26">
        <v>1</v>
      </c>
      <c r="D75" s="27"/>
      <c r="E75" s="27"/>
      <c r="F75" s="31"/>
      <c r="G75" s="32" t="str">
        <f>[1]Sheet1!B73&amp;"лв./"&amp;ROUND([1]Sheet1!C73,2)&amp;"€"</f>
        <v>150лв./76.69€</v>
      </c>
    </row>
    <row r="76" spans="1:7" x14ac:dyDescent="0.25">
      <c r="A76" s="24">
        <v>72</v>
      </c>
      <c r="B76" s="25" t="str">
        <f>[1]Sheet1!A74</f>
        <v>Местопазител (тип кошута) - акрилна пластмаса</v>
      </c>
      <c r="C76" s="26">
        <v>1</v>
      </c>
      <c r="D76" s="27"/>
      <c r="E76" s="27"/>
      <c r="F76" s="31"/>
      <c r="G76" s="32" t="str">
        <f>[1]Sheet1!B74&amp;"лв./"&amp;ROUND([1]Sheet1!C74,2)&amp;"€"</f>
        <v>220лв./112.48€</v>
      </c>
    </row>
    <row r="77" spans="1:7" x14ac:dyDescent="0.25">
      <c r="A77" s="24">
        <v>73</v>
      </c>
      <c r="B77" s="25" t="str">
        <f>[1]Sheet1!A75</f>
        <v>Местопазител (тип кошута) - еластична пластмаса</v>
      </c>
      <c r="C77" s="26">
        <v>1</v>
      </c>
      <c r="D77" s="27"/>
      <c r="E77" s="27"/>
      <c r="F77" s="31"/>
      <c r="G77" s="32" t="str">
        <f>[1]Sheet1!B75&amp;"лв./"&amp;ROUND([1]Sheet1!C75,2)&amp;"€"</f>
        <v>400лв./204.52€</v>
      </c>
    </row>
    <row r="78" spans="1:7" x14ac:dyDescent="0.25">
      <c r="A78" s="24">
        <v>74</v>
      </c>
      <c r="B78" s="25" t="str">
        <f>[1]Sheet1!A76</f>
        <v>Шина за бруксизъм</v>
      </c>
      <c r="C78" s="26">
        <v>1</v>
      </c>
      <c r="D78" s="27"/>
      <c r="E78" s="27"/>
      <c r="F78" s="31"/>
      <c r="G78" s="32" t="str">
        <f>[1]Sheet1!B76&amp;"лв./"&amp;ROUND([1]Sheet1!C76,2)&amp;"€"</f>
        <v>190лв./97.15€</v>
      </c>
    </row>
    <row r="79" spans="1:7" x14ac:dyDescent="0.25">
      <c r="A79" s="24">
        <v>75</v>
      </c>
      <c r="B79" s="25" t="str">
        <f>[1]Sheet1!A77</f>
        <v xml:space="preserve">Шини за спортисти (mouth guard) </v>
      </c>
      <c r="C79" s="26">
        <v>1</v>
      </c>
      <c r="D79" s="27"/>
      <c r="E79" s="27"/>
      <c r="F79" s="31"/>
      <c r="G79" s="32" t="str">
        <f>[1]Sheet1!B77&amp;"лв./"&amp;ROUND([1]Sheet1!C77,2)&amp;"€"</f>
        <v>190лв./97.15€</v>
      </c>
    </row>
    <row r="80" spans="1:7" x14ac:dyDescent="0.25">
      <c r="A80" s="24">
        <v>76</v>
      </c>
      <c r="B80" s="25" t="str">
        <f>[1]Sheet1!A78</f>
        <v>Композитна фасета (бондинг) - на зъб</v>
      </c>
      <c r="C80" s="26">
        <v>1</v>
      </c>
      <c r="D80" s="27"/>
      <c r="E80" s="27"/>
      <c r="F80" s="31"/>
      <c r="G80" s="32" t="str">
        <f>[1]Sheet1!B78&amp;"лв./"&amp;ROUND([1]Sheet1!C78,2)&amp;"€"</f>
        <v>200лв./102.26€</v>
      </c>
    </row>
    <row r="81" spans="1:7" x14ac:dyDescent="0.25">
      <c r="A81" s="24">
        <v>78</v>
      </c>
      <c r="B81" s="25" t="str">
        <f>[1]Sheet1!A80</f>
        <v>Поставяне на локална анестезия (упойка)</v>
      </c>
      <c r="C81" s="26">
        <v>1</v>
      </c>
      <c r="D81" s="27"/>
      <c r="E81" s="27"/>
      <c r="F81" s="31"/>
      <c r="G81" s="32" t="str">
        <f>[1]Sheet1!B80&amp;"лв./"&amp;ROUND([1]Sheet1!C80,2)&amp;"€"</f>
        <v>20лв./10.23€</v>
      </c>
    </row>
    <row r="82" spans="1:7" x14ac:dyDescent="0.25">
      <c r="A82" s="24">
        <v>79</v>
      </c>
      <c r="B82" s="25" t="str">
        <f>[1]Sheet1!A81</f>
        <v>Обтурация(пломба) по НЗОК с глас-йономерен цимент(доплащане)  зъб</v>
      </c>
      <c r="C82" s="26">
        <v>1</v>
      </c>
      <c r="D82" s="27"/>
      <c r="E82" s="27"/>
      <c r="F82" s="31"/>
      <c r="G82" s="32" t="str">
        <f>[1]Sheet1!B81&amp;"лв./"&amp;ROUND([1]Sheet1!C81,2)&amp;"€"</f>
        <v>25лв./12.78€</v>
      </c>
    </row>
    <row r="83" spans="1:7" x14ac:dyDescent="0.25">
      <c r="A83" s="24">
        <v>80</v>
      </c>
      <c r="B83" s="25" t="str">
        <f>[1]Sheet1!A82</f>
        <v>Обтурация(пломба) на временен  зъб с глас-йономер</v>
      </c>
      <c r="C83" s="26">
        <v>1</v>
      </c>
      <c r="D83" s="27"/>
      <c r="E83" s="27"/>
      <c r="F83" s="31"/>
      <c r="G83" s="32" t="str">
        <f>[1]Sheet1!B82&amp;"лв./"&amp;ROUND([1]Sheet1!C82,2)&amp;"€"</f>
        <v>90лв./46.02€</v>
      </c>
    </row>
    <row r="84" spans="1:7" x14ac:dyDescent="0.25">
      <c r="A84" s="24">
        <v>81</v>
      </c>
      <c r="B84" s="25" t="str">
        <f>[1]Sheet1!A83</f>
        <v>Обтурация (пломба)на постоянен  детски зъб с фотополимер</v>
      </c>
      <c r="C84" s="26">
        <v>1</v>
      </c>
      <c r="D84" s="27"/>
      <c r="E84" s="27"/>
      <c r="F84" s="31"/>
      <c r="G84" s="32" t="str">
        <f>[1]Sheet1!B83&amp;"лв./"&amp;ROUND([1]Sheet1!C83,2)&amp;"€"</f>
        <v>120лв./61.36€</v>
      </c>
    </row>
    <row r="85" spans="1:7" x14ac:dyDescent="0.25">
      <c r="A85" s="24">
        <v>82</v>
      </c>
      <c r="B85" s="25" t="str">
        <f>[1]Sheet1!A84</f>
        <v>Лечение на пулпит/периодонтит на временен   зъб</v>
      </c>
      <c r="C85" s="26">
        <v>1</v>
      </c>
      <c r="D85" s="27"/>
      <c r="E85" s="27"/>
      <c r="F85" s="31"/>
      <c r="G85" s="32" t="str">
        <f>[1]Sheet1!B84&amp;"лв./"&amp;ROUND([1]Sheet1!C84,2)&amp;"€"</f>
        <v>60лв./30.68€</v>
      </c>
    </row>
    <row r="86" spans="1:7" x14ac:dyDescent="0.25">
      <c r="A86" s="24">
        <v>83</v>
      </c>
      <c r="B86" s="25" t="str">
        <f>[1]Sheet1!A85</f>
        <v>Екстракция(вадене) на временен зъб с контактен анестетик(спрей)</v>
      </c>
      <c r="C86" s="26">
        <v>1</v>
      </c>
      <c r="D86" s="27"/>
      <c r="E86" s="27"/>
      <c r="F86" s="31"/>
      <c r="G86" s="32" t="str">
        <f>[1]Sheet1!B85&amp;"лв./"&amp;ROUND([1]Sheet1!C85,2)&amp;"€"</f>
        <v>40лв./20.45€</v>
      </c>
    </row>
    <row r="87" spans="1:7" x14ac:dyDescent="0.25">
      <c r="A87" s="24">
        <v>84</v>
      </c>
      <c r="B87" s="25" t="str">
        <f>[1]Sheet1!A86</f>
        <v>Екстракция(вадене) на временен зъб с локална анестезия(упойка)</v>
      </c>
      <c r="C87" s="26">
        <v>1</v>
      </c>
      <c r="D87" s="27"/>
      <c r="E87" s="27"/>
      <c r="F87" s="31"/>
      <c r="G87" s="32" t="str">
        <f>[1]Sheet1!B86&amp;"лв./"&amp;ROUND([1]Sheet1!C86,2)&amp;"€"</f>
        <v>60лв./30.68€</v>
      </c>
    </row>
    <row r="88" spans="1:7" x14ac:dyDescent="0.25">
      <c r="A88" s="24">
        <v>85</v>
      </c>
      <c r="B88" s="25" t="str">
        <f>[1]Sheet1!A87</f>
        <v>Силанизиране (на зъб)</v>
      </c>
      <c r="C88" s="26">
        <v>1</v>
      </c>
      <c r="D88" s="27"/>
      <c r="E88" s="27"/>
      <c r="F88" s="31"/>
      <c r="G88" s="32" t="str">
        <f>[1]Sheet1!B87&amp;"лв./"&amp;ROUND([1]Sheet1!C87,2)&amp;"€"</f>
        <v>35лв./17.9€</v>
      </c>
    </row>
    <row r="89" spans="1:7" x14ac:dyDescent="0.25">
      <c r="A89" s="24">
        <v>86</v>
      </c>
      <c r="B89" s="25" t="str">
        <f>[1]Sheet1!A88</f>
        <v>Реминерализираща терапия на съзъбието</v>
      </c>
      <c r="C89" s="26">
        <v>1</v>
      </c>
      <c r="D89" s="27"/>
      <c r="E89" s="27"/>
      <c r="F89" s="31"/>
      <c r="G89" s="32" t="str">
        <f>[1]Sheet1!B88&amp;"лв./"&amp;ROUND([1]Sheet1!C88,2)&amp;"€"</f>
        <v>40лв./20.45€</v>
      </c>
    </row>
    <row r="90" spans="1:7" x14ac:dyDescent="0.25">
      <c r="A90" s="24">
        <v>87</v>
      </c>
      <c r="B90" s="25" t="str">
        <f>[1]Sheet1!A89</f>
        <v>Професионална орална хигиена,полиране на съзъбието</v>
      </c>
      <c r="C90" s="26">
        <v>1</v>
      </c>
      <c r="D90" s="27"/>
      <c r="E90" s="27"/>
      <c r="F90" s="31"/>
      <c r="G90" s="32" t="str">
        <f>[1]Sheet1!B89&amp;"лв./"&amp;ROUND([1]Sheet1!C89,2)&amp;"€"</f>
        <v>30лв./15.34€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Цветелин Салутски</cp:lastModifiedBy>
  <cp:lastPrinted>2019-06-03T12:05:22Z</cp:lastPrinted>
  <dcterms:created xsi:type="dcterms:W3CDTF">2019-05-29T08:54:45Z</dcterms:created>
  <dcterms:modified xsi:type="dcterms:W3CDTF">2025-08-31T13:46:14Z</dcterms:modified>
</cp:coreProperties>
</file>