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cuments\2-ДОГОВОР-МБАЛ-2025\ЦЕНОРАЗПИС-2025\2025\08.08.2025\"/>
    </mc:Choice>
  </mc:AlternateContent>
  <xr:revisionPtr revIDLastSave="0" documentId="13_ncr:1_{31AB62B2-AF06-400D-AF33-9990A78F55CA}" xr6:coauthVersionLast="47" xr6:coauthVersionMax="47" xr10:uidLastSave="{00000000-0000-0000-0000-000000000000}"/>
  <bookViews>
    <workbookView xWindow="390" yWindow="330" windowWidth="25230" windowHeight="15150" activeTab="1" xr2:uid="{00000000-000D-0000-FFFF-FFFF00000000}"/>
  </bookViews>
  <sheets>
    <sheet name="InfoHospital" sheetId="1" r:id="rId1"/>
    <sheet name="HospitalPriceList" sheetId="2" r:id="rId2"/>
  </sheets>
  <definedNames>
    <definedName name="to_paragraph_id33335635" localSheetId="1">HospitalPriceList!#REF!</definedName>
    <definedName name="_xlnm.Print_Area" localSheetId="0">InfoHospital!$A$1:$F$19</definedName>
    <definedName name="_xlnm.Print_Titles" localSheetId="1">HospitalPriceList!$6:$7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7" i="2" l="1"/>
  <c r="F208" i="2"/>
  <c r="F189" i="2"/>
  <c r="F79" i="2"/>
  <c r="F47" i="2"/>
  <c r="F9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27" i="2"/>
  <c r="H326" i="2"/>
  <c r="H325" i="2"/>
  <c r="H324" i="2"/>
  <c r="H323" i="2"/>
  <c r="H322" i="2"/>
  <c r="H320" i="2"/>
  <c r="H319" i="2"/>
  <c r="H318" i="2"/>
  <c r="H314" i="2"/>
  <c r="H313" i="2"/>
  <c r="H311" i="2"/>
  <c r="H310" i="2"/>
  <c r="H309" i="2"/>
  <c r="H308" i="2"/>
  <c r="H307" i="2"/>
  <c r="H306" i="2"/>
  <c r="H304" i="2"/>
  <c r="H303" i="2"/>
  <c r="H302" i="2"/>
  <c r="H301" i="2"/>
  <c r="H300" i="2"/>
  <c r="H299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0" i="2"/>
  <c r="H279" i="2"/>
  <c r="H278" i="2"/>
  <c r="H277" i="2"/>
  <c r="H276" i="2"/>
  <c r="H275" i="2"/>
  <c r="H274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4" i="2"/>
  <c r="H253" i="2"/>
  <c r="H252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7" i="2"/>
  <c r="H236" i="2"/>
  <c r="H235" i="2"/>
  <c r="H234" i="2"/>
  <c r="H233" i="2"/>
  <c r="H232" i="2"/>
  <c r="H231" i="2"/>
  <c r="H230" i="2"/>
  <c r="H229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6" i="2"/>
  <c r="H205" i="2"/>
  <c r="H204" i="2"/>
  <c r="H203" i="2"/>
  <c r="H202" i="2"/>
  <c r="H201" i="2"/>
  <c r="H200" i="2"/>
  <c r="H199" i="2"/>
  <c r="H198" i="2"/>
  <c r="H195" i="2"/>
  <c r="H194" i="2"/>
  <c r="H193" i="2"/>
  <c r="H192" i="2"/>
  <c r="H191" i="2"/>
  <c r="H190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4" i="2"/>
  <c r="H43" i="2"/>
  <c r="H40" i="2"/>
  <c r="H39" i="2"/>
  <c r="H38" i="2"/>
  <c r="H37" i="2"/>
  <c r="H36" i="2"/>
  <c r="H35" i="2"/>
  <c r="H34" i="2"/>
  <c r="H33" i="2"/>
  <c r="H32" i="2"/>
  <c r="H31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76" i="2"/>
  <c r="H75" i="2"/>
  <c r="H74" i="2"/>
  <c r="H73" i="2"/>
  <c r="H72" i="2"/>
  <c r="H71" i="2"/>
  <c r="H70" i="2"/>
  <c r="H69" i="2"/>
  <c r="H68" i="2"/>
  <c r="F282" i="2"/>
  <c r="F283" i="2"/>
  <c r="K35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27" i="2"/>
  <c r="F326" i="2"/>
  <c r="F325" i="2"/>
  <c r="F324" i="2"/>
  <c r="F323" i="2"/>
  <c r="F322" i="2"/>
  <c r="F320" i="2"/>
  <c r="F319" i="2"/>
  <c r="F318" i="2"/>
  <c r="F314" i="2"/>
  <c r="F313" i="2"/>
  <c r="F311" i="2"/>
  <c r="F310" i="2"/>
  <c r="F309" i="2"/>
  <c r="F308" i="2"/>
  <c r="F307" i="2"/>
  <c r="F306" i="2"/>
  <c r="F304" i="2"/>
  <c r="F303" i="2"/>
  <c r="F302" i="2"/>
  <c r="F301" i="2"/>
  <c r="F300" i="2"/>
  <c r="F299" i="2"/>
  <c r="F294" i="2"/>
  <c r="F293" i="2"/>
  <c r="F292" i="2"/>
  <c r="F291" i="2"/>
  <c r="F290" i="2"/>
  <c r="F289" i="2"/>
  <c r="F288" i="2"/>
  <c r="F287" i="2"/>
  <c r="F286" i="2"/>
  <c r="F285" i="2"/>
  <c r="F284" i="2"/>
  <c r="F280" i="2"/>
  <c r="F279" i="2"/>
  <c r="F278" i="2"/>
  <c r="F277" i="2"/>
  <c r="F276" i="2"/>
  <c r="F275" i="2"/>
  <c r="F274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4" i="2"/>
  <c r="F253" i="2"/>
  <c r="F252" i="2"/>
  <c r="F249" i="2"/>
  <c r="F248" i="2"/>
  <c r="F247" i="2"/>
  <c r="F246" i="2"/>
  <c r="F245" i="2"/>
  <c r="F244" i="2"/>
  <c r="F243" i="2"/>
  <c r="F242" i="2"/>
  <c r="F241" i="2"/>
  <c r="F240" i="2"/>
  <c r="F239" i="2"/>
  <c r="F237" i="2"/>
  <c r="F236" i="2"/>
  <c r="F235" i="2"/>
  <c r="F234" i="2"/>
  <c r="F233" i="2"/>
  <c r="F232" i="2"/>
  <c r="F231" i="2"/>
  <c r="F230" i="2"/>
  <c r="F229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6" i="2"/>
  <c r="F205" i="2"/>
  <c r="F204" i="2"/>
  <c r="F203" i="2"/>
  <c r="F202" i="2"/>
  <c r="F201" i="2"/>
  <c r="F200" i="2"/>
  <c r="F199" i="2"/>
  <c r="F198" i="2"/>
  <c r="F137" i="2"/>
  <c r="F136" i="2"/>
  <c r="F135" i="2"/>
  <c r="F134" i="2"/>
  <c r="F133" i="2"/>
  <c r="F132" i="2"/>
  <c r="F131" i="2"/>
  <c r="F130" i="2"/>
  <c r="F129" i="2"/>
  <c r="F194" i="2"/>
  <c r="F193" i="2"/>
  <c r="F192" i="2"/>
  <c r="F191" i="2"/>
  <c r="F190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6" i="2"/>
  <c r="F75" i="2"/>
  <c r="F74" i="2"/>
  <c r="F73" i="2"/>
  <c r="F72" i="2"/>
  <c r="F71" i="2"/>
  <c r="F70" i="2"/>
  <c r="F69" i="2"/>
  <c r="F68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4" i="2"/>
  <c r="F43" i="2"/>
  <c r="F40" i="2"/>
  <c r="F39" i="2"/>
  <c r="F38" i="2"/>
  <c r="F37" i="2"/>
  <c r="F36" i="2"/>
  <c r="F35" i="2"/>
  <c r="F34" i="2"/>
  <c r="F33" i="2"/>
  <c r="F32" i="2"/>
  <c r="F31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C5" i="2"/>
</calcChain>
</file>

<file path=xl/sharedStrings.xml><?xml version="1.0" encoding="utf-8"?>
<sst xmlns="http://schemas.openxmlformats.org/spreadsheetml/2006/main" count="751" uniqueCount="560">
  <si>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</si>
  <si>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</si>
  <si>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</si>
  <si>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</si>
  <si>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</si>
  <si>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</si>
  <si>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</si>
  <si>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</si>
  <si>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</si>
  <si>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</si>
  <si>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</si>
  <si>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</si>
  <si>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</si>
  <si>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</si>
  <si>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</si>
  <si>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</si>
  <si>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</si>
  <si>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</si>
  <si>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</si>
  <si>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</si>
  <si>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</si>
  <si>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</si>
  <si>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</si>
  <si>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</si>
  <si>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</si>
  <si>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</si>
  <si>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Пазарджик</t>
  </si>
  <si>
    <t>"Св. Иван Рилски"</t>
  </si>
  <si>
    <t>office@higia.bg</t>
  </si>
  <si>
    <t>034/443306</t>
  </si>
  <si>
    <t>МНОГОПРОФИЛНА БОЛНИЦА ЗА АКТИВНО ЛЕЧЕНИЕ "ХИГИЯ" АД</t>
  </si>
  <si>
    <t>Стационарни грижи при бременност с повишен риск.</t>
  </si>
  <si>
    <t>Оперативни процедури за задържане на бременност.</t>
  </si>
  <si>
    <t>Преждевременно прекъсване на бременността спонтанно или по медицински показания до 13 гестационна седмица включително.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</si>
  <si>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</si>
  <si>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</si>
  <si>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от 1500 до 2499 грама, първа степен на тежест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</si>
  <si>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</si>
  <si>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</si>
  <si>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</si>
  <si>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</si>
  <si>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</si>
  <si>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постпартални усложнения, довели до шок с приложение на рекомбинантни фактори на кръвосъсирването</t>
  </si>
  <si>
    <t>ОТДЕЛЕНИЕ ПО АКУШЕРСТВО И ГИНЕКОЛОГИЯ</t>
  </si>
  <si>
    <t>Раждане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</si>
  <si>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</si>
  <si>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</si>
  <si>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О А И Л</t>
  </si>
  <si>
    <t>УРОЛОГИЧНО ОТДЕЛЕНИЕ</t>
  </si>
  <si>
    <t xml:space="preserve">Консервативно лечение на на бъбречна колика </t>
  </si>
  <si>
    <t>Бъбречно каменна болест-ексракорпорална литотрипсия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</si>
  <si>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</si>
  <si>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</si>
  <si>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усложнения.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</si>
  <si>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</si>
  <si>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</si>
  <si>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 xml:space="preserve">Оперативни процедури върху мъжка полова система 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</si>
  <si>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</si>
  <si>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</si>
  <si>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</si>
  <si>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</si>
  <si>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</si>
  <si>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 xml:space="preserve">Оперативни процедури на бъбрека и уретера с голям и много голям обем и сложност  </t>
  </si>
  <si>
    <t>Оперативни процедури на бъбрека и уретера със среден обем и сложност</t>
  </si>
  <si>
    <t xml:space="preserve">Осигуряване на постоянен достъп за провеждане на диализно лечение и химиотерапия </t>
  </si>
  <si>
    <t>АПр №22</t>
  </si>
  <si>
    <t xml:space="preserve">Малки оперативни процедури на раменен пояс и горен крайник </t>
  </si>
  <si>
    <t>АПр №34</t>
  </si>
  <si>
    <t xml:space="preserve">Ендоскопска диагностика на заболяване засягащи стомашно-чревния тракт </t>
  </si>
  <si>
    <t>Оперативни интервенции при инфекции на меките и костни тъкани</t>
  </si>
  <si>
    <t>Оперативни процедури на хранопровод, стомах и дуоденум с голям и много голям обем и сложност при лица над 18 години.</t>
  </si>
  <si>
    <t>Оперативни процедури на хранопровод, стомах и дуоденум с голям и много голям обем и сложност при лица под 18 години</t>
  </si>
  <si>
    <t>Оперативни процедури на хранопровод, стомах и дуоденум със среден обем и сложност при лица над 18 години.</t>
  </si>
  <si>
    <t>Оперативни процедури на хранопровод, стомах и дуоденум със среден обем и сложност при лица под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</si>
  <si>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години.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</si>
  <si>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</si>
  <si>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Оперативни процедури на тънки и дебели черва със среден обем и сложност при лица над 18 години.</t>
  </si>
  <si>
    <t>Оперативни процедури на тънки и дебели черва със среден обем и сложност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</si>
  <si>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</si>
  <si>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</si>
  <si>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</si>
  <si>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</si>
  <si>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</si>
  <si>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</si>
  <si>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</si>
  <si>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пътища.</t>
  </si>
  <si>
    <t>Оперативни процедури върху черен дроб при ехинококова болест</t>
  </si>
  <si>
    <t>Оперативни процедури върху панкреас и дистален холедох със среден обем и сложност</t>
  </si>
  <si>
    <t>Оперативни процедури върху далака при лица над 18 години</t>
  </si>
  <si>
    <t>Оперативни интервенции при диабетно стъпало без съдово реконструктивни операции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</si>
  <si>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</si>
  <si>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</si>
  <si>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</si>
  <si>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Лечение на тумори на кожа и лигавици—злокачествени новообразувания.</t>
  </si>
  <si>
    <t>Лечение на тумори на кожа и лигавици— доброкачествени новообразувания.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</si>
  <si>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</si>
  <si>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 xml:space="preserve">Оперативни процедури върху щитовидна и паращитовидни жлези със среден обем и сложност </t>
  </si>
  <si>
    <t>Консервативно поведение при леки и среднотежки черепно-мозъчни травми</t>
  </si>
  <si>
    <t>Хирургично лечение при травма на главата</t>
  </si>
  <si>
    <t>ХИРУРГИЧНО ОТДЕЛЕНИЕ</t>
  </si>
  <si>
    <t xml:space="preserve">Оперативни процедури при уши-нос-гърлени болести с малък обем на сложност 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</si>
  <si>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</si>
  <si>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</si>
  <si>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 заболявания на лицево-челюстната област</t>
  </si>
  <si>
    <t>Лечение на фрактури на лицевите и челюстни кости</t>
  </si>
  <si>
    <t>Оперативно лечение на поражения, предизвикани от ниски температури (измръзване)</t>
  </si>
  <si>
    <t>ОТДЕЛЕНИЕ ПО ОРТОПЕДИЯ И ТРАВМАТОЛОГИЯ</t>
  </si>
  <si>
    <t>АПр № 22</t>
  </si>
  <si>
    <t>Малки оперативни процедури на раменен пояс и горен крайник</t>
  </si>
  <si>
    <t>АПр № 23</t>
  </si>
  <si>
    <t>Малки оперативни процедури на таза и долния крайник</t>
  </si>
  <si>
    <t>АПр № 24</t>
  </si>
  <si>
    <t>Mалки артроскопски процедури в областта на скелетно-мускулната система</t>
  </si>
  <si>
    <t>АПр № 26</t>
  </si>
  <si>
    <t>Амбулаторни хирургични процедури</t>
  </si>
  <si>
    <t>АПр № 30</t>
  </si>
  <si>
    <t>Напасване на протеза на горен или долен крайник</t>
  </si>
  <si>
    <t xml:space="preserve">Артроскопски процедури в областта на скелетно-мускулната система </t>
  </si>
  <si>
    <t>Оперативни процедури с голям и много голям обем и сложност на таза и долния крайник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</si>
  <si>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</si>
  <si>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</si>
  <si>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Средни оперативни процедури в областта на раменния пояс и горния крайник</t>
  </si>
  <si>
    <t>Корекция на уши</t>
  </si>
  <si>
    <t xml:space="preserve">Корекция на нос </t>
  </si>
  <si>
    <t xml:space="preserve">Липосукция една зона </t>
  </si>
  <si>
    <t xml:space="preserve">Уголемяване на бюст </t>
  </si>
  <si>
    <t xml:space="preserve">Повдигане на бюст </t>
  </si>
  <si>
    <t xml:space="preserve">Намаляване на бюст </t>
  </si>
  <si>
    <t xml:space="preserve">Лифтинг на лице </t>
  </si>
  <si>
    <t xml:space="preserve">Корекция на клепачи </t>
  </si>
  <si>
    <t xml:space="preserve">Липофилинг </t>
  </si>
  <si>
    <t>Заверка на медицинско удостоверение за отпуск по бащинство</t>
  </si>
  <si>
    <t>Издаване на дубликат на епикриза</t>
  </si>
  <si>
    <t>Копие на диск от проведено рентгеново изследване</t>
  </si>
  <si>
    <t>Издаване на медицинско удостоверие</t>
  </si>
  <si>
    <t>Ползване под наем на мултимедия /на ден/</t>
  </si>
  <si>
    <t>Ползване под наем на конферентна зала "Цвета" /на час/</t>
  </si>
  <si>
    <t>АДМИНИСТРАТИВНИ УСЛУГИ</t>
  </si>
  <si>
    <t>МЕДИЦИНСКИ ТРАНСПОРТ</t>
  </si>
  <si>
    <t>На територията на град Пазарджик</t>
  </si>
  <si>
    <t xml:space="preserve">1.Санитарна линейка - </t>
  </si>
  <si>
    <t>до 1 час</t>
  </si>
  <si>
    <t>до 2 часа</t>
  </si>
  <si>
    <t>до 3 часа</t>
  </si>
  <si>
    <t>до 4 часа</t>
  </si>
  <si>
    <t>от 5 до 8 часа</t>
  </si>
  <si>
    <t xml:space="preserve">над 8 часа - за всеки започнат час </t>
  </si>
  <si>
    <t>2.Екип лекар със санитарна линейка</t>
  </si>
  <si>
    <t xml:space="preserve">до 4 часа </t>
  </si>
  <si>
    <t>над 8 часа - за всеки започнат час</t>
  </si>
  <si>
    <t>Транспорт със санитарна линейка</t>
  </si>
  <si>
    <t>1.Контейнер</t>
  </si>
  <si>
    <t>Малък</t>
  </si>
  <si>
    <t xml:space="preserve">Среден </t>
  </si>
  <si>
    <t>Голям</t>
  </si>
  <si>
    <t>2. Пакети с фолио</t>
  </si>
  <si>
    <t xml:space="preserve">от 10/15 до 10/30 </t>
  </si>
  <si>
    <t xml:space="preserve">от 15/15 до 15/30 </t>
  </si>
  <si>
    <t>от 20/15 до 20/50</t>
  </si>
  <si>
    <t xml:space="preserve">от 25/15 до 25/60 </t>
  </si>
  <si>
    <t xml:space="preserve">30/50 </t>
  </si>
  <si>
    <t xml:space="preserve">над 30/50 </t>
  </si>
  <si>
    <t>ДЕТСКО ОТДЕЛЕНИЕ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</si>
  <si>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</si>
  <si>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</si>
  <si>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</si>
  <si>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>Диагностика и лечение на остър коронарен синдром с фибринолитик</t>
  </si>
  <si>
    <t>Диагностика и лечение на остър коронарен синдром с персистираща елевация на ST сегмент с интервенционално лечение</t>
  </si>
  <si>
    <t>КАРДИОЛОГИЧНО ОТДЕЛЕНИЕ</t>
  </si>
  <si>
    <t>Диагностика и лечение на остри внезапно възникнали състояния в детската възраст</t>
  </si>
  <si>
    <t>Диагностика и лечение на заболявания на хепатобилиарната система, панкреаса и перитонеума при лица над 18 години</t>
  </si>
  <si>
    <t>www.higia.bg</t>
  </si>
  <si>
    <t xml:space="preserve">Информационни табла в коридорите на всяко клинично отделение </t>
  </si>
  <si>
    <t xml:space="preserve">касова бележка (фискален бон) и при поискване - фактура </t>
  </si>
  <si>
    <t>ОТДЕЛЕНИЕ ПО ЛИЦЕВО-ЧЕЛЮСТНА ХИРУРГИЯ</t>
  </si>
  <si>
    <t>Д-Р  ЦВЕТЕЛИНА  СТАЙКОВА  СПИРИДОНОВА, Д.М.</t>
  </si>
  <si>
    <t xml:space="preserve">Теодора  Христова  Навущанова </t>
  </si>
  <si>
    <t>СТЕРИЛИЗАЦИЯ НА КОНТЕЙНЕРИ И ПАКЕТИ</t>
  </si>
  <si>
    <t>на ден</t>
  </si>
  <si>
    <t>Паркинг - месечен абонамент</t>
  </si>
  <si>
    <t xml:space="preserve">Паркинг престой лек автомобил - за всеки започнат час </t>
  </si>
  <si>
    <t>Паркинг престой микпобус - за всеки започнат час</t>
  </si>
  <si>
    <t>за изминати км. в двете посоки по</t>
  </si>
  <si>
    <t>Паркинг дневен престой /24 часа/ за пациенти хоспитализирани в болницата</t>
  </si>
  <si>
    <t>K17001Z</t>
  </si>
  <si>
    <t>K17002Z</t>
  </si>
  <si>
    <t>K17003Z</t>
  </si>
  <si>
    <t>K17004.1Z</t>
  </si>
  <si>
    <t>K15142.2Z</t>
  </si>
  <si>
    <t>K17005Z</t>
  </si>
  <si>
    <t>K17006Z</t>
  </si>
  <si>
    <t>K17007Z</t>
  </si>
  <si>
    <t>K17009Z</t>
  </si>
  <si>
    <t>ZFB0003</t>
  </si>
  <si>
    <t>ZZ024Z10</t>
  </si>
  <si>
    <t>P755007</t>
  </si>
  <si>
    <t>P755004</t>
  </si>
  <si>
    <t>P755084</t>
  </si>
  <si>
    <t>P755025</t>
  </si>
  <si>
    <t>P755085</t>
  </si>
  <si>
    <t>P755086</t>
  </si>
  <si>
    <t>P755089</t>
  </si>
  <si>
    <t>P655001</t>
  </si>
  <si>
    <t>P755027</t>
  </si>
  <si>
    <t>P755029</t>
  </si>
  <si>
    <t>ZU0022</t>
  </si>
  <si>
    <t>K17162Z</t>
  </si>
  <si>
    <t>K17163Z</t>
  </si>
  <si>
    <t>K17164Z</t>
  </si>
  <si>
    <t>K17165Z</t>
  </si>
  <si>
    <t>K17166Z</t>
  </si>
  <si>
    <t>K17170Z</t>
  </si>
  <si>
    <t>K17169Z</t>
  </si>
  <si>
    <t>ZFB0008</t>
  </si>
  <si>
    <t>P655029</t>
  </si>
  <si>
    <t>Липофилинг – етап</t>
  </si>
  <si>
    <t>ZFB0005</t>
  </si>
  <si>
    <t>K17114Z</t>
  </si>
  <si>
    <t>GAPR1611Z</t>
  </si>
  <si>
    <t>GAPR1612Z</t>
  </si>
  <si>
    <t>K17141Z</t>
  </si>
  <si>
    <t>K17143Z</t>
  </si>
  <si>
    <t>K17144Z</t>
  </si>
  <si>
    <t>K17146Z</t>
  </si>
  <si>
    <t>K17147Z</t>
  </si>
  <si>
    <t>K17149Z</t>
  </si>
  <si>
    <t>K17148Z</t>
  </si>
  <si>
    <t>K17150Z</t>
  </si>
  <si>
    <t>K17151Z</t>
  </si>
  <si>
    <t>K17152Z</t>
  </si>
  <si>
    <t>K17153Z</t>
  </si>
  <si>
    <t>K17155Z</t>
  </si>
  <si>
    <t>K17154Z</t>
  </si>
  <si>
    <t>K17115Z</t>
  </si>
  <si>
    <t>ZFF0002</t>
  </si>
  <si>
    <t>ZFF0003</t>
  </si>
  <si>
    <t>ZFB0001</t>
  </si>
  <si>
    <t>K17048Z</t>
  </si>
  <si>
    <t>K17041.2Z</t>
  </si>
  <si>
    <t>K17040.2Z</t>
  </si>
  <si>
    <t>K17049Z</t>
  </si>
  <si>
    <t>K19068.2Z</t>
  </si>
  <si>
    <t>K19071.2Z</t>
  </si>
  <si>
    <t>K17084Z</t>
  </si>
  <si>
    <t>K17106.2Z</t>
  </si>
  <si>
    <t>K17111Z</t>
  </si>
  <si>
    <t>ZU00022</t>
  </si>
  <si>
    <t>ZU00021</t>
  </si>
  <si>
    <t>GAPR1604Z</t>
  </si>
  <si>
    <t>K19072.1Z</t>
  </si>
  <si>
    <t>K19074.1Z</t>
  </si>
  <si>
    <t>K17127Z</t>
  </si>
  <si>
    <t>K17158Z</t>
  </si>
  <si>
    <t>K17171Z</t>
  </si>
  <si>
    <t>K17172Z</t>
  </si>
  <si>
    <t>K17173Z</t>
  </si>
  <si>
    <t>K17174Z</t>
  </si>
  <si>
    <t>K17175Z</t>
  </si>
  <si>
    <t>K17176Z</t>
  </si>
  <si>
    <t>K17177Z</t>
  </si>
  <si>
    <t>K17178Z</t>
  </si>
  <si>
    <t>K17179Z</t>
  </si>
  <si>
    <t>K17180Z</t>
  </si>
  <si>
    <t>K17181Z</t>
  </si>
  <si>
    <t>K17182Z</t>
  </si>
  <si>
    <t>K17183Z</t>
  </si>
  <si>
    <t>K17184Z</t>
  </si>
  <si>
    <t>K17185Z</t>
  </si>
  <si>
    <t>K17186Z</t>
  </si>
  <si>
    <t>K17187Z</t>
  </si>
  <si>
    <t>K17188Z</t>
  </si>
  <si>
    <t>K17189Z</t>
  </si>
  <si>
    <t>K17190Z</t>
  </si>
  <si>
    <t>K17191.1Z</t>
  </si>
  <si>
    <t>K17191.2Z</t>
  </si>
  <si>
    <t>K17192Z</t>
  </si>
  <si>
    <t>K17194Z</t>
  </si>
  <si>
    <t>K17195Z</t>
  </si>
  <si>
    <t>K17196Z</t>
  </si>
  <si>
    <t>K17197Z</t>
  </si>
  <si>
    <t>K17199.1Z</t>
  </si>
  <si>
    <t>K17199.2Z</t>
  </si>
  <si>
    <t>K17200Z</t>
  </si>
  <si>
    <t>K17202Z</t>
  </si>
  <si>
    <t>K17208Z</t>
  </si>
  <si>
    <t>K17209Z</t>
  </si>
  <si>
    <t>K17216Z</t>
  </si>
  <si>
    <t>K17235Z</t>
  </si>
  <si>
    <t>K17227Z</t>
  </si>
  <si>
    <t>K17228Z</t>
  </si>
  <si>
    <t>K17229Z</t>
  </si>
  <si>
    <t>K17231Z</t>
  </si>
  <si>
    <t>K17222Z</t>
  </si>
  <si>
    <t>K17219Z</t>
  </si>
  <si>
    <t>K17218Z</t>
  </si>
  <si>
    <t>K17217.1Z</t>
  </si>
  <si>
    <t>K17210Z</t>
  </si>
  <si>
    <t>K17198Z</t>
  </si>
  <si>
    <t>K17159Z</t>
  </si>
  <si>
    <t>ZZ024Z3</t>
  </si>
  <si>
    <t>ZZ024Z4</t>
  </si>
  <si>
    <t>ZZ024Z6</t>
  </si>
  <si>
    <t>ZZ024Z7</t>
  </si>
  <si>
    <t>K07025Z</t>
  </si>
  <si>
    <t>ZZ024Z8</t>
  </si>
  <si>
    <t>ZZ024Z9</t>
  </si>
  <si>
    <t>K06023Z</t>
  </si>
  <si>
    <t>ZFF0004</t>
  </si>
  <si>
    <t>ZFF0005</t>
  </si>
  <si>
    <t>ZFF0006</t>
  </si>
  <si>
    <t>K17016Z</t>
  </si>
  <si>
    <t>K17025Z</t>
  </si>
  <si>
    <t>K17026Z</t>
  </si>
  <si>
    <t>K19017.1Z</t>
  </si>
  <si>
    <t>K17027Z</t>
  </si>
  <si>
    <t>K17028Z</t>
  </si>
  <si>
    <t>K17029Z</t>
  </si>
  <si>
    <t>K19031.1Z</t>
  </si>
  <si>
    <t>K19032.1Z</t>
  </si>
  <si>
    <t>K17033Z</t>
  </si>
  <si>
    <t>K17036Z</t>
  </si>
  <si>
    <t>K17037Z</t>
  </si>
  <si>
    <r>
      <t xml:space="preserve">Пренатална инвазивна диагностика на бременността и интензивни грижи при бременност с реализиран риск </t>
    </r>
    <r>
      <rPr>
        <b/>
        <i/>
        <sz val="9"/>
        <color indexed="8"/>
        <rFont val="Times New Roman"/>
        <family val="1"/>
        <charset val="204"/>
      </rPr>
      <t>(без диагностични процедури 75.1, 75.33 и 75.35)</t>
    </r>
  </si>
  <si>
    <r>
      <t xml:space="preserve">Оперативни интервенции чрез долен достъп за отстраняване на болестни изменения или инвазивно изследване на женските полови органи </t>
    </r>
    <r>
      <rPr>
        <b/>
        <i/>
        <sz val="9"/>
        <rFont val="Times New Roman"/>
        <family val="1"/>
        <charset val="204"/>
      </rPr>
      <t>(без процедура *71.71 за деца под 9 годишна възраст)</t>
    </r>
  </si>
  <si>
    <r>
      <t xml:space="preserve">Корекции на тазова (перинеалната) статика и/или на незадържане на урината при жената </t>
    </r>
    <r>
      <rPr>
        <b/>
        <i/>
        <sz val="9"/>
        <color indexed="8"/>
        <rFont val="Times New Roman"/>
        <family val="1"/>
        <charset val="204"/>
      </rPr>
      <t xml:space="preserve">(с изключение на основна процедура с код по МКБ-9КМ *70.79 за деца под 9 годишна възраст) </t>
    </r>
  </si>
  <si>
    <r>
      <t xml:space="preserve">Консервативно лечение на съдова недостатъчност </t>
    </r>
    <r>
      <rPr>
        <b/>
        <i/>
        <sz val="9"/>
        <rFont val="Times New Roman"/>
        <family val="1"/>
        <charset val="204"/>
      </rPr>
      <t xml:space="preserve"> (за лица над 18 г. - само  за  І80.2  и  I82.1)</t>
    </r>
  </si>
  <si>
    <r>
      <t>Оперативни процедури върху черен дроб</t>
    </r>
    <r>
      <rPr>
        <i/>
        <sz val="9"/>
        <rFont val="Times New Roman"/>
        <family val="1"/>
        <charset val="204"/>
      </rPr>
      <t xml:space="preserve"> </t>
    </r>
    <r>
      <rPr>
        <b/>
        <i/>
        <sz val="9"/>
        <rFont val="Times New Roman"/>
        <family val="1"/>
        <charset val="204"/>
      </rPr>
      <t>(само по спешност -  код *50.61 "Затваряне на разкъсвания на черен дроб")</t>
    </r>
  </si>
  <si>
    <r>
      <t xml:space="preserve">Оперативни процедури върху панкреас и дистален холедох с голям и много голям обем и сложност </t>
    </r>
    <r>
      <rPr>
        <b/>
        <i/>
        <sz val="9"/>
        <rFont val="Times New Roman"/>
        <family val="1"/>
        <charset val="204"/>
      </rPr>
      <t>(само по спешност - код 52.22 „Друга ексцизия или деструкция на лезия или тъкан на панкреас или панкреасен поток”)</t>
    </r>
  </si>
  <si>
    <r>
      <t xml:space="preserve">Оперативни процедури върху далака при лица под 18 години </t>
    </r>
    <r>
      <rPr>
        <b/>
        <i/>
        <sz val="9"/>
        <color indexed="8"/>
        <rFont val="Times New Roman"/>
        <family val="1"/>
        <charset val="204"/>
      </rPr>
      <t>„оперативната дейност с кодове 41.43, 41.5 (30596-00, 30597-00) се изпълнява само в условия на спешност при травми за извършване на тотална или частична”.</t>
    </r>
  </si>
  <si>
    <r>
      <t xml:space="preserve">Консервативно лечение при остри коремни заболявания </t>
    </r>
    <r>
      <rPr>
        <b/>
        <i/>
        <sz val="9"/>
        <color indexed="8"/>
        <rFont val="Times New Roman"/>
        <family val="1"/>
        <charset val="204"/>
      </rPr>
      <t>(без диагноза К65.0)</t>
    </r>
  </si>
  <si>
    <r>
      <t xml:space="preserve">Спешни състояния в гръдната хирургия </t>
    </r>
    <r>
      <rPr>
        <b/>
        <i/>
        <sz val="9"/>
        <color indexed="8"/>
        <rFont val="Times New Roman"/>
        <family val="1"/>
        <charset val="204"/>
      </rPr>
      <t>(само за лица над 18 г.)</t>
    </r>
  </si>
  <si>
    <r>
      <t xml:space="preserve">Бронхиална астма: среднотежък и тежък пристъп </t>
    </r>
    <r>
      <rPr>
        <b/>
        <i/>
        <sz val="9"/>
        <color indexed="8"/>
        <rFont val="Times New Roman"/>
        <family val="1"/>
        <charset val="204"/>
      </rPr>
      <t>при лица</t>
    </r>
    <r>
      <rPr>
        <sz val="9"/>
        <color indexed="8"/>
        <rFont val="Times New Roman"/>
        <family val="1"/>
        <charset val="204"/>
      </rPr>
      <t xml:space="preserve"> </t>
    </r>
    <r>
      <rPr>
        <b/>
        <i/>
        <sz val="9"/>
        <color indexed="8"/>
        <rFont val="Times New Roman"/>
        <family val="1"/>
        <charset val="204"/>
      </rPr>
      <t>под 18-годишна възраст</t>
    </r>
  </si>
  <si>
    <r>
      <t xml:space="preserve">Диагностика и лечение при инфекциозно-алергични заболявания на дихателната система при лица </t>
    </r>
    <r>
      <rPr>
        <b/>
        <i/>
        <sz val="9"/>
        <color indexed="8"/>
        <rFont val="Times New Roman"/>
        <family val="1"/>
        <charset val="204"/>
      </rPr>
      <t>под 18 години</t>
    </r>
  </si>
  <si>
    <r>
      <t xml:space="preserve">Диагностика и лечение на бронхопневмония в детска възраст </t>
    </r>
    <r>
      <rPr>
        <b/>
        <i/>
        <sz val="9"/>
        <color indexed="8"/>
        <rFont val="Times New Roman"/>
        <family val="1"/>
        <charset val="204"/>
      </rPr>
      <t>(след 28 ден)</t>
    </r>
  </si>
  <si>
    <r>
      <t xml:space="preserve">Диагностика и лечение на бронхиолит в детската възраст </t>
    </r>
    <r>
      <rPr>
        <b/>
        <i/>
        <sz val="9"/>
        <color indexed="8"/>
        <rFont val="Times New Roman"/>
        <family val="1"/>
        <charset val="204"/>
      </rPr>
      <t>(след 28 ден)</t>
    </r>
  </si>
  <si>
    <r>
      <t xml:space="preserve">Инвазивна диагностика при сърдечно-съдови заболявания  </t>
    </r>
    <r>
      <rPr>
        <b/>
        <sz val="9"/>
        <rFont val="Times New Roman"/>
        <family val="1"/>
        <charset val="204"/>
      </rPr>
      <t>(за лица над 18 г.)</t>
    </r>
  </si>
  <si>
    <r>
      <t xml:space="preserve">Диагностика и лечение ритъмни и проводни нарушения  </t>
    </r>
    <r>
      <rPr>
        <b/>
        <i/>
        <sz val="9"/>
        <rFont val="Times New Roman"/>
        <family val="1"/>
        <charset val="204"/>
      </rPr>
      <t>(за лица над 18 г.)</t>
    </r>
  </si>
  <si>
    <r>
      <t xml:space="preserve">Диагностика и лечение на белодробен тромбоемболизъм без фибринолитик  </t>
    </r>
    <r>
      <rPr>
        <b/>
        <i/>
        <sz val="9"/>
        <rFont val="Times New Roman"/>
        <family val="1"/>
        <charset val="204"/>
      </rPr>
      <t>(за лица над 18 г.)</t>
    </r>
  </si>
  <si>
    <r>
      <t xml:space="preserve">Диагностика и лечение на белодробен тромбоемболизъм с фибринолитик  </t>
    </r>
    <r>
      <rPr>
        <b/>
        <i/>
        <sz val="9"/>
        <rFont val="Times New Roman"/>
        <family val="1"/>
        <charset val="204"/>
      </rPr>
      <t>(за лица над 18 г.)</t>
    </r>
  </si>
  <si>
    <t>GAPR1618Z</t>
  </si>
  <si>
    <r>
      <t>Консервативно поведение при леки и среднотежки черепно-мозъчни травми</t>
    </r>
    <r>
      <rPr>
        <sz val="7"/>
        <rFont val="Times New Roman"/>
        <family val="1"/>
        <charset val="204"/>
      </rPr>
      <t xml:space="preserve"> </t>
    </r>
    <r>
      <rPr>
        <i/>
        <sz val="7"/>
        <rFont val="Times New Roman"/>
        <family val="1"/>
        <charset val="204"/>
      </rPr>
      <t>(само кодове на диагнози S12.00, S12.10, S12.20, S12.70, S13.4, S13.6, S22.00, S22.10, S23.3, S32.00 и S32.70.)</t>
    </r>
  </si>
  <si>
    <r>
      <t>Периферни и черепно-мозъчни нерви (екстракраниална част)</t>
    </r>
    <r>
      <rPr>
        <sz val="7"/>
        <rFont val="Times New Roman"/>
        <family val="1"/>
        <charset val="204"/>
      </rPr>
      <t xml:space="preserve"> – оперативно лечение (само кодове на диагнози 04.03; 04.07; 04.2; 04.3; 04.43; 04.44; 04.49; 04.5; 04.6; 04.74; 04.75; 04.76 и 05.29 /39327-03; 39327-01; 39327-00; 39327-04; 39013-03; 18274-00; 18274-01; 18274-02; 18274-03; 18276-00; 90022-00; 39115-00; 52824-00; 39300-00; 39306-00; 39331-00; 39331-01; 39330-01; 39312-00; 39330-00; 39318-00; 39321-00; 39300-00; 39303-00; 90014-00)</t>
    </r>
  </si>
  <si>
    <t>ZZ024Z11</t>
  </si>
  <si>
    <t>ZZ024Z12</t>
  </si>
  <si>
    <t>ZZ024Z13</t>
  </si>
  <si>
    <t>ZZ024Z14</t>
  </si>
  <si>
    <t>ZZ024Z15</t>
  </si>
  <si>
    <t>ZZ024Z16</t>
  </si>
  <si>
    <t>Леглоден</t>
  </si>
  <si>
    <t>Пациент</t>
  </si>
  <si>
    <t>за ден</t>
  </si>
  <si>
    <t>за час</t>
  </si>
  <si>
    <t>Самостоятелен сестрински пост - за час</t>
  </si>
  <si>
    <t xml:space="preserve">ДОПЪЛНИ ПЛАТЕНИ  УСЛУГИ -                                                                                                              (чл.24а от Наредба ца осъществяване правото на достъп до медицинска помощ) </t>
  </si>
  <si>
    <t>Допълнителен помощен персовал - за ден</t>
  </si>
  <si>
    <t>Избор на меню за хранене - за ден</t>
  </si>
  <si>
    <t>ДРУГИ   ХИРУРГИЧНИ   УСЛУГИ</t>
  </si>
  <si>
    <t>Избор на меню за хранене</t>
  </si>
  <si>
    <t>Самостоятелна стая с придружител с осигурено легло  - за ден</t>
  </si>
  <si>
    <t>Еднодневни оперативни процедури с включено хистологично изследване</t>
  </si>
  <si>
    <t>Частична корекция на нос</t>
  </si>
  <si>
    <t>Малки еднодневни оперативни процедури</t>
  </si>
  <si>
    <t>ZU0019</t>
  </si>
  <si>
    <t>ZU0033</t>
  </si>
  <si>
    <t>ZU0034</t>
  </si>
  <si>
    <t>ZU0035</t>
  </si>
  <si>
    <t>GFS006</t>
  </si>
  <si>
    <t>K17145Z</t>
  </si>
  <si>
    <t>АПр №26</t>
  </si>
  <si>
    <t>Корекция на бедра /оперативно/</t>
  </si>
  <si>
    <t>Корекция на корем (оперативна)</t>
  </si>
  <si>
    <t xml:space="preserve">ДОПЪЛНИ ПЛАТЕНИ  УСЛУГИ -                                                                                                                                                          (чл.24а от Наредба ца осъществяване правото на достъп до медицинска помощ) </t>
  </si>
  <si>
    <t>Придружител с осигурено легло</t>
  </si>
  <si>
    <t>ZFB0010</t>
  </si>
  <si>
    <t>ZU00034</t>
  </si>
  <si>
    <t>ZU00035</t>
  </si>
  <si>
    <t>ЦЕНОРАЗПИС</t>
  </si>
  <si>
    <t>Диагностика и лечение на заболявания на тънкото и дебелото черво</t>
  </si>
  <si>
    <t>Диагностика и лечение на заболявания на горния гастроинтестинален тракт</t>
  </si>
  <si>
    <t>Диагностика и лечение на остър и обострен хроничен пиелонефрит</t>
  </si>
  <si>
    <t>Токсоалергични реакции при лица</t>
  </si>
  <si>
    <t>Ендоскопско и медикаментозно лечение при остро кървене от гастроинтестиналния тракт  при лица под 18 годишна възраст</t>
  </si>
  <si>
    <t>Ендоскопско и медикаментозно лечение при остро кървене от гастроинтестиналния тракт   при лица над 18 годишна възраст</t>
  </si>
  <si>
    <t>K19072.2Z</t>
  </si>
  <si>
    <r>
      <t xml:space="preserve">Оперативни интервенции при диабетно стъпало, без съдово-реконструктивни операции </t>
    </r>
    <r>
      <rPr>
        <i/>
        <sz val="9"/>
        <rFont val="Times New Roman"/>
        <family val="1"/>
        <charset val="204"/>
      </rPr>
      <t>(само за лица над 18 г.)</t>
    </r>
  </si>
  <si>
    <r>
      <t xml:space="preserve">Хирургично лечение при животозастрашаващи инфекции на меките и костни тъкани </t>
    </r>
    <r>
      <rPr>
        <i/>
        <sz val="9"/>
        <rFont val="Times New Roman"/>
        <family val="1"/>
        <charset val="204"/>
      </rPr>
      <t>(само за лица над 18 г.)</t>
    </r>
  </si>
  <si>
    <r>
      <t xml:space="preserve">Интервенционално лечение и свързани с него диагностични катетеризации при сърдечно-съдови заболявания при лица над 18 години </t>
    </r>
    <r>
      <rPr>
        <b/>
        <i/>
        <sz val="7"/>
        <rFont val="Times New Roman"/>
        <family val="1"/>
        <charset val="204"/>
      </rPr>
      <t>без процедури с кодове: 88.41, 88.45, 88.47, 88.48, 88.49, 00.55, 39.50, 39.53 и 39.90.)</t>
    </r>
  </si>
  <si>
    <t>K19020.1Z</t>
  </si>
  <si>
    <r>
      <t>Диагностика и лечение на остра и изострена хронична сърдечна недостатъчност без механична вентилация   (</t>
    </r>
    <r>
      <rPr>
        <b/>
        <i/>
        <sz val="9"/>
        <rFont val="Times New Roman"/>
        <family val="1"/>
        <charset val="204"/>
      </rPr>
      <t>при лица над 18 години)</t>
    </r>
  </si>
  <si>
    <t xml:space="preserve">Диагностика и лечение на остра и изострена хронична сърдечна недостатъчност с механична вентилация при лица над 18 години </t>
  </si>
  <si>
    <t>K17030.1Z</t>
  </si>
  <si>
    <t>Диагностика и лечение на инфекциозен ендокардит за лица над 18 г.</t>
  </si>
  <si>
    <t>Диагностика и лечение на заболявания на миокарда и перикарда за лица над 18 г.</t>
  </si>
  <si>
    <t>Медицински снимки</t>
  </si>
  <si>
    <t>P755097</t>
  </si>
  <si>
    <t>P755098</t>
  </si>
  <si>
    <t>P755099</t>
  </si>
  <si>
    <r>
      <t xml:space="preserve">Пакет - подобрени битови условия, плюс избор на меню за хранене (родилки) - </t>
    </r>
    <r>
      <rPr>
        <i/>
        <sz val="9"/>
        <color indexed="8"/>
        <rFont val="Times New Roman"/>
        <family val="1"/>
        <charset val="204"/>
      </rPr>
      <t>(чл.24а, ал.1, т.1 и т.2)</t>
    </r>
  </si>
  <si>
    <t>за медицинските услуги   в  "ДЕЖУРЕН КАБИНЕТ" на МБАЛ "Хигия" АД</t>
  </si>
  <si>
    <t>(§4 от Наредба № 9 на МЗ и т. римско VІ и ІХ от Приложение № 1 на същата Наредба)</t>
  </si>
  <si>
    <t>Първичен преглед (анамнеза, статус, терапия, насочване за хоспитализация)</t>
  </si>
  <si>
    <t>Венозна пупкция и вземане на кръв</t>
  </si>
  <si>
    <t>Подкожна инжекция</t>
  </si>
  <si>
    <t>Мускулна инжекция</t>
  </si>
  <si>
    <t>Венозна инжекция</t>
  </si>
  <si>
    <t>Венозна инфузия</t>
  </si>
  <si>
    <t>Инсталиране на медикаменти през катетър/сонда/дренаж</t>
  </si>
  <si>
    <t>Осигуряване на продължителен периферен венозен достъп</t>
  </si>
  <si>
    <t>Изследване на урина с тест ленти - протеин</t>
  </si>
  <si>
    <t>Изследване на урина с тест ленти - глюкоза</t>
  </si>
  <si>
    <t>Изследване на урина с тест ленти - робилиноген/билирубин</t>
  </si>
  <si>
    <t>Изследване на урина с тест ленти - кетонни тела</t>
  </si>
  <si>
    <t>Изследване на урина с тест ленти - pH</t>
  </si>
  <si>
    <t>Количествено определяне глюкоза в кръвта с глюкомер</t>
  </si>
  <si>
    <t>Електрокардиограма</t>
  </si>
  <si>
    <t>Венозна инфузия (система) - без стойността на системата и лекарството</t>
  </si>
  <si>
    <t>Осигуряване на продължителен периферен венозен достъп - абокат</t>
  </si>
  <si>
    <t>Измерване на кръвно налягане</t>
  </si>
  <si>
    <t xml:space="preserve">Електрокардиограма </t>
  </si>
  <si>
    <t xml:space="preserve">Превръзка - малка </t>
  </si>
  <si>
    <t>Превръзка - голяма</t>
  </si>
  <si>
    <r>
      <rPr>
        <b/>
        <sz val="9"/>
        <color theme="1"/>
        <rFont val="Times New Roman"/>
        <family val="1"/>
        <charset val="204"/>
      </rPr>
      <t xml:space="preserve">Потребителска такса по чл. 37 от ЗЗО - </t>
    </r>
    <r>
      <rPr>
        <sz val="9"/>
        <color theme="1"/>
        <rFont val="Times New Roman"/>
        <family val="1"/>
        <charset val="204"/>
      </rPr>
      <t>при посещение в Дежурния кабинет от здравноосигурен пациентот от практиката на ОПЛ с договор за медицинско обслужване</t>
    </r>
  </si>
  <si>
    <t>ZF00001</t>
  </si>
  <si>
    <t>ZU8903D</t>
  </si>
  <si>
    <t>ZU38993</t>
  </si>
  <si>
    <t>ZU99292</t>
  </si>
  <si>
    <t>ZU99290</t>
  </si>
  <si>
    <t>ZU99291</t>
  </si>
  <si>
    <t>ZU9929A</t>
  </si>
  <si>
    <t>ZU99297</t>
  </si>
  <si>
    <t>ZU38931</t>
  </si>
  <si>
    <t>GGP9059X</t>
  </si>
  <si>
    <t>GSR8952X</t>
  </si>
  <si>
    <t>ZU00114</t>
  </si>
  <si>
    <t>ZU00115</t>
  </si>
  <si>
    <t>ZU00116</t>
  </si>
  <si>
    <t>ZU00117</t>
  </si>
  <si>
    <t>ZU00118</t>
  </si>
  <si>
    <t>ZU93577</t>
  </si>
  <si>
    <t>ZU93579</t>
  </si>
  <si>
    <t>ZU99293</t>
  </si>
  <si>
    <t>ZU00119</t>
  </si>
  <si>
    <t>K19074.2Z</t>
  </si>
  <si>
    <t>Диагностика и лечение на заболявания на хепатобилиарната система, панкреаса и перитонеума при лица под 18 години</t>
  </si>
  <si>
    <t>Преждевременно прекъсване на бременността по медицински показания над 13 гест. с.</t>
  </si>
  <si>
    <t>Раждане чрез цезарово сечение</t>
  </si>
  <si>
    <t>K17220.1Z</t>
  </si>
  <si>
    <t>K10005.2Z</t>
  </si>
  <si>
    <r>
      <t xml:space="preserve">ПАЦИЕНТИ, КОИТО НЕ СА РЕГИСТРИРАНИ В ПРАКТИКИТЕ НА ДОГОВОРНИТЕ   </t>
    </r>
    <r>
      <rPr>
        <b/>
        <sz val="12"/>
        <rFont val="Times New Roman"/>
        <family val="1"/>
        <charset val="204"/>
      </rPr>
      <t>О П Л (GP)</t>
    </r>
    <r>
      <rPr>
        <b/>
        <sz val="9"/>
        <rFont val="Times New Roman"/>
        <family val="1"/>
        <charset val="204"/>
      </rPr>
      <t xml:space="preserve">   И/ИЛИ  НЕ  СА  ЗДРАВНООСИГУРЕНИ </t>
    </r>
  </si>
  <si>
    <t>Оперативен нидлинг</t>
  </si>
  <si>
    <t>Радиочестотен нидлинг - пакет три процедури</t>
  </si>
  <si>
    <t>Радиочестотен нидлинг - една процедура</t>
  </si>
  <si>
    <t>P755300</t>
  </si>
  <si>
    <t>P755301</t>
  </si>
  <si>
    <r>
      <t xml:space="preserve">ЗДРАВНООСИГУРЕНИ ПАЦИЕНТИ, КОИТО СА РЕГИСТРИРАНИ В ПРАКТИКИТЕ НА  </t>
    </r>
    <r>
      <rPr>
        <b/>
        <sz val="12"/>
        <rFont val="Times New Roman"/>
        <family val="1"/>
        <charset val="204"/>
      </rPr>
      <t>О П Л</t>
    </r>
    <r>
      <rPr>
        <b/>
        <sz val="9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(GP)</t>
    </r>
    <r>
      <rPr>
        <b/>
        <sz val="9"/>
        <rFont val="Times New Roman"/>
        <family val="1"/>
        <charset val="204"/>
      </rPr>
      <t xml:space="preserve"> С ДОГОВОР  ЗА  МЕДИЦИНСКО  ОБСЛУЖВАНЕ  В  БОЛНИЦАТА</t>
    </r>
  </si>
  <si>
    <t>престой - над 1 час, като за всеки започнат следващ  час по:</t>
  </si>
  <si>
    <t xml:space="preserve">Избор на лекар </t>
  </si>
  <si>
    <t>Избор на екип от медицински специалисти</t>
  </si>
  <si>
    <t xml:space="preserve">ДОПЪЛНИ ПЛАТЕНИ  УСЛУГИ -                                                                                                                       (чл.24а от Наредба за осъществяване правото на достъп до медицинска помощ) </t>
  </si>
  <si>
    <t>ZU00122</t>
  </si>
  <si>
    <t>ZU00123</t>
  </si>
  <si>
    <t>Блефаропластика - вариант</t>
  </si>
  <si>
    <t>Намаляване или повдигане на бюст без импланти</t>
  </si>
  <si>
    <t>Реконструкция на гърда в отложен порядък - І-ви етап</t>
  </si>
  <si>
    <t>P755303</t>
  </si>
  <si>
    <t>P755304</t>
  </si>
  <si>
    <t>Фронтлифт или темпорален лифтинг</t>
  </si>
  <si>
    <t>Блефаропластика на долни клепачи</t>
  </si>
  <si>
    <t>Реоперация на гърди – смяна на импланти и промяна на позицията им.</t>
  </si>
  <si>
    <t xml:space="preserve">Ревизия на имплант/и на гърда за корекция без подмяна </t>
  </si>
  <si>
    <t>1750  /  2500</t>
  </si>
  <si>
    <t>Оперативно премахване на гинекомастия</t>
  </si>
  <si>
    <t>Липектомия на мишници / Arm lift</t>
  </si>
  <si>
    <t>Друга неуточнена липектомия</t>
  </si>
  <si>
    <t>Оперативно повдигане на седалището</t>
  </si>
  <si>
    <t>Уголемяване на горни устни /оперативно/</t>
  </si>
  <si>
    <t>Намаляване на долни /срамни/ устни - лабиопластика</t>
  </si>
  <si>
    <t>Корекция  и реконструкция на ареоли и мамили</t>
  </si>
  <si>
    <t xml:space="preserve">Подмяна на експандер или протеза с имплант за симетризация на бюста - едностранно / двустранно </t>
  </si>
  <si>
    <t>2700  /  4000</t>
  </si>
  <si>
    <t>Премахване на мамарни импланти - без пексия / с повдигане  на бюста</t>
  </si>
  <si>
    <t>1200  /  1990</t>
  </si>
  <si>
    <t>Премахване на мамарни импланти с тотална капсулектомия</t>
  </si>
  <si>
    <t>Xирургична корекция на вродена или придобита асиметрия на бюста</t>
  </si>
  <si>
    <t xml:space="preserve">Пластика с васкуларизирано ламбо на краче /несвободно/ </t>
  </si>
  <si>
    <t>Едностранна едномоментна реконструкция на гърда</t>
  </si>
  <si>
    <t>Двустранна едномоментна реконструкция на гърда с импланти</t>
  </si>
  <si>
    <t>Двустранна едномоментна реконструкция на гърда с импланти + платна</t>
  </si>
  <si>
    <t xml:space="preserve">Отстраняване на хидрогел от гърди </t>
  </si>
  <si>
    <t>Пластика със свободно микросъдово васкуларизирано ламбо</t>
  </si>
  <si>
    <t>P755306</t>
  </si>
  <si>
    <t>P755307</t>
  </si>
  <si>
    <t>P755308</t>
  </si>
  <si>
    <t>P755309</t>
  </si>
  <si>
    <t>P755310</t>
  </si>
  <si>
    <t>P755311</t>
  </si>
  <si>
    <t>P755312</t>
  </si>
  <si>
    <t>P755313</t>
  </si>
  <si>
    <t>P755314</t>
  </si>
  <si>
    <t>P755315</t>
  </si>
  <si>
    <t>P755316</t>
  </si>
  <si>
    <t>P755317</t>
  </si>
  <si>
    <t>P755318</t>
  </si>
  <si>
    <t>P755319</t>
  </si>
  <si>
    <t>P755320</t>
  </si>
  <si>
    <t>P755321</t>
  </si>
  <si>
    <t>P755322</t>
  </si>
  <si>
    <t>P755323</t>
  </si>
  <si>
    <t>P755324</t>
  </si>
  <si>
    <t>P755325</t>
  </si>
  <si>
    <t>P755326</t>
  </si>
  <si>
    <t>Лично изискани условия за престой - подобрени битови условия, включващи: самостоятелна стая със самостоятелно санитарно помещение, гардероб, телевизор с включена кабелна телевизия, безжичен интернет  - за ден с включено ДДС</t>
  </si>
  <si>
    <t>Лично изискани условия за престой - самостоятелна стая с придружител с осигурено легло  - за ден с включено ДДС</t>
  </si>
  <si>
    <t>Лично изискани условия за престой на придружител с осигурено легло - с включено ДДС</t>
  </si>
  <si>
    <t>Лично изискани условия за престой - придружител на дете над 7 години с осигуряване на легло - на ден с включено ДДС</t>
  </si>
  <si>
    <t>Реконструктивни операции в урологията.</t>
  </si>
  <si>
    <t>Фейстайт</t>
  </si>
  <si>
    <t>P755285</t>
  </si>
  <si>
    <t>Оперативни процедури с много голям обем и сложност на таза тазобедрената и колянната става - без код.48427-03; 48427-04; 48427-05; 47786-00; 47489-00; 7489-01; 47501-00 и 47513-00.</t>
  </si>
  <si>
    <t>Оперативни процедури в областта на раменния пояс и горния крайник с голям обем и сложност - без код. 46410-02 ;46400-03; 46400-04; 46400-07.</t>
  </si>
  <si>
    <t>K17217.2Z</t>
  </si>
  <si>
    <t xml:space="preserve">Пакет малка операция </t>
  </si>
  <si>
    <t>Пакет средно голяма операция</t>
  </si>
  <si>
    <t>Пакет голяма операция</t>
  </si>
  <si>
    <t>Пакет много голяма операция</t>
  </si>
  <si>
    <t>P755286</t>
  </si>
  <si>
    <t>P755287</t>
  </si>
  <si>
    <t>P755288</t>
  </si>
  <si>
    <t>P755289</t>
  </si>
  <si>
    <t>Лично изискани условия за престой - настаняване в стая с подобрени битови условия - самостоятелна стая - на дeн с включено ДДС</t>
  </si>
  <si>
    <t>Избор на екип от медицински специалисти/хирург, анестезиолог …..../</t>
  </si>
  <si>
    <t>ZU00132</t>
  </si>
  <si>
    <t>ZU00133</t>
  </si>
  <si>
    <t>Пакет /телевизия, интернет, административно обслужване с документация/</t>
  </si>
  <si>
    <t>МНОГОПРОФИЛНА БОЛНИЦА ЗА АКТИВНО ЛЕЧЕНИЕ "ХИГИЯ"  АД</t>
  </si>
  <si>
    <t>Ппакет /телевизия, интернет, административно обслужване с документация/</t>
  </si>
  <si>
    <t xml:space="preserve">Пакет /телевизия, интернет, административно обслужване с документация/ </t>
  </si>
  <si>
    <t>Максималната сума, заплащана от пациентите за избор на лекар е до 500 лв./255,64 евро, а на екип до 900 лв./460.16 евро</t>
  </si>
  <si>
    <t>Копие на история на заболяването /ИЗ/ поискано от пациент или упълномощено от него лице</t>
  </si>
  <si>
    <t xml:space="preserve">Такса административно обслужнане на договор </t>
  </si>
  <si>
    <t xml:space="preserve"> НЗОК</t>
  </si>
  <si>
    <r>
      <rPr>
        <b/>
        <u/>
        <sz val="9"/>
        <rFont val="Times New Roman"/>
        <family val="1"/>
        <charset val="204"/>
      </rPr>
      <t>Н З О К</t>
    </r>
    <r>
      <rPr>
        <b/>
        <sz val="9"/>
        <rFont val="Times New Roman"/>
        <family val="1"/>
        <charset val="204"/>
      </rPr>
      <t xml:space="preserve"> Цена в ЕВРО </t>
    </r>
  </si>
  <si>
    <r>
      <rPr>
        <b/>
        <u/>
        <sz val="9"/>
        <rFont val="Times New Roman"/>
        <family val="1"/>
        <charset val="204"/>
      </rPr>
      <t>ПАЦИЕНТ</t>
    </r>
    <r>
      <rPr>
        <b/>
        <sz val="9"/>
        <rFont val="Times New Roman"/>
        <family val="1"/>
        <charset val="204"/>
      </rPr>
      <t xml:space="preserve"> Цена в ЕВРО </t>
    </r>
  </si>
  <si>
    <t>Потребителска такса по чл. 37 от ЗЗО за ден, но не повече от 10 дни годишно</t>
  </si>
  <si>
    <t>В сила от 08.08.2025 година  -  Заповед №  31 от   01.08.2025 г.</t>
  </si>
  <si>
    <t>КП + 1000 лв.</t>
  </si>
  <si>
    <t>КП + 511,29 евро</t>
  </si>
  <si>
    <t>ZF00002</t>
  </si>
  <si>
    <t>Болнично лечение на здравнонеосигурени пациенти - Цената па Клиничната пътека по ценоразпис плюс 1000 лв.</t>
  </si>
  <si>
    <t>Болнично лечение на здравнонеосигурени пациенти - Цената па Клиничната пътека по ценоразписа плюс 1000 лв.</t>
  </si>
  <si>
    <t>Болнично лечение на здравнонеосигурени пациенти - Цената па Клиничната пътека по ценоразписа плюс 700лв.</t>
  </si>
  <si>
    <t>ZU00728</t>
  </si>
  <si>
    <t>ZU00729</t>
  </si>
  <si>
    <t>,</t>
  </si>
  <si>
    <t>Копие на медицински документ /за страница/</t>
  </si>
  <si>
    <t>Лично изискани условия за престой - самостоятелна стая с придружител с осигурено легло</t>
  </si>
  <si>
    <r>
      <t xml:space="preserve">Болнично лечение на </t>
    </r>
    <r>
      <rPr>
        <b/>
        <u/>
        <sz val="9"/>
        <color rgb="FF000000"/>
        <rFont val="Times New Roman"/>
        <family val="1"/>
        <charset val="204"/>
      </rPr>
      <t>здравнонеосигурени</t>
    </r>
    <r>
      <rPr>
        <b/>
        <sz val="9"/>
        <color rgb="FF000000"/>
        <rFont val="Times New Roman"/>
        <family val="1"/>
        <charset val="204"/>
      </rPr>
      <t xml:space="preserve"> пациенти - Цената па Клиничната пътека по ценоразписа плюс 1000 лв.</t>
    </r>
  </si>
  <si>
    <t>КП + 357,90 евро</t>
  </si>
  <si>
    <t>КП + 700 лв.</t>
  </si>
  <si>
    <t>КП + 511,029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</si>
</sst>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лв.&quot;;\-#,##0.0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_ ;\-#,##0\ "/>
    <numFmt numFmtId="165" formatCode="#,##0.00_ ;\-#,##0.00\ "/>
    <numFmt numFmtId="166" formatCode="#,##0.00\ &quot;лв.&quot;"/>
    <numFmt numFmtId="167" formatCode="[$€-2]\ #,##0.00"/>
    <numFmt numFmtId="168" formatCode="_-* #,##0.00\ _л_в_-;\-* #,##0.00\ _л_в_-;_-* &quot;-&quot;??\ _л_в_-;_-@_-"/>
  </numFmts>
  <fonts count="6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8"/>
      <color theme="0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9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Liberation Sans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sz val="18"/>
      <color rgb="FF000000"/>
      <name val="Liberation Sans"/>
      <family val="2"/>
      <charset val="204"/>
    </font>
    <font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sz val="10"/>
      <color theme="1"/>
      <name val="Arial1"/>
      <charset val="204"/>
    </font>
    <font>
      <sz val="10"/>
      <color rgb="FF333333"/>
      <name val="Liberation Sans"/>
      <family val="2"/>
      <charset val="204"/>
    </font>
    <font>
      <b/>
      <i/>
      <u/>
      <sz val="10"/>
      <color rgb="FF000000"/>
      <name val="Liberation Sans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HebarB"/>
      <charset val="204"/>
    </font>
    <font>
      <b/>
      <u/>
      <sz val="9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0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36" fillId="0" borderId="0"/>
    <xf numFmtId="0" fontId="6" fillId="0" borderId="0"/>
    <xf numFmtId="0" fontId="6" fillId="0" borderId="0"/>
    <xf numFmtId="0" fontId="47" fillId="0" borderId="0"/>
    <xf numFmtId="0" fontId="48" fillId="0" borderId="0"/>
    <xf numFmtId="0" fontId="49" fillId="0" borderId="0"/>
    <xf numFmtId="0" fontId="50" fillId="3" borderId="0"/>
    <xf numFmtId="0" fontId="50" fillId="4" borderId="0"/>
    <xf numFmtId="0" fontId="49" fillId="5" borderId="0"/>
    <xf numFmtId="0" fontId="51" fillId="6" borderId="0"/>
    <xf numFmtId="0" fontId="52" fillId="7" borderId="0"/>
    <xf numFmtId="0" fontId="53" fillId="0" borderId="0"/>
    <xf numFmtId="0" fontId="54" fillId="8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59" fillId="9" borderId="0"/>
    <xf numFmtId="0" fontId="6" fillId="0" borderId="0"/>
    <xf numFmtId="0" fontId="60" fillId="0" borderId="0"/>
    <xf numFmtId="0" fontId="61" fillId="9" borderId="20"/>
    <xf numFmtId="0" fontId="62" fillId="0" borderId="0"/>
    <xf numFmtId="0" fontId="47" fillId="0" borderId="0"/>
    <xf numFmtId="0" fontId="47" fillId="0" borderId="0"/>
    <xf numFmtId="0" fontId="51" fillId="0" borderId="0"/>
    <xf numFmtId="0" fontId="44" fillId="0" borderId="0"/>
    <xf numFmtId="0" fontId="63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4" fillId="0" borderId="0"/>
    <xf numFmtId="168" fontId="65" fillId="0" borderId="0" applyFont="0" applyFill="0" applyBorder="0" applyAlignment="0" applyProtection="0"/>
    <xf numFmtId="0" fontId="65" fillId="0" borderId="0"/>
    <xf numFmtId="0" fontId="44" fillId="0" borderId="0"/>
    <xf numFmtId="0" fontId="65" fillId="0" borderId="0"/>
  </cellStyleXfs>
  <cellXfs count="189">
    <xf numFmtId="0" fontId="0" fillId="0" borderId="0" xfId="0"/>
    <xf numFmtId="0" fontId="1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44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44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13" xfId="2" applyFont="1" applyBorder="1" applyAlignment="1">
      <alignment horizontal="center" vertical="center"/>
    </xf>
    <xf numFmtId="44" fontId="16" fillId="0" borderId="13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wrapText="1"/>
    </xf>
    <xf numFmtId="44" fontId="16" fillId="0" borderId="13" xfId="0" applyNumberFormat="1" applyFont="1" applyBorder="1" applyAlignment="1">
      <alignment horizontal="right" vertical="center"/>
    </xf>
    <xf numFmtId="1" fontId="16" fillId="0" borderId="13" xfId="3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5" fillId="0" borderId="13" xfId="2" quotePrefix="1" applyFont="1" applyBorder="1" applyAlignment="1">
      <alignment horizontal="center" vertical="center" wrapText="1"/>
    </xf>
    <xf numFmtId="0" fontId="16" fillId="0" borderId="13" xfId="2" applyFont="1" applyBorder="1" applyAlignment="1">
      <alignment horizontal="left" vertical="center" wrapText="1"/>
    </xf>
    <xf numFmtId="0" fontId="15" fillId="0" borderId="13" xfId="0" quotePrefix="1" applyFont="1" applyBorder="1" applyAlignment="1">
      <alignment horizontal="center" vertical="center" wrapText="1"/>
    </xf>
    <xf numFmtId="49" fontId="15" fillId="0" borderId="13" xfId="2" applyNumberFormat="1" applyFont="1" applyBorder="1" applyAlignment="1">
      <alignment horizontal="center" vertical="center" wrapText="1"/>
    </xf>
    <xf numFmtId="166" fontId="16" fillId="0" borderId="1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7" fontId="16" fillId="0" borderId="13" xfId="0" applyNumberFormat="1" applyFont="1" applyBorder="1" applyAlignment="1">
      <alignment horizontal="right" vertical="center"/>
    </xf>
    <xf numFmtId="7" fontId="16" fillId="0" borderId="13" xfId="0" applyNumberFormat="1" applyFont="1" applyBorder="1" applyAlignment="1">
      <alignment horizontal="right" vertical="center" wrapText="1"/>
    </xf>
    <xf numFmtId="7" fontId="16" fillId="0" borderId="13" xfId="0" applyNumberFormat="1" applyFont="1" applyBorder="1" applyAlignment="1">
      <alignment vertical="center"/>
    </xf>
    <xf numFmtId="166" fontId="16" fillId="0" borderId="13" xfId="0" applyNumberFormat="1" applyFont="1" applyBorder="1" applyAlignment="1">
      <alignment horizontal="right" vertical="center"/>
    </xf>
    <xf numFmtId="166" fontId="16" fillId="0" borderId="13" xfId="0" applyNumberFormat="1" applyFont="1" applyBorder="1" applyAlignment="1">
      <alignment horizontal="right" vertical="center" wrapText="1"/>
    </xf>
    <xf numFmtId="1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/>
    <xf numFmtId="1" fontId="22" fillId="0" borderId="13" xfId="0" applyNumberFormat="1" applyFont="1" applyBorder="1" applyAlignment="1">
      <alignment horizontal="center" vertical="center"/>
    </xf>
    <xf numFmtId="44" fontId="22" fillId="0" borderId="13" xfId="0" applyNumberFormat="1" applyFont="1" applyBorder="1" applyAlignment="1">
      <alignment horizontal="right" vertical="center"/>
    </xf>
    <xf numFmtId="0" fontId="12" fillId="0" borderId="13" xfId="0" applyFont="1" applyBorder="1"/>
    <xf numFmtId="0" fontId="15" fillId="0" borderId="13" xfId="0" applyFont="1" applyBorder="1"/>
    <xf numFmtId="8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13" xfId="3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2" fillId="0" borderId="13" xfId="0" applyFont="1" applyBorder="1"/>
    <xf numFmtId="0" fontId="16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wrapText="1"/>
    </xf>
    <xf numFmtId="0" fontId="22" fillId="0" borderId="13" xfId="0" applyFont="1" applyBorder="1" applyAlignment="1">
      <alignment horizontal="center" vertical="center" wrapText="1"/>
    </xf>
    <xf numFmtId="44" fontId="22" fillId="0" borderId="13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/>
    </xf>
    <xf numFmtId="166" fontId="22" fillId="0" borderId="13" xfId="0" applyNumberFormat="1" applyFont="1" applyBorder="1" applyAlignment="1">
      <alignment vertical="center"/>
    </xf>
    <xf numFmtId="166" fontId="16" fillId="0" borderId="0" xfId="0" applyNumberFormat="1" applyFont="1" applyAlignment="1">
      <alignment vertical="center"/>
    </xf>
    <xf numFmtId="44" fontId="16" fillId="0" borderId="13" xfId="0" applyNumberFormat="1" applyFont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4" fontId="16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center"/>
    </xf>
    <xf numFmtId="44" fontId="16" fillId="0" borderId="13" xfId="0" applyNumberFormat="1" applyFont="1" applyBorder="1" applyAlignment="1">
      <alignment horizontal="right" vertical="center" wrapText="1" indent="1"/>
    </xf>
    <xf numFmtId="44" fontId="16" fillId="0" borderId="0" xfId="0" applyNumberFormat="1" applyFont="1" applyAlignment="1">
      <alignment vertical="center"/>
    </xf>
    <xf numFmtId="0" fontId="15" fillId="0" borderId="13" xfId="2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0" fillId="2" borderId="13" xfId="0" applyFont="1" applyFill="1" applyBorder="1" applyAlignment="1">
      <alignment horizontal="center" vertical="center" wrapText="1"/>
    </xf>
    <xf numFmtId="1" fontId="16" fillId="2" borderId="13" xfId="0" applyNumberFormat="1" applyFont="1" applyFill="1" applyBorder="1" applyAlignment="1">
      <alignment horizontal="center" vertical="center" wrapText="1"/>
    </xf>
    <xf numFmtId="4" fontId="16" fillId="2" borderId="13" xfId="0" applyNumberFormat="1" applyFont="1" applyFill="1" applyBorder="1" applyAlignment="1">
      <alignment vertical="center"/>
    </xf>
    <xf numFmtId="7" fontId="16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66" fontId="34" fillId="0" borderId="13" xfId="0" applyNumberFormat="1" applyFont="1" applyBorder="1" applyAlignment="1">
      <alignment horizontal="right" vertical="center"/>
    </xf>
    <xf numFmtId="44" fontId="22" fillId="0" borderId="1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7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44" fontId="17" fillId="0" borderId="13" xfId="0" applyNumberFormat="1" applyFont="1" applyBorder="1" applyAlignment="1">
      <alignment horizontal="right" vertical="center"/>
    </xf>
    <xf numFmtId="44" fontId="16" fillId="0" borderId="13" xfId="3" applyNumberFormat="1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horizontal="center" vertical="center" wrapText="1"/>
    </xf>
    <xf numFmtId="167" fontId="16" fillId="0" borderId="13" xfId="0" applyNumberFormat="1" applyFont="1" applyBorder="1" applyAlignment="1">
      <alignment vertical="center"/>
    </xf>
    <xf numFmtId="167" fontId="16" fillId="0" borderId="13" xfId="0" applyNumberFormat="1" applyFont="1" applyBorder="1" applyAlignment="1">
      <alignment horizontal="right" vertical="center"/>
    </xf>
    <xf numFmtId="167" fontId="22" fillId="0" borderId="13" xfId="0" applyNumberFormat="1" applyFont="1" applyBorder="1" applyAlignment="1">
      <alignment horizontal="right" vertical="center"/>
    </xf>
    <xf numFmtId="167" fontId="22" fillId="0" borderId="13" xfId="0" applyNumberFormat="1" applyFont="1" applyBorder="1" applyAlignment="1">
      <alignment horizontal="center" vertical="center"/>
    </xf>
    <xf numFmtId="167" fontId="2" fillId="0" borderId="13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44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166" fontId="16" fillId="2" borderId="13" xfId="0" applyNumberFormat="1" applyFont="1" applyFill="1" applyBorder="1" applyAlignment="1">
      <alignment horizontal="right" vertical="center"/>
    </xf>
    <xf numFmtId="167" fontId="15" fillId="2" borderId="13" xfId="0" applyNumberFormat="1" applyFont="1" applyFill="1" applyBorder="1" applyAlignment="1">
      <alignment horizontal="center" vertical="center" wrapText="1"/>
    </xf>
    <xf numFmtId="0" fontId="15" fillId="0" borderId="13" xfId="2" applyFont="1" applyBorder="1" applyAlignment="1">
      <alignment vertical="center" wrapText="1"/>
    </xf>
    <xf numFmtId="0" fontId="43" fillId="0" borderId="13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4" fontId="16" fillId="2" borderId="13" xfId="0" applyNumberFormat="1" applyFont="1" applyFill="1" applyBorder="1" applyAlignment="1">
      <alignment vertical="center"/>
    </xf>
    <xf numFmtId="167" fontId="16" fillId="2" borderId="13" xfId="0" applyNumberFormat="1" applyFont="1" applyFill="1" applyBorder="1" applyAlignment="1">
      <alignment vertical="center"/>
    </xf>
    <xf numFmtId="0" fontId="15" fillId="2" borderId="13" xfId="2" applyFont="1" applyFill="1" applyBorder="1" applyAlignment="1">
      <alignment horizontal="center" vertical="center" wrapText="1"/>
    </xf>
    <xf numFmtId="166" fontId="16" fillId="2" borderId="13" xfId="0" applyNumberFormat="1" applyFont="1" applyFill="1" applyBorder="1" applyAlignment="1">
      <alignment vertical="center"/>
    </xf>
    <xf numFmtId="167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42" fillId="2" borderId="13" xfId="0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/>
    </xf>
    <xf numFmtId="7" fontId="16" fillId="2" borderId="13" xfId="0" applyNumberFormat="1" applyFont="1" applyFill="1" applyBorder="1" applyAlignment="1">
      <alignment horizontal="right" vertical="center" wrapText="1"/>
    </xf>
    <xf numFmtId="44" fontId="15" fillId="2" borderId="13" xfId="0" applyNumberFormat="1" applyFont="1" applyFill="1" applyBorder="1" applyAlignment="1">
      <alignment horizontal="center" vertical="center" wrapText="1"/>
    </xf>
    <xf numFmtId="0" fontId="15" fillId="2" borderId="13" xfId="2" quotePrefix="1" applyFont="1" applyFill="1" applyBorder="1" applyAlignment="1">
      <alignment horizontal="center" vertical="center" wrapText="1"/>
    </xf>
    <xf numFmtId="0" fontId="67" fillId="2" borderId="13" xfId="0" applyFont="1" applyFill="1" applyBorder="1" applyAlignment="1">
      <alignment horizontal="center" vertical="center" wrapText="1"/>
    </xf>
    <xf numFmtId="1" fontId="22" fillId="2" borderId="13" xfId="0" applyNumberFormat="1" applyFont="1" applyFill="1" applyBorder="1" applyAlignment="1">
      <alignment horizontal="center" vertical="center"/>
    </xf>
    <xf numFmtId="1" fontId="15" fillId="2" borderId="13" xfId="2" applyNumberFormat="1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</cellXfs>
  <cellStyles count="50">
    <cellStyle name="Accent" xfId="10" xr:uid="{A57E7005-5E76-4E2F-BB28-BA1AB9A6B394}"/>
    <cellStyle name="Accent 1" xfId="11" xr:uid="{A519A018-2DCE-4C38-9A0D-E05B81FAADC2}"/>
    <cellStyle name="Accent 2" xfId="12" xr:uid="{E4085259-3661-4DAF-B069-40EB9FE102FC}"/>
    <cellStyle name="Accent 3" xfId="13" xr:uid="{9ED31FAD-16DD-4308-A13B-527EEC1840A7}"/>
    <cellStyle name="Bad 2" xfId="14" xr:uid="{824E0A32-778F-48B2-88A4-65F1106FA501}"/>
    <cellStyle name="Error" xfId="15" xr:uid="{706D8E5B-D397-4AF7-8E4D-C361A199E76E}"/>
    <cellStyle name="Excel Built-in Normal 1" xfId="31" xr:uid="{335B319F-30F1-4E97-99C4-D8EE88DE0D63}"/>
    <cellStyle name="Footnote" xfId="16" xr:uid="{42804979-368C-4CA0-9468-09559C741461}"/>
    <cellStyle name="Good 2" xfId="17" xr:uid="{0E55A55D-8228-4C80-B66D-0752E33DA1BF}"/>
    <cellStyle name="Heading" xfId="18" xr:uid="{A7F5E1A7-F211-488B-9600-2F2EED947A8B}"/>
    <cellStyle name="Heading 1 2" xfId="19" xr:uid="{CA7BE4B6-9E21-43F8-9938-9B83272B5CB9}"/>
    <cellStyle name="Heading 2 2" xfId="20" xr:uid="{EC0AC600-5ACF-418A-AD82-35090444ABEB}"/>
    <cellStyle name="Hyperlink 2" xfId="21" xr:uid="{96AF1F76-C3FD-45AF-B8D3-B6CF4A828FC3}"/>
    <cellStyle name="Neutral 2" xfId="22" xr:uid="{00FD6F95-62A4-4108-8F27-8B7C1A06FBCC}"/>
    <cellStyle name="Normal 10" xfId="4" xr:uid="{00000000-0005-0000-0000-000000000000}"/>
    <cellStyle name="Normal 10 2" xfId="45" xr:uid="{C833661D-6E55-4D77-B011-2D270B14A5A9}"/>
    <cellStyle name="Normal 11" xfId="33" xr:uid="{4BDBF4FC-CBF6-4968-B1C0-B63FDCF9FC78}"/>
    <cellStyle name="Normal 11 2 2" xfId="37" xr:uid="{996C3BE5-F88C-4F12-8FA8-9BB231E7EB81}"/>
    <cellStyle name="Normal 12 2 3" xfId="38" xr:uid="{458A5B3F-7CBE-4A52-89E4-4259F8183A13}"/>
    <cellStyle name="Normal 14" xfId="39" xr:uid="{C5AC7909-731F-4703-86AB-3E8C5171FAD8}"/>
    <cellStyle name="Normal 2" xfId="6" xr:uid="{5FEA9136-2A45-43F3-A772-60FCA5F23AA1}"/>
    <cellStyle name="Normal 2 10" xfId="40" xr:uid="{17133B4A-66F4-41A9-A4B6-3A214A3217D0}"/>
    <cellStyle name="Normal 2 2" xfId="7" xr:uid="{6FF7CD80-0D12-42D3-AFEB-5E29274F2777}"/>
    <cellStyle name="Normal 2 2 2" xfId="44" xr:uid="{57DD31D4-2847-4815-95D0-4C1535D13B22}"/>
    <cellStyle name="Normal 2 3" xfId="23" xr:uid="{902442E3-68E7-4C87-A4C1-5830B82A5552}"/>
    <cellStyle name="Normal 2 4" xfId="24" xr:uid="{298FCFEA-D250-42DC-8193-43BDAC8B4B11}"/>
    <cellStyle name="Normal 2 5" xfId="36" xr:uid="{36C2FBC0-3674-4F5E-B4E3-C1D63120E678}"/>
    <cellStyle name="Normal 2 5 2" xfId="41" xr:uid="{57968681-3121-4DE7-8CEC-C14EC1A6942B}"/>
    <cellStyle name="Normal 2 6" xfId="35" xr:uid="{BC00E719-702D-44E7-835D-FD06097A8AF1}"/>
    <cellStyle name="Normal 3" xfId="9" xr:uid="{FE510A53-62E7-419B-8BAF-5C1442394EA0}"/>
    <cellStyle name="Normal 4" xfId="8" xr:uid="{39729E33-729E-47A8-9B86-9150DDF6759F}"/>
    <cellStyle name="Normal 5" xfId="30" xr:uid="{BB050268-26B6-4199-883E-1D8A2CF6AD67}"/>
    <cellStyle name="Normal 5 2" xfId="32" xr:uid="{67D47A72-8BAB-464E-AE71-3321305BC9DD}"/>
    <cellStyle name="Normal 5 3" xfId="42" xr:uid="{445ACD60-3995-4036-99E6-0A93B098F3EC}"/>
    <cellStyle name="Normal 6" xfId="5" xr:uid="{00000000-0005-0000-0000-000001000000}"/>
    <cellStyle name="Normal 6 2" xfId="34" xr:uid="{E7B3EA3C-9078-4083-8B09-AFC6051F5EAA}"/>
    <cellStyle name="Normal_Sheet1" xfId="49" xr:uid="{84C04A59-572E-47B4-9953-F0B84A96AEE7}"/>
    <cellStyle name="Normal_X_1 2" xfId="2" xr:uid="{00000000-0005-0000-0000-000002000000}"/>
    <cellStyle name="Note 2" xfId="25" xr:uid="{E8FDA70A-940B-4890-85DC-AC9D72F1395C}"/>
    <cellStyle name="Result" xfId="26" xr:uid="{1F4C8DA1-4C51-4AEA-AF13-118E2D3739C2}"/>
    <cellStyle name="Status" xfId="27" xr:uid="{E95CFE3A-FCBE-4F91-94C5-F2A51B95388A}"/>
    <cellStyle name="Text" xfId="28" xr:uid="{C6F3D699-475B-4ADA-B263-9D2BEE4132BC}"/>
    <cellStyle name="Warning" xfId="29" xr:uid="{355F9C7F-C8F1-4B96-BB48-DB5B82563E42}"/>
    <cellStyle name="Запетая 2" xfId="46" xr:uid="{9BE14C9C-65E1-4A1D-A69C-24FB80A97412}"/>
    <cellStyle name="Нормален" xfId="0" builtinId="0"/>
    <cellStyle name="Нормален 2" xfId="3" xr:uid="{00000000-0005-0000-0000-000004000000}"/>
    <cellStyle name="Нормален 2 2" xfId="43" xr:uid="{E6D65B1C-A4C4-488F-85F9-79A50D56C389}"/>
    <cellStyle name="Нормален 2 2 2" xfId="47" xr:uid="{C28D1416-7361-46B9-9E57-487143E3EB3B}"/>
    <cellStyle name="Нормален 2 3" xfId="48" xr:uid="{6D61515B-F346-4AAF-BA1A-07E35F33179B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gia.bg/" TargetMode="External"/><Relationship Id="rId1" Type="http://schemas.openxmlformats.org/officeDocument/2006/relationships/hyperlink" Target="mailto:office@higi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P18" sqref="P18"/>
    </sheetView>
  </sheetViews>
  <sheetFormatPr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27.75" customHeight="1">
      <c r="A1" s="148" t="s">
        <v>30</v>
      </c>
      <c r="B1" s="140"/>
      <c r="C1" s="140"/>
      <c r="D1" s="140"/>
      <c r="E1" s="140"/>
      <c r="F1" s="141"/>
    </row>
    <row r="2" spans="1:6" ht="15.75">
      <c r="A2" s="145" t="s">
        <v>1</v>
      </c>
      <c r="B2" s="146"/>
      <c r="C2" s="146"/>
      <c r="D2" s="146"/>
      <c r="E2" s="146"/>
      <c r="F2" s="147"/>
    </row>
    <row r="3" spans="1:6" ht="33" customHeight="1">
      <c r="A3" s="2" t="s">
        <v>4</v>
      </c>
      <c r="B3" s="11">
        <v>112052721</v>
      </c>
      <c r="C3" s="3" t="s">
        <v>5</v>
      </c>
      <c r="D3" s="11">
        <v>1319211013</v>
      </c>
      <c r="E3" s="3" t="s">
        <v>6</v>
      </c>
      <c r="F3" s="12">
        <v>13</v>
      </c>
    </row>
    <row r="4" spans="1:6" ht="28.5" customHeight="1">
      <c r="A4" s="149" t="s">
        <v>175</v>
      </c>
      <c r="B4" s="150"/>
      <c r="C4" s="150"/>
      <c r="D4" s="150"/>
      <c r="E4" s="150"/>
      <c r="F4" s="151"/>
    </row>
    <row r="5" spans="1:6" ht="13.5" customHeight="1">
      <c r="A5" s="145" t="s">
        <v>0</v>
      </c>
      <c r="B5" s="146"/>
      <c r="C5" s="146"/>
      <c r="D5" s="146"/>
      <c r="E5" s="146"/>
      <c r="F5" s="147"/>
    </row>
    <row r="6" spans="1:6" ht="30.75" customHeight="1">
      <c r="A6" s="2" t="s">
        <v>7</v>
      </c>
      <c r="B6" s="11" t="s">
        <v>26</v>
      </c>
      <c r="C6" s="3" t="s">
        <v>8</v>
      </c>
      <c r="D6" s="11" t="s">
        <v>26</v>
      </c>
      <c r="E6" s="3" t="s">
        <v>9</v>
      </c>
      <c r="F6" s="12" t="s">
        <v>26</v>
      </c>
    </row>
    <row r="7" spans="1:6" ht="12.75" customHeight="1">
      <c r="A7" s="145" t="s">
        <v>11</v>
      </c>
      <c r="B7" s="146"/>
      <c r="C7" s="146"/>
      <c r="D7" s="146"/>
      <c r="E7" s="146"/>
      <c r="F7" s="147"/>
    </row>
    <row r="8" spans="1:6" ht="27" customHeight="1">
      <c r="A8" s="2" t="s">
        <v>10</v>
      </c>
      <c r="B8" s="11" t="s">
        <v>27</v>
      </c>
      <c r="C8" s="3" t="s">
        <v>14</v>
      </c>
      <c r="D8" s="11">
        <v>3</v>
      </c>
      <c r="E8" s="3" t="s">
        <v>13</v>
      </c>
      <c r="F8" s="4"/>
    </row>
    <row r="9" spans="1:6" ht="12.75" customHeight="1">
      <c r="A9" s="152" t="s">
        <v>11</v>
      </c>
      <c r="B9" s="153"/>
      <c r="C9" s="153"/>
      <c r="D9" s="153"/>
      <c r="E9" s="153"/>
      <c r="F9" s="154"/>
    </row>
    <row r="10" spans="1:6" ht="21.75" customHeight="1">
      <c r="A10" s="149" t="s">
        <v>176</v>
      </c>
      <c r="B10" s="150"/>
      <c r="C10" s="150"/>
      <c r="D10" s="150"/>
      <c r="E10" s="150"/>
      <c r="F10" s="151"/>
    </row>
    <row r="11" spans="1:6" ht="15.75">
      <c r="A11" s="145" t="s">
        <v>12</v>
      </c>
      <c r="B11" s="146"/>
      <c r="C11" s="146"/>
      <c r="D11" s="146"/>
      <c r="E11" s="146"/>
      <c r="F11" s="147"/>
    </row>
    <row r="12" spans="1:6" ht="22.5" customHeight="1" thickBot="1">
      <c r="A12" s="5" t="s">
        <v>2</v>
      </c>
      <c r="B12" s="6" t="s">
        <v>28</v>
      </c>
      <c r="C12" s="7" t="s">
        <v>3</v>
      </c>
      <c r="D12" s="13" t="s">
        <v>29</v>
      </c>
      <c r="E12" s="7"/>
      <c r="F12" s="8"/>
    </row>
    <row r="13" spans="1:6" ht="19.5" customHeight="1" thickBot="1">
      <c r="A13" s="9"/>
      <c r="B13" s="10"/>
      <c r="C13" s="10"/>
      <c r="D13" s="10"/>
      <c r="E13" s="10"/>
      <c r="F13" s="10"/>
    </row>
    <row r="14" spans="1:6" ht="23.25" customHeight="1">
      <c r="A14" s="139" t="s">
        <v>171</v>
      </c>
      <c r="B14" s="140"/>
      <c r="C14" s="140"/>
      <c r="D14" s="140"/>
      <c r="E14" s="140"/>
      <c r="F14" s="141"/>
    </row>
    <row r="15" spans="1:6" ht="16.5" customHeight="1">
      <c r="A15" s="142" t="s">
        <v>16</v>
      </c>
      <c r="B15" s="143"/>
      <c r="C15" s="143"/>
      <c r="D15" s="143"/>
      <c r="E15" s="143"/>
      <c r="F15" s="144"/>
    </row>
    <row r="16" spans="1:6" ht="41.25" customHeight="1">
      <c r="A16" s="136" t="s">
        <v>172</v>
      </c>
      <c r="B16" s="137"/>
      <c r="C16" s="137"/>
      <c r="D16" s="137"/>
      <c r="E16" s="137"/>
      <c r="F16" s="138"/>
    </row>
    <row r="17" spans="1:6" ht="28.5" customHeight="1">
      <c r="A17" s="133" t="s">
        <v>17</v>
      </c>
      <c r="B17" s="134"/>
      <c r="C17" s="134"/>
      <c r="D17" s="134"/>
      <c r="E17" s="134"/>
      <c r="F17" s="135"/>
    </row>
    <row r="18" spans="1:6" ht="58.5" customHeight="1">
      <c r="A18" s="136" t="s">
        <v>173</v>
      </c>
      <c r="B18" s="137"/>
      <c r="C18" s="137"/>
      <c r="D18" s="137"/>
      <c r="E18" s="137"/>
      <c r="F18" s="138"/>
    </row>
    <row r="19" spans="1:6" ht="27.75" customHeight="1">
      <c r="A19" s="133" t="s">
        <v>18</v>
      </c>
      <c r="B19" s="134"/>
      <c r="C19" s="134"/>
      <c r="D19" s="134"/>
      <c r="E19" s="134"/>
      <c r="F19" s="1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0"/>
  <sheetViews>
    <sheetView tabSelected="1" topLeftCell="B1" zoomScale="120" zoomScaleNormal="120" workbookViewId="0">
      <selection activeCell="J5" sqref="J5"/>
    </sheetView>
  </sheetViews>
  <sheetFormatPr defaultRowHeight="15"/>
  <cols>
    <col min="1" max="1" width="4.140625" style="39" customWidth="1"/>
    <col min="2" max="2" width="14.7109375" style="60" customWidth="1"/>
    <col min="3" max="3" width="55" style="39" customWidth="1"/>
    <col min="4" max="4" width="7.7109375" style="39" customWidth="1"/>
    <col min="5" max="5" width="11.28515625" style="39" customWidth="1"/>
    <col min="6" max="6" width="10.28515625" style="100" customWidth="1"/>
    <col min="7" max="7" width="11.7109375" style="39" customWidth="1"/>
    <col min="8" max="8" width="9.5703125" style="39" customWidth="1"/>
    <col min="9" max="9" width="6.28515625" style="39" customWidth="1"/>
    <col min="10" max="10" width="14" style="22" customWidth="1"/>
    <col min="11" max="11" width="14.7109375" style="39" customWidth="1"/>
    <col min="12" max="12" width="53" style="39" customWidth="1"/>
    <col min="13" max="13" width="6.140625" style="39" customWidth="1"/>
    <col min="14" max="16384" width="9.140625" style="39"/>
  </cols>
  <sheetData>
    <row r="1" spans="2:12" s="57" customFormat="1" ht="24" customHeight="1">
      <c r="B1" s="155" t="s">
        <v>19</v>
      </c>
      <c r="C1" s="155"/>
      <c r="D1" s="155"/>
      <c r="E1" s="155"/>
      <c r="F1" s="155"/>
      <c r="G1" s="155"/>
      <c r="H1" s="155"/>
      <c r="I1" s="155"/>
      <c r="J1" s="56"/>
    </row>
    <row r="2" spans="2:12" ht="16.5" customHeight="1">
      <c r="B2" s="156" t="s">
        <v>534</v>
      </c>
      <c r="C2" s="156"/>
      <c r="D2" s="156"/>
      <c r="E2" s="156"/>
      <c r="F2" s="156"/>
      <c r="G2" s="156"/>
      <c r="H2" s="156"/>
      <c r="I2" s="156"/>
    </row>
    <row r="3" spans="2:12" ht="9" customHeight="1">
      <c r="B3" s="162" t="s">
        <v>1</v>
      </c>
      <c r="C3" s="162"/>
      <c r="D3" s="162"/>
      <c r="E3" s="162"/>
      <c r="F3" s="162"/>
      <c r="G3" s="162"/>
      <c r="H3" s="162"/>
      <c r="I3" s="162"/>
    </row>
    <row r="4" spans="2:12" s="55" customFormat="1" ht="19.5" customHeight="1">
      <c r="B4" s="163" t="s">
        <v>544</v>
      </c>
      <c r="C4" s="164"/>
      <c r="D4" s="164"/>
      <c r="E4" s="164"/>
      <c r="F4" s="164"/>
      <c r="G4" s="164"/>
      <c r="H4" s="164"/>
      <c r="I4" s="165"/>
      <c r="J4" s="54"/>
    </row>
    <row r="5" spans="2:12" ht="39.75" customHeight="1">
      <c r="B5" s="101" t="s">
        <v>4</v>
      </c>
      <c r="C5" s="102">
        <f>InfoHospital!B3</f>
        <v>112052721</v>
      </c>
      <c r="D5" s="103"/>
      <c r="E5" s="103"/>
      <c r="F5" s="104"/>
      <c r="G5" s="103"/>
      <c r="H5" s="103"/>
      <c r="I5" s="103"/>
    </row>
    <row r="6" spans="2:12" s="56" customFormat="1" ht="29.25" customHeight="1">
      <c r="B6" s="157" t="s">
        <v>22</v>
      </c>
      <c r="C6" s="157" t="s">
        <v>15</v>
      </c>
      <c r="D6" s="157" t="s">
        <v>25</v>
      </c>
      <c r="E6" s="159" t="s">
        <v>20</v>
      </c>
      <c r="F6" s="160"/>
      <c r="G6" s="160"/>
      <c r="H6" s="160"/>
      <c r="I6" s="161"/>
    </row>
    <row r="7" spans="2:12" s="58" customFormat="1" ht="54" customHeight="1">
      <c r="B7" s="158"/>
      <c r="C7" s="158"/>
      <c r="D7" s="158"/>
      <c r="E7" s="40" t="s">
        <v>23</v>
      </c>
      <c r="F7" s="94" t="s">
        <v>542</v>
      </c>
      <c r="G7" s="40" t="s">
        <v>540</v>
      </c>
      <c r="H7" s="94" t="s">
        <v>541</v>
      </c>
      <c r="I7" s="40" t="s">
        <v>24</v>
      </c>
      <c r="L7" s="81"/>
    </row>
    <row r="8" spans="2:12" s="58" customFormat="1" ht="43.5" customHeight="1">
      <c r="B8" s="40"/>
      <c r="C8" s="128" t="s">
        <v>43</v>
      </c>
      <c r="D8" s="40"/>
      <c r="E8" s="40"/>
      <c r="F8" s="94"/>
      <c r="G8" s="40"/>
      <c r="H8" s="40"/>
      <c r="I8" s="40"/>
    </row>
    <row r="9" spans="2:12" s="58" customFormat="1" ht="23.25" customHeight="1">
      <c r="B9" s="40" t="s">
        <v>547</v>
      </c>
      <c r="C9" s="17" t="s">
        <v>543</v>
      </c>
      <c r="D9" s="122" t="s">
        <v>350</v>
      </c>
      <c r="E9" s="24">
        <v>1</v>
      </c>
      <c r="F9" s="96">
        <f t="shared" ref="F9:F27" si="0">SUM(E9/1.95583)</f>
        <v>0.51129188119621849</v>
      </c>
      <c r="G9" s="41">
        <v>0</v>
      </c>
      <c r="H9" s="41">
        <v>0</v>
      </c>
      <c r="I9" s="41">
        <v>0</v>
      </c>
    </row>
    <row r="10" spans="2:12" s="22" customFormat="1" ht="12">
      <c r="B10" s="77" t="s">
        <v>184</v>
      </c>
      <c r="C10" s="14" t="s">
        <v>31</v>
      </c>
      <c r="D10" s="15">
        <v>1</v>
      </c>
      <c r="E10" s="43">
        <v>0</v>
      </c>
      <c r="F10" s="95">
        <f t="shared" si="0"/>
        <v>0</v>
      </c>
      <c r="G10" s="16">
        <v>836</v>
      </c>
      <c r="H10" s="42">
        <f t="shared" ref="H10:H28" si="1">SUM(G10/1.95583)</f>
        <v>427.44001268003865</v>
      </c>
      <c r="I10" s="70">
        <v>0</v>
      </c>
      <c r="J10" s="68"/>
      <c r="K10" s="76"/>
    </row>
    <row r="11" spans="2:12" s="89" customFormat="1" ht="36">
      <c r="B11" s="77" t="s">
        <v>185</v>
      </c>
      <c r="C11" s="14" t="s">
        <v>322</v>
      </c>
      <c r="D11" s="15">
        <v>1</v>
      </c>
      <c r="E11" s="43">
        <v>0</v>
      </c>
      <c r="F11" s="95">
        <f t="shared" si="0"/>
        <v>0</v>
      </c>
      <c r="G11" s="16">
        <v>1310</v>
      </c>
      <c r="H11" s="42">
        <f t="shared" si="1"/>
        <v>669.79236436704628</v>
      </c>
      <c r="I11" s="70">
        <v>0</v>
      </c>
      <c r="J11" s="68"/>
      <c r="K11" s="76"/>
    </row>
    <row r="12" spans="2:12" s="89" customFormat="1" ht="12">
      <c r="B12" s="40" t="s">
        <v>186</v>
      </c>
      <c r="C12" s="17" t="s">
        <v>32</v>
      </c>
      <c r="D12" s="15">
        <v>1</v>
      </c>
      <c r="E12" s="43">
        <v>0</v>
      </c>
      <c r="F12" s="95">
        <f t="shared" si="0"/>
        <v>0</v>
      </c>
      <c r="G12" s="16">
        <v>410</v>
      </c>
      <c r="H12" s="42">
        <f t="shared" si="1"/>
        <v>209.62967129044958</v>
      </c>
      <c r="I12" s="70">
        <v>0</v>
      </c>
      <c r="J12" s="68"/>
      <c r="K12" s="76"/>
    </row>
    <row r="13" spans="2:12" s="89" customFormat="1" ht="24">
      <c r="B13" s="77" t="s">
        <v>187</v>
      </c>
      <c r="C13" s="14" t="s">
        <v>33</v>
      </c>
      <c r="D13" s="15">
        <v>1</v>
      </c>
      <c r="E13" s="43">
        <v>0</v>
      </c>
      <c r="F13" s="95">
        <f t="shared" si="0"/>
        <v>0</v>
      </c>
      <c r="G13" s="16">
        <v>403</v>
      </c>
      <c r="H13" s="42">
        <f t="shared" si="1"/>
        <v>206.05062812207606</v>
      </c>
      <c r="I13" s="70">
        <v>0</v>
      </c>
      <c r="J13" s="68"/>
      <c r="K13" s="76"/>
    </row>
    <row r="14" spans="2:12" s="89" customFormat="1" ht="24">
      <c r="B14" s="77" t="s">
        <v>188</v>
      </c>
      <c r="C14" s="17" t="s">
        <v>444</v>
      </c>
      <c r="D14" s="15">
        <v>1</v>
      </c>
      <c r="E14" s="43">
        <v>0</v>
      </c>
      <c r="F14" s="95">
        <f t="shared" si="0"/>
        <v>0</v>
      </c>
      <c r="G14" s="16">
        <v>611</v>
      </c>
      <c r="H14" s="42">
        <f t="shared" si="1"/>
        <v>312.39933941088952</v>
      </c>
      <c r="I14" s="70">
        <v>0</v>
      </c>
      <c r="J14" s="68"/>
      <c r="K14" s="76"/>
    </row>
    <row r="15" spans="2:12" s="89" customFormat="1" ht="12">
      <c r="B15" s="77" t="s">
        <v>189</v>
      </c>
      <c r="C15" s="14" t="s">
        <v>44</v>
      </c>
      <c r="D15" s="15">
        <v>1</v>
      </c>
      <c r="E15" s="43">
        <v>0</v>
      </c>
      <c r="F15" s="95">
        <f t="shared" si="0"/>
        <v>0</v>
      </c>
      <c r="G15" s="16">
        <v>1847.88</v>
      </c>
      <c r="H15" s="42">
        <f t="shared" si="1"/>
        <v>944.80604142486834</v>
      </c>
      <c r="I15" s="70">
        <v>0</v>
      </c>
      <c r="J15" s="68"/>
      <c r="K15" s="76"/>
    </row>
    <row r="16" spans="2:12" s="89" customFormat="1" ht="12">
      <c r="B16" s="77" t="s">
        <v>447</v>
      </c>
      <c r="C16" s="14" t="s">
        <v>445</v>
      </c>
      <c r="D16" s="15">
        <v>1</v>
      </c>
      <c r="E16" s="43">
        <v>0</v>
      </c>
      <c r="F16" s="95">
        <f t="shared" si="0"/>
        <v>0</v>
      </c>
      <c r="G16" s="16">
        <v>1296</v>
      </c>
      <c r="H16" s="42">
        <f t="shared" si="1"/>
        <v>662.63427803029913</v>
      </c>
      <c r="I16" s="70">
        <v>0</v>
      </c>
      <c r="J16" s="68"/>
      <c r="K16" s="76"/>
    </row>
    <row r="17" spans="2:11" s="89" customFormat="1" ht="12">
      <c r="B17" s="40" t="s">
        <v>190</v>
      </c>
      <c r="C17" s="14" t="s">
        <v>34</v>
      </c>
      <c r="D17" s="15">
        <v>1</v>
      </c>
      <c r="E17" s="43">
        <v>0</v>
      </c>
      <c r="F17" s="95">
        <f t="shared" si="0"/>
        <v>0</v>
      </c>
      <c r="G17" s="16">
        <v>842</v>
      </c>
      <c r="H17" s="42">
        <f t="shared" si="1"/>
        <v>430.50776396721596</v>
      </c>
      <c r="I17" s="70">
        <v>0</v>
      </c>
      <c r="J17" s="68"/>
      <c r="K17" s="76"/>
    </row>
    <row r="18" spans="2:11" s="22" customFormat="1" ht="24">
      <c r="B18" s="40" t="s">
        <v>191</v>
      </c>
      <c r="C18" s="14" t="s">
        <v>35</v>
      </c>
      <c r="D18" s="15">
        <v>1</v>
      </c>
      <c r="E18" s="43">
        <v>0</v>
      </c>
      <c r="F18" s="95">
        <f t="shared" si="0"/>
        <v>0</v>
      </c>
      <c r="G18" s="16">
        <v>1553</v>
      </c>
      <c r="H18" s="42">
        <f t="shared" si="1"/>
        <v>794.03629149772735</v>
      </c>
      <c r="I18" s="70">
        <v>0</v>
      </c>
      <c r="J18" s="68"/>
      <c r="K18" s="76"/>
    </row>
    <row r="19" spans="2:11" s="22" customFormat="1" ht="24">
      <c r="B19" s="40" t="s">
        <v>192</v>
      </c>
      <c r="C19" s="14" t="s">
        <v>36</v>
      </c>
      <c r="D19" s="15">
        <v>1</v>
      </c>
      <c r="E19" s="43">
        <v>0</v>
      </c>
      <c r="F19" s="95">
        <f t="shared" si="0"/>
        <v>0</v>
      </c>
      <c r="G19" s="16">
        <v>1900</v>
      </c>
      <c r="H19" s="42">
        <f t="shared" si="1"/>
        <v>971.45457427281519</v>
      </c>
      <c r="I19" s="70">
        <v>0</v>
      </c>
      <c r="J19" s="68"/>
      <c r="K19" s="76"/>
    </row>
    <row r="20" spans="2:11" s="89" customFormat="1" ht="12">
      <c r="B20" s="77" t="s">
        <v>205</v>
      </c>
      <c r="C20" s="14" t="s">
        <v>37</v>
      </c>
      <c r="D20" s="15">
        <v>1</v>
      </c>
      <c r="E20" s="43">
        <v>0</v>
      </c>
      <c r="F20" s="95">
        <f t="shared" si="0"/>
        <v>0</v>
      </c>
      <c r="G20" s="16">
        <v>1790</v>
      </c>
      <c r="H20" s="42">
        <f t="shared" si="1"/>
        <v>915.2124673412311</v>
      </c>
      <c r="I20" s="70">
        <v>0</v>
      </c>
      <c r="J20" s="68"/>
      <c r="K20" s="76"/>
    </row>
    <row r="21" spans="2:11" s="89" customFormat="1" ht="24">
      <c r="B21" s="77" t="s">
        <v>206</v>
      </c>
      <c r="C21" s="14" t="s">
        <v>38</v>
      </c>
      <c r="D21" s="15">
        <v>1</v>
      </c>
      <c r="E21" s="43">
        <v>0</v>
      </c>
      <c r="F21" s="95">
        <f t="shared" si="0"/>
        <v>0</v>
      </c>
      <c r="G21" s="16">
        <v>1485</v>
      </c>
      <c r="H21" s="42">
        <f t="shared" si="1"/>
        <v>759.26844357638447</v>
      </c>
      <c r="I21" s="70">
        <v>0</v>
      </c>
      <c r="J21" s="68"/>
      <c r="K21" s="76"/>
    </row>
    <row r="22" spans="2:11" s="89" customFormat="1" ht="36">
      <c r="B22" s="40" t="s">
        <v>207</v>
      </c>
      <c r="C22" s="17" t="s">
        <v>323</v>
      </c>
      <c r="D22" s="15">
        <v>1</v>
      </c>
      <c r="E22" s="43">
        <v>0</v>
      </c>
      <c r="F22" s="95">
        <f t="shared" si="0"/>
        <v>0</v>
      </c>
      <c r="G22" s="16">
        <v>755</v>
      </c>
      <c r="H22" s="42">
        <f t="shared" si="1"/>
        <v>386.02537030314494</v>
      </c>
      <c r="I22" s="70">
        <v>0</v>
      </c>
      <c r="J22" s="68"/>
      <c r="K22" s="76"/>
    </row>
    <row r="23" spans="2:11" s="22" customFormat="1" ht="36">
      <c r="B23" s="77" t="s">
        <v>208</v>
      </c>
      <c r="C23" s="14" t="s">
        <v>324</v>
      </c>
      <c r="D23" s="15">
        <v>1</v>
      </c>
      <c r="E23" s="43">
        <v>0</v>
      </c>
      <c r="F23" s="95">
        <f t="shared" si="0"/>
        <v>0</v>
      </c>
      <c r="G23" s="16">
        <v>1740</v>
      </c>
      <c r="H23" s="42">
        <f t="shared" si="1"/>
        <v>889.64787328142017</v>
      </c>
      <c r="I23" s="70">
        <v>0</v>
      </c>
      <c r="J23" s="68"/>
      <c r="K23" s="76"/>
    </row>
    <row r="24" spans="2:11" s="22" customFormat="1" ht="24">
      <c r="B24" s="77" t="s">
        <v>209</v>
      </c>
      <c r="C24" s="14" t="s">
        <v>39</v>
      </c>
      <c r="D24" s="15">
        <v>1</v>
      </c>
      <c r="E24" s="43">
        <v>0</v>
      </c>
      <c r="F24" s="95">
        <f t="shared" si="0"/>
        <v>0</v>
      </c>
      <c r="G24" s="16">
        <v>891</v>
      </c>
      <c r="H24" s="42">
        <f t="shared" si="1"/>
        <v>455.56106614583069</v>
      </c>
      <c r="I24" s="70">
        <v>0</v>
      </c>
      <c r="J24" s="68"/>
      <c r="K24" s="76"/>
    </row>
    <row r="25" spans="2:11" s="22" customFormat="1" ht="12">
      <c r="B25" s="77" t="s">
        <v>210</v>
      </c>
      <c r="C25" s="14" t="s">
        <v>40</v>
      </c>
      <c r="D25" s="15">
        <v>1</v>
      </c>
      <c r="E25" s="43">
        <v>0</v>
      </c>
      <c r="F25" s="95">
        <f t="shared" si="0"/>
        <v>0</v>
      </c>
      <c r="G25" s="16">
        <v>1740</v>
      </c>
      <c r="H25" s="42">
        <f t="shared" si="1"/>
        <v>889.64787328142017</v>
      </c>
      <c r="I25" s="70">
        <v>0</v>
      </c>
      <c r="J25" s="68"/>
      <c r="K25" s="76"/>
    </row>
    <row r="26" spans="2:11" s="22" customFormat="1" ht="24">
      <c r="B26" s="77" t="s">
        <v>212</v>
      </c>
      <c r="C26" s="14" t="s">
        <v>41</v>
      </c>
      <c r="D26" s="15">
        <v>1</v>
      </c>
      <c r="E26" s="43">
        <v>0</v>
      </c>
      <c r="F26" s="95">
        <f t="shared" si="0"/>
        <v>0</v>
      </c>
      <c r="G26" s="16">
        <v>3628.8</v>
      </c>
      <c r="H26" s="42">
        <f t="shared" si="1"/>
        <v>1855.3759784848378</v>
      </c>
      <c r="I26" s="70">
        <v>0</v>
      </c>
      <c r="J26" s="68"/>
      <c r="K26" s="76"/>
    </row>
    <row r="27" spans="2:11" s="22" customFormat="1" ht="24">
      <c r="B27" s="77" t="s">
        <v>211</v>
      </c>
      <c r="C27" s="14" t="s">
        <v>42</v>
      </c>
      <c r="D27" s="15">
        <v>1</v>
      </c>
      <c r="E27" s="43">
        <v>0</v>
      </c>
      <c r="F27" s="95">
        <f t="shared" si="0"/>
        <v>0</v>
      </c>
      <c r="G27" s="16">
        <v>15246</v>
      </c>
      <c r="H27" s="42">
        <f t="shared" si="1"/>
        <v>7795.1560207175471</v>
      </c>
      <c r="I27" s="70">
        <v>0</v>
      </c>
      <c r="J27" s="68"/>
      <c r="K27" s="76"/>
    </row>
    <row r="28" spans="2:11" s="22" customFormat="1" ht="24">
      <c r="B28" s="106"/>
      <c r="C28" s="123" t="s">
        <v>548</v>
      </c>
      <c r="D28" s="83">
        <v>1</v>
      </c>
      <c r="E28" s="126" t="s">
        <v>545</v>
      </c>
      <c r="F28" s="110" t="s">
        <v>546</v>
      </c>
      <c r="G28" s="124">
        <v>0</v>
      </c>
      <c r="H28" s="125">
        <f t="shared" si="1"/>
        <v>0</v>
      </c>
      <c r="I28" s="84">
        <v>0</v>
      </c>
      <c r="J28" s="68"/>
      <c r="K28" s="76"/>
    </row>
    <row r="29" spans="2:11" s="22" customFormat="1" ht="12" customHeight="1">
      <c r="B29" s="179" t="s">
        <v>537</v>
      </c>
      <c r="C29" s="180"/>
      <c r="D29" s="180"/>
      <c r="E29" s="180"/>
      <c r="F29" s="180"/>
      <c r="G29" s="180"/>
      <c r="H29" s="180"/>
      <c r="I29" s="181"/>
      <c r="J29" s="68"/>
    </row>
    <row r="30" spans="2:11" s="22" customFormat="1" ht="38.25">
      <c r="B30" s="77"/>
      <c r="C30" s="90" t="s">
        <v>458</v>
      </c>
      <c r="D30" s="15"/>
      <c r="E30" s="21"/>
      <c r="F30" s="95"/>
      <c r="G30" s="16"/>
      <c r="H30" s="16"/>
      <c r="I30" s="70"/>
      <c r="J30" s="68"/>
    </row>
    <row r="31" spans="2:11" s="22" customFormat="1" ht="12">
      <c r="B31" s="77" t="s">
        <v>459</v>
      </c>
      <c r="C31" s="91" t="s">
        <v>456</v>
      </c>
      <c r="D31" s="15">
        <v>1</v>
      </c>
      <c r="E31" s="43">
        <v>470</v>
      </c>
      <c r="F31" s="95">
        <f t="shared" ref="F31:F40" si="2">SUM(E31/1.95583)</f>
        <v>240.30718416222268</v>
      </c>
      <c r="G31" s="42">
        <v>0</v>
      </c>
      <c r="H31" s="42">
        <f t="shared" ref="H31:H40" si="3">SUM(G31/1.95583)</f>
        <v>0</v>
      </c>
      <c r="I31" s="70">
        <v>0</v>
      </c>
      <c r="J31" s="68"/>
    </row>
    <row r="32" spans="2:11" s="22" customFormat="1" ht="12">
      <c r="B32" s="77" t="s">
        <v>460</v>
      </c>
      <c r="C32" s="91" t="s">
        <v>457</v>
      </c>
      <c r="D32" s="15">
        <v>1</v>
      </c>
      <c r="E32" s="43">
        <v>900</v>
      </c>
      <c r="F32" s="95">
        <f t="shared" si="2"/>
        <v>460.16269307659667</v>
      </c>
      <c r="G32" s="42">
        <v>0</v>
      </c>
      <c r="H32" s="42">
        <f t="shared" si="3"/>
        <v>0</v>
      </c>
      <c r="I32" s="70">
        <v>0</v>
      </c>
      <c r="J32" s="68"/>
    </row>
    <row r="33" spans="2:11" s="22" customFormat="1" ht="24">
      <c r="B33" s="77" t="s">
        <v>532</v>
      </c>
      <c r="C33" s="91" t="s">
        <v>533</v>
      </c>
      <c r="D33" s="15">
        <v>1</v>
      </c>
      <c r="E33" s="43">
        <v>90</v>
      </c>
      <c r="F33" s="95">
        <f t="shared" si="2"/>
        <v>46.016269307659663</v>
      </c>
      <c r="G33" s="42">
        <v>0</v>
      </c>
      <c r="H33" s="42">
        <f t="shared" si="3"/>
        <v>0</v>
      </c>
      <c r="I33" s="70">
        <v>0</v>
      </c>
      <c r="J33" s="68"/>
    </row>
    <row r="34" spans="2:11" s="22" customFormat="1" ht="24">
      <c r="B34" s="77" t="s">
        <v>362</v>
      </c>
      <c r="C34" s="14" t="s">
        <v>397</v>
      </c>
      <c r="D34" s="15">
        <v>1</v>
      </c>
      <c r="E34" s="43">
        <v>620</v>
      </c>
      <c r="F34" s="95">
        <f t="shared" si="2"/>
        <v>317.00096634165544</v>
      </c>
      <c r="G34" s="42">
        <v>0</v>
      </c>
      <c r="H34" s="42">
        <f t="shared" si="3"/>
        <v>0</v>
      </c>
      <c r="I34" s="70">
        <v>0</v>
      </c>
      <c r="J34" s="68"/>
    </row>
    <row r="35" spans="2:11" s="22" customFormat="1" ht="48">
      <c r="B35" s="77" t="s">
        <v>213</v>
      </c>
      <c r="C35" s="14" t="s">
        <v>511</v>
      </c>
      <c r="D35" s="15" t="s">
        <v>350</v>
      </c>
      <c r="E35" s="20">
        <v>132</v>
      </c>
      <c r="F35" s="95">
        <f t="shared" si="2"/>
        <v>67.490528317900839</v>
      </c>
      <c r="G35" s="42">
        <v>0</v>
      </c>
      <c r="H35" s="42">
        <f t="shared" si="3"/>
        <v>0</v>
      </c>
      <c r="I35" s="70">
        <v>0</v>
      </c>
      <c r="J35" s="68"/>
    </row>
    <row r="36" spans="2:11" s="22" customFormat="1" ht="24">
      <c r="B36" s="40" t="s">
        <v>216</v>
      </c>
      <c r="C36" s="14" t="s">
        <v>512</v>
      </c>
      <c r="D36" s="15" t="s">
        <v>350</v>
      </c>
      <c r="E36" s="20">
        <v>252</v>
      </c>
      <c r="F36" s="95">
        <f t="shared" si="2"/>
        <v>128.84555406144707</v>
      </c>
      <c r="G36" s="42">
        <v>0</v>
      </c>
      <c r="H36" s="42">
        <f t="shared" si="3"/>
        <v>0</v>
      </c>
      <c r="I36" s="70">
        <v>0</v>
      </c>
      <c r="J36" s="68"/>
    </row>
    <row r="37" spans="2:11" s="22" customFormat="1" ht="24">
      <c r="B37" s="40" t="s">
        <v>373</v>
      </c>
      <c r="C37" s="14" t="s">
        <v>513</v>
      </c>
      <c r="D37" s="15" t="s">
        <v>350</v>
      </c>
      <c r="E37" s="20">
        <v>132</v>
      </c>
      <c r="F37" s="95">
        <f t="shared" si="2"/>
        <v>67.490528317900839</v>
      </c>
      <c r="G37" s="42">
        <v>0</v>
      </c>
      <c r="H37" s="42">
        <f t="shared" si="3"/>
        <v>0</v>
      </c>
      <c r="I37" s="70">
        <v>0</v>
      </c>
      <c r="J37" s="68"/>
    </row>
    <row r="38" spans="2:11" s="22" customFormat="1" ht="12">
      <c r="B38" s="19" t="s">
        <v>363</v>
      </c>
      <c r="C38" s="26" t="s">
        <v>352</v>
      </c>
      <c r="D38" s="15" t="s">
        <v>351</v>
      </c>
      <c r="E38" s="29">
        <v>20</v>
      </c>
      <c r="F38" s="95">
        <f t="shared" si="2"/>
        <v>10.22583762392437</v>
      </c>
      <c r="G38" s="42">
        <v>0</v>
      </c>
      <c r="H38" s="42">
        <f t="shared" si="3"/>
        <v>0</v>
      </c>
      <c r="I38" s="70">
        <v>0</v>
      </c>
      <c r="J38" s="68"/>
    </row>
    <row r="39" spans="2:11" s="22" customFormat="1" ht="12">
      <c r="B39" s="19" t="s">
        <v>364</v>
      </c>
      <c r="C39" s="26" t="s">
        <v>354</v>
      </c>
      <c r="D39" s="15" t="s">
        <v>350</v>
      </c>
      <c r="E39" s="29">
        <v>10</v>
      </c>
      <c r="F39" s="95">
        <f t="shared" si="2"/>
        <v>5.1129188119621851</v>
      </c>
      <c r="G39" s="42">
        <v>0</v>
      </c>
      <c r="H39" s="42">
        <f t="shared" si="3"/>
        <v>0</v>
      </c>
      <c r="I39" s="70">
        <v>0</v>
      </c>
      <c r="J39" s="68"/>
    </row>
    <row r="40" spans="2:11" s="22" customFormat="1" ht="12">
      <c r="B40" s="19" t="s">
        <v>235</v>
      </c>
      <c r="C40" s="26" t="s">
        <v>355</v>
      </c>
      <c r="D40" s="15" t="s">
        <v>350</v>
      </c>
      <c r="E40" s="29">
        <v>34</v>
      </c>
      <c r="F40" s="95">
        <f t="shared" si="2"/>
        <v>17.383923960671428</v>
      </c>
      <c r="G40" s="42">
        <v>0</v>
      </c>
      <c r="H40" s="42">
        <f t="shared" si="3"/>
        <v>0</v>
      </c>
      <c r="I40" s="70">
        <v>0</v>
      </c>
      <c r="J40" s="68"/>
    </row>
    <row r="41" spans="2:11" s="22" customFormat="1" ht="12">
      <c r="B41" s="19"/>
      <c r="C41" s="14"/>
      <c r="D41" s="15"/>
      <c r="E41" s="20"/>
      <c r="F41" s="95"/>
      <c r="G41" s="20"/>
      <c r="H41" s="20"/>
      <c r="I41" s="70"/>
      <c r="J41" s="68"/>
    </row>
    <row r="42" spans="2:11" s="22" customFormat="1" ht="29.25" customHeight="1">
      <c r="B42" s="106"/>
      <c r="C42" s="82" t="s">
        <v>47</v>
      </c>
      <c r="D42" s="83"/>
      <c r="E42" s="114"/>
      <c r="F42" s="115"/>
      <c r="G42" s="114"/>
      <c r="H42" s="114"/>
      <c r="I42" s="84"/>
      <c r="J42" s="68"/>
    </row>
    <row r="43" spans="2:11" s="22" customFormat="1" ht="15.75" customHeight="1">
      <c r="B43" s="23" t="s">
        <v>217</v>
      </c>
      <c r="C43" s="14" t="s">
        <v>45</v>
      </c>
      <c r="D43" s="15">
        <v>1</v>
      </c>
      <c r="E43" s="38">
        <v>0</v>
      </c>
      <c r="F43" s="95">
        <f t="shared" ref="F43:F44" si="4">SUM(E43/1.95583)</f>
        <v>0</v>
      </c>
      <c r="G43" s="24">
        <v>3912.3</v>
      </c>
      <c r="H43" s="42">
        <f t="shared" ref="H43:H44" si="5">SUM(G43/1.95583)</f>
        <v>2000.3272268039657</v>
      </c>
      <c r="I43" s="70">
        <v>0</v>
      </c>
      <c r="J43" s="68"/>
      <c r="K43" s="76"/>
    </row>
    <row r="44" spans="2:11" s="22" customFormat="1" ht="14.25" customHeight="1">
      <c r="B44" s="77" t="s">
        <v>233</v>
      </c>
      <c r="C44" s="14" t="s">
        <v>46</v>
      </c>
      <c r="D44" s="15">
        <v>1</v>
      </c>
      <c r="E44" s="38">
        <v>0</v>
      </c>
      <c r="F44" s="95">
        <f t="shared" si="4"/>
        <v>0</v>
      </c>
      <c r="G44" s="24">
        <v>5340.6</v>
      </c>
      <c r="H44" s="42">
        <f t="shared" si="5"/>
        <v>2730.6054207165248</v>
      </c>
      <c r="I44" s="70">
        <v>0</v>
      </c>
      <c r="J44" s="68"/>
      <c r="K44" s="76"/>
    </row>
    <row r="45" spans="2:11" s="22" customFormat="1" ht="12">
      <c r="B45" s="19"/>
      <c r="C45" s="14"/>
      <c r="D45" s="15"/>
      <c r="E45" s="38"/>
      <c r="F45" s="95"/>
      <c r="G45" s="29"/>
      <c r="H45" s="29"/>
      <c r="I45" s="70"/>
      <c r="J45" s="68"/>
    </row>
    <row r="46" spans="2:11" s="22" customFormat="1" ht="34.5" customHeight="1">
      <c r="B46" s="106"/>
      <c r="C46" s="131" t="s">
        <v>48</v>
      </c>
      <c r="D46" s="83"/>
      <c r="E46" s="117"/>
      <c r="F46" s="115"/>
      <c r="G46" s="107"/>
      <c r="H46" s="107"/>
      <c r="I46" s="84"/>
      <c r="J46" s="68"/>
    </row>
    <row r="47" spans="2:11" s="22" customFormat="1" ht="14.25" customHeight="1">
      <c r="B47" s="40" t="s">
        <v>547</v>
      </c>
      <c r="C47" s="17" t="s">
        <v>543</v>
      </c>
      <c r="D47" s="122" t="s">
        <v>350</v>
      </c>
      <c r="E47" s="24">
        <v>1</v>
      </c>
      <c r="F47" s="96">
        <f t="shared" ref="F47" si="6">SUM(E47/1.95583)</f>
        <v>0.51129188119621849</v>
      </c>
      <c r="G47" s="41">
        <v>0</v>
      </c>
      <c r="H47" s="41">
        <v>0</v>
      </c>
      <c r="I47" s="41">
        <v>0</v>
      </c>
      <c r="J47" s="68"/>
    </row>
    <row r="48" spans="2:11" s="22" customFormat="1" ht="12">
      <c r="B48" s="77" t="s">
        <v>218</v>
      </c>
      <c r="C48" s="25" t="s">
        <v>49</v>
      </c>
      <c r="D48" s="15">
        <v>1</v>
      </c>
      <c r="E48" s="38">
        <v>0</v>
      </c>
      <c r="F48" s="95">
        <f t="shared" ref="F48:F64" si="7">SUM(E48/1.95583)</f>
        <v>0</v>
      </c>
      <c r="G48" s="24">
        <v>420</v>
      </c>
      <c r="H48" s="42">
        <f t="shared" ref="H48:H65" si="8">SUM(G48/1.95583)</f>
        <v>214.74259010241178</v>
      </c>
      <c r="I48" s="70">
        <v>0</v>
      </c>
      <c r="J48" s="68"/>
      <c r="K48" s="76"/>
    </row>
    <row r="49" spans="1:11" s="22" customFormat="1" ht="12">
      <c r="B49" s="77" t="s">
        <v>219</v>
      </c>
      <c r="C49" s="25" t="s">
        <v>50</v>
      </c>
      <c r="D49" s="15">
        <v>1</v>
      </c>
      <c r="E49" s="38">
        <v>0</v>
      </c>
      <c r="F49" s="95">
        <f t="shared" si="7"/>
        <v>0</v>
      </c>
      <c r="G49" s="24">
        <v>500</v>
      </c>
      <c r="H49" s="42">
        <f t="shared" si="8"/>
        <v>255.64594059810923</v>
      </c>
      <c r="I49" s="70">
        <v>0</v>
      </c>
      <c r="J49" s="68"/>
      <c r="K49" s="76"/>
    </row>
    <row r="50" spans="1:11" s="22" customFormat="1" ht="12">
      <c r="B50" s="77" t="s">
        <v>368</v>
      </c>
      <c r="C50" s="61" t="s">
        <v>114</v>
      </c>
      <c r="D50" s="15">
        <v>1</v>
      </c>
      <c r="E50" s="38">
        <v>0</v>
      </c>
      <c r="F50" s="95">
        <f t="shared" si="7"/>
        <v>0</v>
      </c>
      <c r="G50" s="24">
        <v>243</v>
      </c>
      <c r="H50" s="42">
        <f t="shared" si="8"/>
        <v>124.2439271306811</v>
      </c>
      <c r="I50" s="70">
        <v>0</v>
      </c>
      <c r="J50" s="68"/>
      <c r="K50" s="76"/>
    </row>
    <row r="51" spans="1:11" s="22" customFormat="1" ht="24">
      <c r="B51" s="77" t="s">
        <v>220</v>
      </c>
      <c r="C51" s="28" t="s">
        <v>51</v>
      </c>
      <c r="D51" s="15">
        <v>1</v>
      </c>
      <c r="E51" s="38">
        <v>0</v>
      </c>
      <c r="F51" s="95">
        <f t="shared" si="7"/>
        <v>0</v>
      </c>
      <c r="G51" s="24">
        <v>1635</v>
      </c>
      <c r="H51" s="42">
        <f t="shared" si="8"/>
        <v>835.96222575581726</v>
      </c>
      <c r="I51" s="70">
        <v>0</v>
      </c>
      <c r="J51" s="68"/>
      <c r="K51" s="76"/>
    </row>
    <row r="52" spans="1:11" s="22" customFormat="1" ht="12">
      <c r="B52" s="77" t="s">
        <v>221</v>
      </c>
      <c r="C52" s="26" t="s">
        <v>52</v>
      </c>
      <c r="D52" s="15">
        <v>1</v>
      </c>
      <c r="E52" s="38">
        <v>0</v>
      </c>
      <c r="F52" s="95">
        <f t="shared" si="7"/>
        <v>0</v>
      </c>
      <c r="G52" s="24">
        <v>1745</v>
      </c>
      <c r="H52" s="42">
        <f t="shared" si="8"/>
        <v>892.20433268740123</v>
      </c>
      <c r="I52" s="70">
        <v>0</v>
      </c>
      <c r="J52" s="68"/>
      <c r="K52" s="76"/>
    </row>
    <row r="53" spans="1:11" s="22" customFormat="1" ht="24">
      <c r="B53" s="77" t="s">
        <v>222</v>
      </c>
      <c r="C53" s="26" t="s">
        <v>53</v>
      </c>
      <c r="D53" s="15">
        <v>1</v>
      </c>
      <c r="E53" s="38">
        <v>0</v>
      </c>
      <c r="F53" s="95">
        <f t="shared" si="7"/>
        <v>0</v>
      </c>
      <c r="G53" s="24">
        <v>2190.4499999999998</v>
      </c>
      <c r="H53" s="42">
        <f t="shared" si="8"/>
        <v>1119.9593011662566</v>
      </c>
      <c r="I53" s="70">
        <v>0</v>
      </c>
      <c r="J53" s="68"/>
      <c r="K53" s="76"/>
    </row>
    <row r="54" spans="1:11" s="22" customFormat="1" ht="12">
      <c r="B54" s="77" t="s">
        <v>367</v>
      </c>
      <c r="C54" s="26" t="s">
        <v>54</v>
      </c>
      <c r="D54" s="15">
        <v>1</v>
      </c>
      <c r="E54" s="38">
        <v>0</v>
      </c>
      <c r="F54" s="95">
        <f t="shared" si="7"/>
        <v>0</v>
      </c>
      <c r="G54" s="24">
        <v>1268</v>
      </c>
      <c r="H54" s="42">
        <f t="shared" si="8"/>
        <v>648.31810535680506</v>
      </c>
      <c r="I54" s="70">
        <v>0</v>
      </c>
      <c r="J54" s="68"/>
      <c r="K54" s="76"/>
    </row>
    <row r="55" spans="1:11" s="22" customFormat="1" ht="24">
      <c r="B55" s="77" t="s">
        <v>223</v>
      </c>
      <c r="C55" s="26" t="s">
        <v>55</v>
      </c>
      <c r="D55" s="15">
        <v>1</v>
      </c>
      <c r="E55" s="38">
        <v>0</v>
      </c>
      <c r="F55" s="95">
        <f t="shared" si="7"/>
        <v>0</v>
      </c>
      <c r="G55" s="24">
        <v>4751.6899999999996</v>
      </c>
      <c r="H55" s="42">
        <f t="shared" si="8"/>
        <v>2429.5005189612593</v>
      </c>
      <c r="I55" s="70">
        <v>0</v>
      </c>
      <c r="J55" s="68"/>
      <c r="K55" s="76"/>
    </row>
    <row r="56" spans="1:11" s="22" customFormat="1" ht="12">
      <c r="B56" s="77" t="s">
        <v>224</v>
      </c>
      <c r="C56" s="26" t="s">
        <v>56</v>
      </c>
      <c r="D56" s="15">
        <v>1</v>
      </c>
      <c r="E56" s="38">
        <v>0</v>
      </c>
      <c r="F56" s="95">
        <f t="shared" si="7"/>
        <v>0</v>
      </c>
      <c r="G56" s="24">
        <v>1128.5999999999999</v>
      </c>
      <c r="H56" s="42">
        <f t="shared" si="8"/>
        <v>577.04401711805212</v>
      </c>
      <c r="I56" s="70">
        <v>0</v>
      </c>
      <c r="J56" s="68"/>
      <c r="K56" s="76"/>
    </row>
    <row r="57" spans="1:11" s="22" customFormat="1" ht="24">
      <c r="B57" s="77" t="s">
        <v>226</v>
      </c>
      <c r="C57" s="26" t="s">
        <v>57</v>
      </c>
      <c r="D57" s="15">
        <v>1</v>
      </c>
      <c r="E57" s="38">
        <v>0</v>
      </c>
      <c r="F57" s="95">
        <f t="shared" si="7"/>
        <v>0</v>
      </c>
      <c r="G57" s="24">
        <v>4236.6000000000004</v>
      </c>
      <c r="H57" s="42">
        <f t="shared" si="8"/>
        <v>2166.1391838758996</v>
      </c>
      <c r="I57" s="70">
        <v>0</v>
      </c>
      <c r="J57" s="68"/>
      <c r="K57" s="76"/>
    </row>
    <row r="58" spans="1:11" s="22" customFormat="1" ht="24">
      <c r="B58" s="77" t="s">
        <v>225</v>
      </c>
      <c r="C58" s="26" t="s">
        <v>58</v>
      </c>
      <c r="D58" s="15">
        <v>1</v>
      </c>
      <c r="E58" s="38">
        <v>0</v>
      </c>
      <c r="F58" s="95">
        <f t="shared" si="7"/>
        <v>0</v>
      </c>
      <c r="G58" s="24">
        <v>1896.29</v>
      </c>
      <c r="H58" s="42">
        <f t="shared" si="8"/>
        <v>969.55768139357713</v>
      </c>
      <c r="I58" s="70">
        <v>0</v>
      </c>
      <c r="J58" s="68"/>
      <c r="K58" s="76"/>
    </row>
    <row r="59" spans="1:11" s="22" customFormat="1" ht="12">
      <c r="B59" s="77" t="s">
        <v>227</v>
      </c>
      <c r="C59" s="26" t="s">
        <v>59</v>
      </c>
      <c r="D59" s="15">
        <v>1</v>
      </c>
      <c r="E59" s="38">
        <v>0</v>
      </c>
      <c r="F59" s="95">
        <f t="shared" si="7"/>
        <v>0</v>
      </c>
      <c r="G59" s="24">
        <v>1361.31</v>
      </c>
      <c r="H59" s="42">
        <f t="shared" si="8"/>
        <v>696.02675079122412</v>
      </c>
      <c r="I59" s="70">
        <v>0</v>
      </c>
      <c r="J59" s="68"/>
      <c r="K59" s="76"/>
    </row>
    <row r="60" spans="1:11" s="22" customFormat="1" ht="12">
      <c r="B60" s="77" t="s">
        <v>228</v>
      </c>
      <c r="C60" s="26" t="s">
        <v>515</v>
      </c>
      <c r="D60" s="15">
        <v>1</v>
      </c>
      <c r="E60" s="38">
        <v>0</v>
      </c>
      <c r="F60" s="95">
        <f t="shared" si="7"/>
        <v>0</v>
      </c>
      <c r="G60" s="24">
        <v>2248.65</v>
      </c>
      <c r="H60" s="42">
        <f t="shared" si="8"/>
        <v>1149.7164886518767</v>
      </c>
      <c r="I60" s="70">
        <v>0</v>
      </c>
      <c r="J60" s="68"/>
      <c r="K60" s="76"/>
    </row>
    <row r="61" spans="1:11" s="22" customFormat="1" ht="12">
      <c r="A61" s="22">
        <v>544</v>
      </c>
      <c r="B61" s="77" t="s">
        <v>229</v>
      </c>
      <c r="C61" s="26" t="s">
        <v>60</v>
      </c>
      <c r="D61" s="15">
        <v>1</v>
      </c>
      <c r="E61" s="38">
        <v>0</v>
      </c>
      <c r="F61" s="95">
        <f t="shared" si="7"/>
        <v>0</v>
      </c>
      <c r="G61" s="24">
        <v>958</v>
      </c>
      <c r="H61" s="42">
        <f t="shared" si="8"/>
        <v>489.81762218597731</v>
      </c>
      <c r="I61" s="70">
        <v>0</v>
      </c>
      <c r="J61" s="68"/>
      <c r="K61" s="76"/>
    </row>
    <row r="62" spans="1:11" s="22" customFormat="1" ht="12">
      <c r="B62" s="77" t="s">
        <v>230</v>
      </c>
      <c r="C62" s="26" t="s">
        <v>61</v>
      </c>
      <c r="D62" s="15">
        <v>1</v>
      </c>
      <c r="E62" s="38">
        <v>0</v>
      </c>
      <c r="F62" s="95">
        <f t="shared" si="7"/>
        <v>0</v>
      </c>
      <c r="G62" s="24">
        <v>1900.48</v>
      </c>
      <c r="H62" s="42">
        <f t="shared" si="8"/>
        <v>971.69999437578929</v>
      </c>
      <c r="I62" s="70">
        <v>0</v>
      </c>
      <c r="J62" s="68"/>
      <c r="K62" s="76"/>
    </row>
    <row r="63" spans="1:11" s="22" customFormat="1" ht="24">
      <c r="B63" s="77" t="s">
        <v>232</v>
      </c>
      <c r="C63" s="26" t="s">
        <v>62</v>
      </c>
      <c r="D63" s="15">
        <v>1</v>
      </c>
      <c r="E63" s="38">
        <v>0</v>
      </c>
      <c r="F63" s="95">
        <f t="shared" si="7"/>
        <v>0</v>
      </c>
      <c r="G63" s="24">
        <v>5113.01</v>
      </c>
      <c r="H63" s="42">
        <f t="shared" si="8"/>
        <v>2614.2405014750771</v>
      </c>
      <c r="I63" s="70">
        <v>0</v>
      </c>
      <c r="J63" s="68"/>
      <c r="K63" s="76"/>
    </row>
    <row r="64" spans="1:11" s="22" customFormat="1" ht="24">
      <c r="B64" s="77" t="s">
        <v>231</v>
      </c>
      <c r="C64" s="26" t="s">
        <v>63</v>
      </c>
      <c r="D64" s="15">
        <v>1</v>
      </c>
      <c r="E64" s="38">
        <v>0</v>
      </c>
      <c r="F64" s="95">
        <f t="shared" si="7"/>
        <v>0</v>
      </c>
      <c r="G64" s="24">
        <v>1863</v>
      </c>
      <c r="H64" s="42">
        <f t="shared" si="8"/>
        <v>952.53677466855504</v>
      </c>
      <c r="I64" s="70">
        <v>0</v>
      </c>
      <c r="J64" s="68"/>
      <c r="K64" s="76"/>
    </row>
    <row r="65" spans="2:11" s="22" customFormat="1" ht="24">
      <c r="B65" s="116"/>
      <c r="C65" s="123" t="s">
        <v>549</v>
      </c>
      <c r="D65" s="83">
        <v>1</v>
      </c>
      <c r="E65" s="126" t="s">
        <v>545</v>
      </c>
      <c r="F65" s="110" t="s">
        <v>546</v>
      </c>
      <c r="G65" s="124">
        <v>0</v>
      </c>
      <c r="H65" s="125">
        <f t="shared" si="8"/>
        <v>0</v>
      </c>
      <c r="I65" s="84">
        <v>0</v>
      </c>
      <c r="J65" s="68"/>
      <c r="K65" s="76"/>
    </row>
    <row r="66" spans="2:11" s="22" customFormat="1" ht="17.25" customHeight="1">
      <c r="B66" s="182" t="s">
        <v>537</v>
      </c>
      <c r="C66" s="183"/>
      <c r="D66" s="183"/>
      <c r="E66" s="183"/>
      <c r="F66" s="183"/>
      <c r="G66" s="183"/>
      <c r="H66" s="183"/>
      <c r="I66" s="183"/>
      <c r="J66" s="68"/>
    </row>
    <row r="67" spans="2:11" s="22" customFormat="1" ht="38.25">
      <c r="B67" s="77"/>
      <c r="C67" s="90" t="s">
        <v>458</v>
      </c>
      <c r="D67" s="15"/>
      <c r="E67" s="21"/>
      <c r="F67" s="95"/>
      <c r="G67" s="16"/>
      <c r="H67" s="16"/>
      <c r="I67" s="70"/>
      <c r="J67" s="68"/>
    </row>
    <row r="68" spans="2:11" s="22" customFormat="1" ht="12">
      <c r="B68" s="77" t="s">
        <v>459</v>
      </c>
      <c r="C68" s="91" t="s">
        <v>456</v>
      </c>
      <c r="D68" s="15">
        <v>1</v>
      </c>
      <c r="E68" s="43">
        <v>470</v>
      </c>
      <c r="F68" s="95">
        <f t="shared" ref="F68:F76" si="9">SUM(E68/1.95583)</f>
        <v>240.30718416222268</v>
      </c>
      <c r="G68" s="42">
        <v>0</v>
      </c>
      <c r="H68" s="42">
        <f>SUM(G68/1.95583)</f>
        <v>0</v>
      </c>
      <c r="I68" s="70">
        <v>0</v>
      </c>
      <c r="J68" s="68"/>
    </row>
    <row r="69" spans="2:11" s="22" customFormat="1" ht="12">
      <c r="B69" s="77" t="s">
        <v>460</v>
      </c>
      <c r="C69" s="91" t="s">
        <v>457</v>
      </c>
      <c r="D69" s="15">
        <v>1</v>
      </c>
      <c r="E69" s="43">
        <v>900</v>
      </c>
      <c r="F69" s="95">
        <f t="shared" si="9"/>
        <v>460.16269307659667</v>
      </c>
      <c r="G69" s="42">
        <v>0</v>
      </c>
      <c r="H69" s="42">
        <f t="shared" ref="H69:H76" si="10">SUM(G69/1.95583)</f>
        <v>0</v>
      </c>
      <c r="I69" s="70">
        <v>0</v>
      </c>
      <c r="J69" s="68"/>
    </row>
    <row r="70" spans="2:11" s="22" customFormat="1" ht="24">
      <c r="B70" s="77" t="s">
        <v>532</v>
      </c>
      <c r="C70" s="91" t="s">
        <v>535</v>
      </c>
      <c r="D70" s="15">
        <v>1</v>
      </c>
      <c r="E70" s="43">
        <v>90</v>
      </c>
      <c r="F70" s="95">
        <f t="shared" si="9"/>
        <v>46.016269307659663</v>
      </c>
      <c r="G70" s="42">
        <v>0</v>
      </c>
      <c r="H70" s="42">
        <f t="shared" si="10"/>
        <v>0</v>
      </c>
      <c r="I70" s="70">
        <v>0</v>
      </c>
      <c r="J70" s="68"/>
    </row>
    <row r="71" spans="2:11" s="22" customFormat="1" ht="48">
      <c r="B71" s="77" t="s">
        <v>213</v>
      </c>
      <c r="C71" s="14" t="s">
        <v>511</v>
      </c>
      <c r="D71" s="15" t="s">
        <v>350</v>
      </c>
      <c r="E71" s="20">
        <v>107</v>
      </c>
      <c r="F71" s="95">
        <f t="shared" si="9"/>
        <v>54.708231287995382</v>
      </c>
      <c r="G71" s="42">
        <v>0</v>
      </c>
      <c r="H71" s="42">
        <f t="shared" si="10"/>
        <v>0</v>
      </c>
      <c r="I71" s="70">
        <v>0</v>
      </c>
      <c r="J71" s="68"/>
    </row>
    <row r="72" spans="2:11" s="22" customFormat="1" ht="12">
      <c r="B72" s="40" t="s">
        <v>216</v>
      </c>
      <c r="C72" s="14" t="s">
        <v>358</v>
      </c>
      <c r="D72" s="15" t="s">
        <v>350</v>
      </c>
      <c r="E72" s="20">
        <v>210</v>
      </c>
      <c r="F72" s="95">
        <f t="shared" si="9"/>
        <v>107.37129505120589</v>
      </c>
      <c r="G72" s="42">
        <v>0</v>
      </c>
      <c r="H72" s="42">
        <f t="shared" si="10"/>
        <v>0</v>
      </c>
      <c r="I72" s="70">
        <v>0</v>
      </c>
      <c r="J72" s="68"/>
    </row>
    <row r="73" spans="2:11" s="22" customFormat="1" ht="12">
      <c r="B73" s="40" t="s">
        <v>373</v>
      </c>
      <c r="C73" s="14" t="s">
        <v>372</v>
      </c>
      <c r="D73" s="15" t="s">
        <v>350</v>
      </c>
      <c r="E73" s="20">
        <v>110</v>
      </c>
      <c r="F73" s="95">
        <f t="shared" si="9"/>
        <v>56.242106931584033</v>
      </c>
      <c r="G73" s="42">
        <v>0</v>
      </c>
      <c r="H73" s="42">
        <f t="shared" si="10"/>
        <v>0</v>
      </c>
      <c r="I73" s="70">
        <v>0</v>
      </c>
      <c r="J73" s="68"/>
    </row>
    <row r="74" spans="2:11" s="22" customFormat="1" ht="12">
      <c r="B74" s="19" t="s">
        <v>363</v>
      </c>
      <c r="C74" s="26" t="s">
        <v>352</v>
      </c>
      <c r="D74" s="15" t="s">
        <v>351</v>
      </c>
      <c r="E74" s="29">
        <v>20</v>
      </c>
      <c r="F74" s="95">
        <f t="shared" si="9"/>
        <v>10.22583762392437</v>
      </c>
      <c r="G74" s="42">
        <v>0</v>
      </c>
      <c r="H74" s="42">
        <f t="shared" si="10"/>
        <v>0</v>
      </c>
      <c r="I74" s="70">
        <v>0</v>
      </c>
      <c r="J74" s="68"/>
    </row>
    <row r="75" spans="2:11" s="22" customFormat="1" ht="12">
      <c r="B75" s="19" t="s">
        <v>364</v>
      </c>
      <c r="C75" s="26" t="s">
        <v>354</v>
      </c>
      <c r="D75" s="15" t="s">
        <v>350</v>
      </c>
      <c r="E75" s="29">
        <v>10</v>
      </c>
      <c r="F75" s="95">
        <f t="shared" si="9"/>
        <v>5.1129188119621851</v>
      </c>
      <c r="G75" s="42">
        <v>0</v>
      </c>
      <c r="H75" s="42">
        <f t="shared" si="10"/>
        <v>0</v>
      </c>
      <c r="I75" s="70">
        <v>0</v>
      </c>
      <c r="J75" s="68"/>
    </row>
    <row r="76" spans="2:11" s="22" customFormat="1" ht="12">
      <c r="B76" s="19" t="s">
        <v>235</v>
      </c>
      <c r="C76" s="26" t="s">
        <v>355</v>
      </c>
      <c r="D76" s="15" t="s">
        <v>350</v>
      </c>
      <c r="E76" s="29">
        <v>34</v>
      </c>
      <c r="F76" s="95">
        <f t="shared" si="9"/>
        <v>17.383923960671428</v>
      </c>
      <c r="G76" s="42">
        <v>0</v>
      </c>
      <c r="H76" s="42">
        <f t="shared" si="10"/>
        <v>0</v>
      </c>
      <c r="I76" s="70">
        <v>0</v>
      </c>
      <c r="J76" s="68"/>
    </row>
    <row r="77" spans="2:11" s="22" customFormat="1" ht="12">
      <c r="B77" s="19"/>
      <c r="C77" s="26"/>
      <c r="D77" s="15"/>
      <c r="E77" s="29"/>
      <c r="F77" s="96"/>
      <c r="G77" s="21"/>
      <c r="H77" s="21"/>
      <c r="I77" s="70"/>
      <c r="J77" s="68"/>
    </row>
    <row r="78" spans="2:11" s="22" customFormat="1" ht="37.5" customHeight="1">
      <c r="B78" s="116"/>
      <c r="C78" s="131" t="s">
        <v>99</v>
      </c>
      <c r="D78" s="83"/>
      <c r="E78" s="114"/>
      <c r="F78" s="115"/>
      <c r="G78" s="114"/>
      <c r="H78" s="114"/>
      <c r="I78" s="84"/>
      <c r="J78" s="68"/>
    </row>
    <row r="79" spans="2:11" s="22" customFormat="1" ht="16.5" customHeight="1">
      <c r="B79" s="40" t="s">
        <v>547</v>
      </c>
      <c r="C79" s="17" t="s">
        <v>543</v>
      </c>
      <c r="D79" s="122" t="s">
        <v>350</v>
      </c>
      <c r="E79" s="24">
        <v>1</v>
      </c>
      <c r="F79" s="96">
        <f t="shared" ref="F79" si="11">SUM(E79/1.95583)</f>
        <v>0.51129188119621849</v>
      </c>
      <c r="G79" s="41">
        <v>0</v>
      </c>
      <c r="H79" s="41">
        <v>0</v>
      </c>
      <c r="I79" s="41">
        <v>0</v>
      </c>
      <c r="J79" s="68"/>
    </row>
    <row r="80" spans="2:11" s="22" customFormat="1" ht="24">
      <c r="B80" s="77" t="s">
        <v>248</v>
      </c>
      <c r="C80" s="26" t="s">
        <v>64</v>
      </c>
      <c r="D80" s="15">
        <v>1</v>
      </c>
      <c r="E80" s="43">
        <v>0</v>
      </c>
      <c r="F80" s="95">
        <f t="shared" ref="F80:F125" si="12">SUM(E80/1.95583)</f>
        <v>0</v>
      </c>
      <c r="G80" s="24">
        <v>615</v>
      </c>
      <c r="H80" s="42">
        <f t="shared" ref="H80:H126" si="13">SUM(G80/1.95583)</f>
        <v>314.44450693567438</v>
      </c>
      <c r="I80" s="70">
        <v>0</v>
      </c>
      <c r="J80" s="68"/>
      <c r="K80" s="76"/>
    </row>
    <row r="81" spans="2:11" s="22" customFormat="1" ht="12">
      <c r="B81" s="77" t="s">
        <v>218</v>
      </c>
      <c r="C81" s="17" t="s">
        <v>49</v>
      </c>
      <c r="D81" s="15">
        <v>1</v>
      </c>
      <c r="E81" s="43">
        <v>0</v>
      </c>
      <c r="F81" s="95">
        <f t="shared" si="12"/>
        <v>0</v>
      </c>
      <c r="G81" s="24">
        <v>420</v>
      </c>
      <c r="H81" s="42">
        <f t="shared" si="13"/>
        <v>214.74259010241178</v>
      </c>
      <c r="I81" s="70">
        <v>0</v>
      </c>
      <c r="J81" s="68"/>
      <c r="K81" s="76"/>
    </row>
    <row r="82" spans="2:11" s="22" customFormat="1" ht="12">
      <c r="B82" s="77" t="s">
        <v>65</v>
      </c>
      <c r="C82" s="17" t="s">
        <v>66</v>
      </c>
      <c r="D82" s="15">
        <v>1</v>
      </c>
      <c r="E82" s="43">
        <v>0</v>
      </c>
      <c r="F82" s="95">
        <f t="shared" si="12"/>
        <v>0</v>
      </c>
      <c r="G82" s="24">
        <v>414.72</v>
      </c>
      <c r="H82" s="42">
        <f t="shared" si="13"/>
        <v>212.04296896969575</v>
      </c>
      <c r="I82" s="70">
        <v>0</v>
      </c>
      <c r="J82" s="68"/>
      <c r="K82" s="76"/>
    </row>
    <row r="83" spans="2:11" s="22" customFormat="1" ht="12">
      <c r="B83" s="77" t="s">
        <v>368</v>
      </c>
      <c r="C83" s="61" t="s">
        <v>114</v>
      </c>
      <c r="D83" s="15">
        <v>1</v>
      </c>
      <c r="E83" s="38">
        <v>0</v>
      </c>
      <c r="F83" s="95">
        <f t="shared" si="12"/>
        <v>0</v>
      </c>
      <c r="G83" s="24">
        <v>243</v>
      </c>
      <c r="H83" s="42">
        <f t="shared" si="13"/>
        <v>124.2439271306811</v>
      </c>
      <c r="I83" s="70">
        <v>0</v>
      </c>
      <c r="J83" s="68"/>
      <c r="K83" s="76"/>
    </row>
    <row r="84" spans="2:11" s="22" customFormat="1" ht="24">
      <c r="B84" s="77" t="s">
        <v>67</v>
      </c>
      <c r="C84" s="17" t="s">
        <v>68</v>
      </c>
      <c r="D84" s="15">
        <v>1</v>
      </c>
      <c r="E84" s="43">
        <v>0</v>
      </c>
      <c r="F84" s="95">
        <f t="shared" si="12"/>
        <v>0</v>
      </c>
      <c r="G84" s="24">
        <v>500</v>
      </c>
      <c r="H84" s="42">
        <f t="shared" si="13"/>
        <v>255.64594059810923</v>
      </c>
      <c r="I84" s="70">
        <v>0</v>
      </c>
      <c r="J84" s="68"/>
      <c r="K84" s="76"/>
    </row>
    <row r="85" spans="2:11" s="22" customFormat="1" ht="24">
      <c r="B85" s="77" t="s">
        <v>249</v>
      </c>
      <c r="C85" s="17" t="s">
        <v>382</v>
      </c>
      <c r="D85" s="15">
        <v>1</v>
      </c>
      <c r="E85" s="43">
        <v>0</v>
      </c>
      <c r="F85" s="95">
        <f t="shared" si="12"/>
        <v>0</v>
      </c>
      <c r="G85" s="24">
        <v>1350</v>
      </c>
      <c r="H85" s="42">
        <f t="shared" si="13"/>
        <v>690.24403961489497</v>
      </c>
      <c r="I85" s="70">
        <v>0</v>
      </c>
      <c r="J85" s="68"/>
      <c r="K85" s="76"/>
    </row>
    <row r="86" spans="2:11" s="22" customFormat="1" ht="24">
      <c r="B86" s="77" t="s">
        <v>383</v>
      </c>
      <c r="C86" s="17" t="s">
        <v>381</v>
      </c>
      <c r="D86" s="15">
        <v>1</v>
      </c>
      <c r="E86" s="43">
        <v>0</v>
      </c>
      <c r="F86" s="95">
        <f t="shared" si="12"/>
        <v>0</v>
      </c>
      <c r="G86" s="24">
        <v>1782.49</v>
      </c>
      <c r="H86" s="42">
        <f t="shared" si="13"/>
        <v>911.37266531344756</v>
      </c>
      <c r="I86" s="70">
        <v>0</v>
      </c>
      <c r="J86" s="68"/>
      <c r="K86" s="76"/>
    </row>
    <row r="87" spans="2:11" s="22" customFormat="1" ht="24">
      <c r="B87" s="77" t="s">
        <v>250</v>
      </c>
      <c r="C87" s="17" t="s">
        <v>170</v>
      </c>
      <c r="D87" s="15">
        <v>1</v>
      </c>
      <c r="E87" s="43">
        <v>0</v>
      </c>
      <c r="F87" s="95">
        <f t="shared" si="12"/>
        <v>0</v>
      </c>
      <c r="G87" s="24">
        <v>1418</v>
      </c>
      <c r="H87" s="42">
        <f t="shared" si="13"/>
        <v>725.01188753623785</v>
      </c>
      <c r="I87" s="70">
        <v>0</v>
      </c>
      <c r="J87" s="68"/>
      <c r="K87" s="76"/>
    </row>
    <row r="88" spans="2:11" s="22" customFormat="1" ht="24">
      <c r="B88" s="77" t="s">
        <v>442</v>
      </c>
      <c r="C88" s="17" t="s">
        <v>443</v>
      </c>
      <c r="D88" s="15">
        <v>1</v>
      </c>
      <c r="E88" s="43">
        <v>0</v>
      </c>
      <c r="F88" s="95">
        <f t="shared" si="12"/>
        <v>0</v>
      </c>
      <c r="G88" s="24">
        <v>1542.02</v>
      </c>
      <c r="H88" s="42">
        <f t="shared" si="13"/>
        <v>788.42230664219278</v>
      </c>
      <c r="I88" s="70">
        <v>0</v>
      </c>
      <c r="J88" s="68"/>
      <c r="K88" s="76"/>
    </row>
    <row r="89" spans="2:11" s="22" customFormat="1" ht="24">
      <c r="B89" s="40" t="s">
        <v>251</v>
      </c>
      <c r="C89" s="17" t="s">
        <v>325</v>
      </c>
      <c r="D89" s="15">
        <v>1</v>
      </c>
      <c r="E89" s="43">
        <v>0</v>
      </c>
      <c r="F89" s="95">
        <f t="shared" si="12"/>
        <v>0</v>
      </c>
      <c r="G89" s="24">
        <v>1135.54</v>
      </c>
      <c r="H89" s="42">
        <f t="shared" si="13"/>
        <v>580.59238277355394</v>
      </c>
      <c r="I89" s="70">
        <v>0</v>
      </c>
      <c r="J89" s="68"/>
      <c r="K89" s="76"/>
    </row>
    <row r="90" spans="2:11" s="22" customFormat="1" ht="14.25" customHeight="1">
      <c r="B90" s="40" t="s">
        <v>252</v>
      </c>
      <c r="C90" s="17" t="s">
        <v>69</v>
      </c>
      <c r="D90" s="15">
        <v>1</v>
      </c>
      <c r="E90" s="43">
        <v>0</v>
      </c>
      <c r="F90" s="95">
        <f t="shared" si="12"/>
        <v>0</v>
      </c>
      <c r="G90" s="24">
        <v>886</v>
      </c>
      <c r="H90" s="42">
        <f t="shared" si="13"/>
        <v>453.00460673984958</v>
      </c>
      <c r="I90" s="70">
        <v>0</v>
      </c>
      <c r="J90" s="68"/>
      <c r="K90" s="76"/>
    </row>
    <row r="91" spans="2:11" s="22" customFormat="1" ht="24">
      <c r="B91" s="40" t="s">
        <v>253</v>
      </c>
      <c r="C91" s="14" t="s">
        <v>70</v>
      </c>
      <c r="D91" s="15">
        <v>1</v>
      </c>
      <c r="E91" s="43">
        <v>0</v>
      </c>
      <c r="F91" s="95">
        <f t="shared" si="12"/>
        <v>0</v>
      </c>
      <c r="G91" s="24">
        <v>5093</v>
      </c>
      <c r="H91" s="42">
        <f t="shared" si="13"/>
        <v>2604.009550932341</v>
      </c>
      <c r="I91" s="70">
        <v>0</v>
      </c>
      <c r="J91" s="68"/>
      <c r="K91" s="76"/>
    </row>
    <row r="92" spans="2:11" s="22" customFormat="1" ht="24">
      <c r="B92" s="40" t="s">
        <v>254</v>
      </c>
      <c r="C92" s="14" t="s">
        <v>71</v>
      </c>
      <c r="D92" s="15">
        <v>1</v>
      </c>
      <c r="E92" s="43">
        <v>0</v>
      </c>
      <c r="F92" s="95">
        <f t="shared" si="12"/>
        <v>0</v>
      </c>
      <c r="G92" s="24">
        <v>9630.67</v>
      </c>
      <c r="H92" s="42">
        <f t="shared" si="13"/>
        <v>4924.0833814799853</v>
      </c>
      <c r="I92" s="70">
        <v>0</v>
      </c>
      <c r="J92" s="68"/>
      <c r="K92" s="76"/>
    </row>
    <row r="93" spans="2:11" s="22" customFormat="1" ht="24">
      <c r="B93" s="40" t="s">
        <v>255</v>
      </c>
      <c r="C93" s="14" t="s">
        <v>72</v>
      </c>
      <c r="D93" s="15">
        <v>1</v>
      </c>
      <c r="E93" s="43">
        <v>0</v>
      </c>
      <c r="F93" s="95">
        <f t="shared" si="12"/>
        <v>0</v>
      </c>
      <c r="G93" s="24">
        <v>4087.44</v>
      </c>
      <c r="H93" s="42">
        <f t="shared" si="13"/>
        <v>2089.8748868766716</v>
      </c>
      <c r="I93" s="70">
        <v>0</v>
      </c>
      <c r="J93" s="68"/>
      <c r="K93" s="76"/>
    </row>
    <row r="94" spans="2:11" s="22" customFormat="1" ht="24">
      <c r="B94" s="40" t="s">
        <v>256</v>
      </c>
      <c r="C94" s="14" t="s">
        <v>73</v>
      </c>
      <c r="D94" s="15">
        <v>1</v>
      </c>
      <c r="E94" s="43">
        <v>0</v>
      </c>
      <c r="F94" s="95">
        <f t="shared" si="12"/>
        <v>0</v>
      </c>
      <c r="G94" s="24">
        <v>5234.6400000000003</v>
      </c>
      <c r="H94" s="42">
        <f t="shared" si="13"/>
        <v>2676.4289329849735</v>
      </c>
      <c r="I94" s="70">
        <v>0</v>
      </c>
      <c r="J94" s="68"/>
      <c r="K94" s="76"/>
    </row>
    <row r="95" spans="2:11" s="22" customFormat="1" ht="36">
      <c r="B95" s="40" t="s">
        <v>257</v>
      </c>
      <c r="C95" s="14" t="s">
        <v>74</v>
      </c>
      <c r="D95" s="15">
        <v>1</v>
      </c>
      <c r="E95" s="43">
        <v>0</v>
      </c>
      <c r="F95" s="95">
        <f t="shared" si="12"/>
        <v>0</v>
      </c>
      <c r="G95" s="24">
        <v>5422.69</v>
      </c>
      <c r="H95" s="42">
        <f t="shared" si="13"/>
        <v>2772.5773712439218</v>
      </c>
      <c r="I95" s="70">
        <v>0</v>
      </c>
      <c r="J95" s="68"/>
      <c r="K95" s="76"/>
    </row>
    <row r="96" spans="2:11" s="22" customFormat="1" ht="36">
      <c r="B96" s="40" t="s">
        <v>258</v>
      </c>
      <c r="C96" s="14" t="s">
        <v>75</v>
      </c>
      <c r="D96" s="15">
        <v>1</v>
      </c>
      <c r="E96" s="43">
        <v>0</v>
      </c>
      <c r="F96" s="95">
        <f t="shared" si="12"/>
        <v>0</v>
      </c>
      <c r="G96" s="24">
        <v>7970.17</v>
      </c>
      <c r="H96" s="42">
        <f t="shared" si="13"/>
        <v>4075.0832127536646</v>
      </c>
      <c r="I96" s="70">
        <v>0</v>
      </c>
      <c r="J96" s="68"/>
      <c r="K96" s="76"/>
    </row>
    <row r="97" spans="2:11" s="22" customFormat="1" ht="24">
      <c r="B97" s="40" t="s">
        <v>259</v>
      </c>
      <c r="C97" s="14" t="s">
        <v>76</v>
      </c>
      <c r="D97" s="15">
        <v>1</v>
      </c>
      <c r="E97" s="43">
        <v>0</v>
      </c>
      <c r="F97" s="95">
        <f t="shared" si="12"/>
        <v>0</v>
      </c>
      <c r="G97" s="24">
        <v>2235.6</v>
      </c>
      <c r="H97" s="42">
        <f t="shared" si="13"/>
        <v>1143.0441296022659</v>
      </c>
      <c r="I97" s="70">
        <v>0</v>
      </c>
      <c r="J97" s="68"/>
      <c r="K97" s="76"/>
    </row>
    <row r="98" spans="2:11" s="22" customFormat="1" ht="24">
      <c r="B98" s="40" t="s">
        <v>260</v>
      </c>
      <c r="C98" s="14" t="s">
        <v>77</v>
      </c>
      <c r="D98" s="15">
        <v>1</v>
      </c>
      <c r="E98" s="43">
        <v>0</v>
      </c>
      <c r="F98" s="95">
        <f t="shared" si="12"/>
        <v>0</v>
      </c>
      <c r="G98" s="24">
        <v>3625.64</v>
      </c>
      <c r="H98" s="42">
        <f t="shared" si="13"/>
        <v>1853.7602961402577</v>
      </c>
      <c r="I98" s="70">
        <v>0</v>
      </c>
      <c r="J98" s="68"/>
      <c r="K98" s="76"/>
    </row>
    <row r="99" spans="2:11" s="22" customFormat="1" ht="12">
      <c r="B99" s="40" t="s">
        <v>261</v>
      </c>
      <c r="C99" s="14" t="s">
        <v>78</v>
      </c>
      <c r="D99" s="15">
        <v>1</v>
      </c>
      <c r="E99" s="43">
        <v>0</v>
      </c>
      <c r="F99" s="95">
        <f t="shared" si="12"/>
        <v>0</v>
      </c>
      <c r="G99" s="24">
        <v>1340</v>
      </c>
      <c r="H99" s="42">
        <f t="shared" si="13"/>
        <v>685.13112080293274</v>
      </c>
      <c r="I99" s="70">
        <v>0</v>
      </c>
      <c r="J99" s="68"/>
      <c r="K99" s="76"/>
    </row>
    <row r="100" spans="2:11" s="22" customFormat="1" ht="12">
      <c r="B100" s="40" t="s">
        <v>262</v>
      </c>
      <c r="C100" s="14" t="s">
        <v>79</v>
      </c>
      <c r="D100" s="15">
        <v>1</v>
      </c>
      <c r="E100" s="43">
        <v>0</v>
      </c>
      <c r="F100" s="95">
        <f t="shared" si="12"/>
        <v>0</v>
      </c>
      <c r="G100" s="24">
        <v>1384.45</v>
      </c>
      <c r="H100" s="42">
        <f t="shared" si="13"/>
        <v>707.85804492210468</v>
      </c>
      <c r="I100" s="70">
        <v>0</v>
      </c>
      <c r="J100" s="68"/>
      <c r="K100" s="76"/>
    </row>
    <row r="101" spans="2:11" s="22" customFormat="1" ht="12">
      <c r="B101" s="40" t="s">
        <v>263</v>
      </c>
      <c r="C101" s="14" t="s">
        <v>80</v>
      </c>
      <c r="D101" s="15">
        <v>1</v>
      </c>
      <c r="E101" s="43">
        <v>0</v>
      </c>
      <c r="F101" s="95">
        <f t="shared" si="12"/>
        <v>0</v>
      </c>
      <c r="G101" s="24">
        <v>884.66</v>
      </c>
      <c r="H101" s="42">
        <f t="shared" si="13"/>
        <v>452.31947561904661</v>
      </c>
      <c r="I101" s="70">
        <v>0</v>
      </c>
      <c r="J101" s="68"/>
      <c r="K101" s="76"/>
    </row>
    <row r="102" spans="2:11" s="22" customFormat="1" ht="15.75" customHeight="1">
      <c r="B102" s="40" t="s">
        <v>264</v>
      </c>
      <c r="C102" s="14" t="s">
        <v>81</v>
      </c>
      <c r="D102" s="15">
        <v>1</v>
      </c>
      <c r="E102" s="43">
        <v>0</v>
      </c>
      <c r="F102" s="95">
        <f t="shared" si="12"/>
        <v>0</v>
      </c>
      <c r="G102" s="24">
        <v>1240</v>
      </c>
      <c r="H102" s="42">
        <f t="shared" si="13"/>
        <v>634.00193268331088</v>
      </c>
      <c r="I102" s="70">
        <v>0</v>
      </c>
      <c r="J102" s="68"/>
      <c r="K102" s="76"/>
    </row>
    <row r="103" spans="2:11" s="22" customFormat="1" ht="12">
      <c r="B103" s="40" t="s">
        <v>265</v>
      </c>
      <c r="C103" s="14" t="s">
        <v>82</v>
      </c>
      <c r="D103" s="15">
        <v>1</v>
      </c>
      <c r="E103" s="43">
        <v>0</v>
      </c>
      <c r="F103" s="95">
        <f t="shared" si="12"/>
        <v>0</v>
      </c>
      <c r="G103" s="24">
        <v>1465</v>
      </c>
      <c r="H103" s="42">
        <f t="shared" si="13"/>
        <v>749.04260595246012</v>
      </c>
      <c r="I103" s="70">
        <v>0</v>
      </c>
      <c r="J103" s="68"/>
      <c r="K103" s="76"/>
    </row>
    <row r="104" spans="2:11" s="22" customFormat="1" ht="12">
      <c r="B104" s="40" t="s">
        <v>266</v>
      </c>
      <c r="C104" s="14" t="s">
        <v>83</v>
      </c>
      <c r="D104" s="15">
        <v>1</v>
      </c>
      <c r="E104" s="43">
        <v>0</v>
      </c>
      <c r="F104" s="95">
        <f t="shared" si="12"/>
        <v>0</v>
      </c>
      <c r="G104" s="24">
        <v>2115</v>
      </c>
      <c r="H104" s="42">
        <f t="shared" si="13"/>
        <v>1081.3823287300022</v>
      </c>
      <c r="I104" s="70">
        <v>0</v>
      </c>
      <c r="J104" s="68"/>
      <c r="K104" s="76"/>
    </row>
    <row r="105" spans="2:11" s="22" customFormat="1" ht="12">
      <c r="B105" s="40" t="s">
        <v>267</v>
      </c>
      <c r="C105" s="14" t="s">
        <v>84</v>
      </c>
      <c r="D105" s="15">
        <v>1</v>
      </c>
      <c r="E105" s="43">
        <v>0</v>
      </c>
      <c r="F105" s="95">
        <f t="shared" si="12"/>
        <v>0</v>
      </c>
      <c r="G105" s="24">
        <v>1710</v>
      </c>
      <c r="H105" s="42">
        <f t="shared" si="13"/>
        <v>874.30911684553359</v>
      </c>
      <c r="I105" s="70">
        <v>0</v>
      </c>
      <c r="J105" s="68"/>
      <c r="K105" s="76"/>
    </row>
    <row r="106" spans="2:11" s="22" customFormat="1" ht="12">
      <c r="B106" s="40" t="s">
        <v>268</v>
      </c>
      <c r="C106" s="14" t="s">
        <v>85</v>
      </c>
      <c r="D106" s="15">
        <v>1</v>
      </c>
      <c r="E106" s="43">
        <v>0</v>
      </c>
      <c r="F106" s="95">
        <f t="shared" si="12"/>
        <v>0</v>
      </c>
      <c r="G106" s="24">
        <v>4311</v>
      </c>
      <c r="H106" s="42">
        <f t="shared" si="13"/>
        <v>2204.1792998368978</v>
      </c>
      <c r="I106" s="70">
        <v>0</v>
      </c>
      <c r="J106" s="68"/>
      <c r="K106" s="76"/>
    </row>
    <row r="107" spans="2:11" s="22" customFormat="1" ht="24">
      <c r="B107" s="40" t="s">
        <v>269</v>
      </c>
      <c r="C107" s="17" t="s">
        <v>326</v>
      </c>
      <c r="D107" s="15">
        <v>1</v>
      </c>
      <c r="E107" s="43">
        <v>0</v>
      </c>
      <c r="F107" s="95">
        <f t="shared" si="12"/>
        <v>0</v>
      </c>
      <c r="G107" s="24">
        <v>3500</v>
      </c>
      <c r="H107" s="42">
        <f t="shared" si="13"/>
        <v>1789.5215841867648</v>
      </c>
      <c r="I107" s="70">
        <v>0</v>
      </c>
      <c r="J107" s="68"/>
      <c r="K107" s="76"/>
    </row>
    <row r="108" spans="2:11" s="22" customFormat="1" ht="12">
      <c r="B108" s="40" t="s">
        <v>270</v>
      </c>
      <c r="C108" s="14" t="s">
        <v>86</v>
      </c>
      <c r="D108" s="15">
        <v>1</v>
      </c>
      <c r="E108" s="43">
        <v>0</v>
      </c>
      <c r="F108" s="95">
        <f t="shared" si="12"/>
        <v>0</v>
      </c>
      <c r="G108" s="24">
        <v>3164</v>
      </c>
      <c r="H108" s="42">
        <f t="shared" si="13"/>
        <v>1617.7275121048353</v>
      </c>
      <c r="I108" s="70">
        <v>0</v>
      </c>
      <c r="J108" s="68"/>
      <c r="K108" s="76"/>
    </row>
    <row r="109" spans="2:11" s="22" customFormat="1" ht="48">
      <c r="B109" s="40" t="s">
        <v>271</v>
      </c>
      <c r="C109" s="17" t="s">
        <v>327</v>
      </c>
      <c r="D109" s="15">
        <v>1</v>
      </c>
      <c r="E109" s="43">
        <v>0</v>
      </c>
      <c r="F109" s="95">
        <f t="shared" si="12"/>
        <v>0</v>
      </c>
      <c r="G109" s="92">
        <v>8335.2199999999993</v>
      </c>
      <c r="H109" s="42">
        <f t="shared" si="13"/>
        <v>4261.7303139843443</v>
      </c>
      <c r="I109" s="70">
        <v>0</v>
      </c>
      <c r="J109" s="68"/>
      <c r="K109" s="76"/>
    </row>
    <row r="110" spans="2:11" s="22" customFormat="1" ht="24">
      <c r="B110" s="40" t="s">
        <v>272</v>
      </c>
      <c r="C110" s="14" t="s">
        <v>87</v>
      </c>
      <c r="D110" s="15">
        <v>1</v>
      </c>
      <c r="E110" s="43">
        <v>0</v>
      </c>
      <c r="F110" s="95">
        <f t="shared" si="12"/>
        <v>0</v>
      </c>
      <c r="G110" s="24">
        <v>3249.61</v>
      </c>
      <c r="H110" s="42">
        <f t="shared" si="13"/>
        <v>1661.4992100540437</v>
      </c>
      <c r="I110" s="70">
        <v>0</v>
      </c>
      <c r="J110" s="68"/>
      <c r="K110" s="76"/>
    </row>
    <row r="111" spans="2:11" s="22" customFormat="1" ht="12">
      <c r="B111" s="40" t="s">
        <v>273</v>
      </c>
      <c r="C111" s="14" t="s">
        <v>88</v>
      </c>
      <c r="D111" s="15">
        <v>1</v>
      </c>
      <c r="E111" s="43">
        <v>0</v>
      </c>
      <c r="F111" s="95">
        <f t="shared" si="12"/>
        <v>0</v>
      </c>
      <c r="G111" s="24">
        <v>2065</v>
      </c>
      <c r="H111" s="42">
        <f t="shared" si="13"/>
        <v>1055.8177346701912</v>
      </c>
      <c r="I111" s="70">
        <v>0</v>
      </c>
      <c r="J111" s="68"/>
      <c r="K111" s="76"/>
    </row>
    <row r="112" spans="2:11" s="22" customFormat="1" ht="48">
      <c r="B112" s="40" t="s">
        <v>274</v>
      </c>
      <c r="C112" s="14" t="s">
        <v>328</v>
      </c>
      <c r="D112" s="15">
        <v>1</v>
      </c>
      <c r="E112" s="43">
        <v>0</v>
      </c>
      <c r="F112" s="95">
        <f t="shared" si="12"/>
        <v>0</v>
      </c>
      <c r="G112" s="24">
        <v>3039.53</v>
      </c>
      <c r="H112" s="42">
        <f t="shared" si="13"/>
        <v>1554.0870116523422</v>
      </c>
      <c r="I112" s="70">
        <v>0</v>
      </c>
      <c r="J112" s="68"/>
      <c r="K112" s="76"/>
    </row>
    <row r="113" spans="2:11" s="22" customFormat="1" ht="24">
      <c r="B113" s="40" t="s">
        <v>275</v>
      </c>
      <c r="C113" s="14" t="s">
        <v>89</v>
      </c>
      <c r="D113" s="15">
        <v>1</v>
      </c>
      <c r="E113" s="43">
        <v>0</v>
      </c>
      <c r="F113" s="95">
        <f t="shared" si="12"/>
        <v>0</v>
      </c>
      <c r="G113" s="24">
        <v>2121.5300000000002</v>
      </c>
      <c r="H113" s="42">
        <f t="shared" si="13"/>
        <v>1084.7210647142135</v>
      </c>
      <c r="I113" s="70">
        <v>0</v>
      </c>
      <c r="J113" s="68"/>
      <c r="K113" s="76"/>
    </row>
    <row r="114" spans="2:11" s="22" customFormat="1" ht="12">
      <c r="B114" s="40" t="s">
        <v>276</v>
      </c>
      <c r="C114" s="17" t="s">
        <v>90</v>
      </c>
      <c r="D114" s="15">
        <v>1</v>
      </c>
      <c r="E114" s="43">
        <v>0</v>
      </c>
      <c r="F114" s="95">
        <f t="shared" si="12"/>
        <v>0</v>
      </c>
      <c r="G114" s="24">
        <v>708.43</v>
      </c>
      <c r="H114" s="42">
        <f t="shared" si="13"/>
        <v>362.21450739583702</v>
      </c>
      <c r="I114" s="70">
        <v>0</v>
      </c>
      <c r="J114" s="68"/>
      <c r="K114" s="76"/>
    </row>
    <row r="115" spans="2:11" s="22" customFormat="1" ht="12">
      <c r="B115" s="40" t="s">
        <v>277</v>
      </c>
      <c r="C115" s="14" t="s">
        <v>91</v>
      </c>
      <c r="D115" s="15">
        <v>1</v>
      </c>
      <c r="E115" s="43">
        <v>0</v>
      </c>
      <c r="F115" s="95">
        <f t="shared" si="12"/>
        <v>0</v>
      </c>
      <c r="G115" s="24">
        <v>4423.1499999999996</v>
      </c>
      <c r="H115" s="42">
        <f t="shared" si="13"/>
        <v>2261.5206843130536</v>
      </c>
      <c r="I115" s="70">
        <v>0</v>
      </c>
      <c r="J115" s="68"/>
      <c r="K115" s="76"/>
    </row>
    <row r="116" spans="2:11" s="22" customFormat="1" ht="12">
      <c r="B116" s="40" t="s">
        <v>278</v>
      </c>
      <c r="C116" s="14" t="s">
        <v>92</v>
      </c>
      <c r="D116" s="15">
        <v>1</v>
      </c>
      <c r="E116" s="43">
        <v>0</v>
      </c>
      <c r="F116" s="95">
        <f t="shared" si="12"/>
        <v>0</v>
      </c>
      <c r="G116" s="24">
        <v>2855.12</v>
      </c>
      <c r="H116" s="42">
        <f t="shared" si="13"/>
        <v>1459.7996758409472</v>
      </c>
      <c r="I116" s="70">
        <v>0</v>
      </c>
      <c r="J116" s="68"/>
      <c r="K116" s="76"/>
    </row>
    <row r="117" spans="2:11" s="22" customFormat="1" ht="24">
      <c r="B117" s="40" t="s">
        <v>279</v>
      </c>
      <c r="C117" s="14" t="s">
        <v>329</v>
      </c>
      <c r="D117" s="15">
        <v>1</v>
      </c>
      <c r="E117" s="43">
        <v>0</v>
      </c>
      <c r="F117" s="95">
        <f t="shared" si="12"/>
        <v>0</v>
      </c>
      <c r="G117" s="24">
        <v>1033.56</v>
      </c>
      <c r="H117" s="42">
        <f t="shared" si="13"/>
        <v>528.4508367291636</v>
      </c>
      <c r="I117" s="70">
        <v>0</v>
      </c>
      <c r="J117" s="68"/>
      <c r="K117" s="76"/>
    </row>
    <row r="118" spans="2:11" s="22" customFormat="1" ht="24">
      <c r="B118" s="40" t="s">
        <v>280</v>
      </c>
      <c r="C118" s="14" t="s">
        <v>93</v>
      </c>
      <c r="D118" s="15">
        <v>1</v>
      </c>
      <c r="E118" s="43">
        <v>0</v>
      </c>
      <c r="F118" s="95">
        <f t="shared" si="12"/>
        <v>0</v>
      </c>
      <c r="G118" s="24">
        <v>1010</v>
      </c>
      <c r="H118" s="42">
        <f t="shared" si="13"/>
        <v>516.4048000081807</v>
      </c>
      <c r="I118" s="70">
        <v>0</v>
      </c>
      <c r="J118" s="68"/>
      <c r="K118" s="76"/>
    </row>
    <row r="119" spans="2:11" s="22" customFormat="1" ht="24">
      <c r="B119" s="40" t="s">
        <v>281</v>
      </c>
      <c r="C119" s="14" t="s">
        <v>94</v>
      </c>
      <c r="D119" s="15">
        <v>1</v>
      </c>
      <c r="E119" s="43">
        <v>0</v>
      </c>
      <c r="F119" s="95">
        <f t="shared" si="12"/>
        <v>0</v>
      </c>
      <c r="G119" s="24">
        <v>480</v>
      </c>
      <c r="H119" s="42">
        <f t="shared" si="13"/>
        <v>245.42010297418489</v>
      </c>
      <c r="I119" s="70">
        <v>0</v>
      </c>
      <c r="J119" s="68"/>
      <c r="K119" s="76"/>
    </row>
    <row r="120" spans="2:11" s="22" customFormat="1" ht="36">
      <c r="B120" s="40" t="s">
        <v>282</v>
      </c>
      <c r="C120" s="14" t="s">
        <v>95</v>
      </c>
      <c r="D120" s="15">
        <v>1</v>
      </c>
      <c r="E120" s="43">
        <v>0</v>
      </c>
      <c r="F120" s="95">
        <f t="shared" si="12"/>
        <v>0</v>
      </c>
      <c r="G120" s="24">
        <v>1945</v>
      </c>
      <c r="H120" s="42">
        <f t="shared" si="13"/>
        <v>994.46270892664495</v>
      </c>
      <c r="I120" s="70">
        <v>0</v>
      </c>
      <c r="J120" s="68"/>
      <c r="K120" s="76"/>
    </row>
    <row r="121" spans="2:11" s="22" customFormat="1" ht="24">
      <c r="B121" s="40" t="s">
        <v>283</v>
      </c>
      <c r="C121" s="14" t="s">
        <v>96</v>
      </c>
      <c r="D121" s="15">
        <v>1</v>
      </c>
      <c r="E121" s="43">
        <v>0</v>
      </c>
      <c r="F121" s="95">
        <f t="shared" si="12"/>
        <v>0</v>
      </c>
      <c r="G121" s="24">
        <v>1530</v>
      </c>
      <c r="H121" s="42">
        <f t="shared" si="13"/>
        <v>782.27657823021434</v>
      </c>
      <c r="I121" s="70">
        <v>0</v>
      </c>
      <c r="J121" s="68"/>
      <c r="K121" s="76"/>
    </row>
    <row r="122" spans="2:11" s="22" customFormat="1" ht="24">
      <c r="B122" s="40" t="s">
        <v>284</v>
      </c>
      <c r="C122" s="14" t="s">
        <v>97</v>
      </c>
      <c r="D122" s="15">
        <v>1</v>
      </c>
      <c r="E122" s="43">
        <v>0</v>
      </c>
      <c r="F122" s="95">
        <f t="shared" si="12"/>
        <v>0</v>
      </c>
      <c r="G122" s="24">
        <v>700</v>
      </c>
      <c r="H122" s="42">
        <f t="shared" si="13"/>
        <v>357.90431683735295</v>
      </c>
      <c r="I122" s="70">
        <v>0</v>
      </c>
      <c r="J122" s="68"/>
      <c r="K122" s="76"/>
    </row>
    <row r="123" spans="2:11" s="22" customFormat="1" ht="12">
      <c r="B123" s="40" t="s">
        <v>285</v>
      </c>
      <c r="C123" s="14" t="s">
        <v>98</v>
      </c>
      <c r="D123" s="15">
        <v>1</v>
      </c>
      <c r="E123" s="43">
        <v>0</v>
      </c>
      <c r="F123" s="95">
        <f t="shared" si="12"/>
        <v>0</v>
      </c>
      <c r="G123" s="24">
        <v>2079.08</v>
      </c>
      <c r="H123" s="42">
        <f t="shared" si="13"/>
        <v>1063.016724357434</v>
      </c>
      <c r="I123" s="70">
        <v>0</v>
      </c>
      <c r="J123" s="68"/>
      <c r="K123" s="76"/>
    </row>
    <row r="124" spans="2:11" s="22" customFormat="1" ht="12">
      <c r="B124" s="40" t="s">
        <v>286</v>
      </c>
      <c r="C124" s="14" t="s">
        <v>330</v>
      </c>
      <c r="D124" s="15">
        <v>1</v>
      </c>
      <c r="E124" s="43">
        <v>0</v>
      </c>
      <c r="F124" s="95">
        <f t="shared" si="12"/>
        <v>0</v>
      </c>
      <c r="G124" s="24">
        <v>1100</v>
      </c>
      <c r="H124" s="42">
        <f t="shared" si="13"/>
        <v>562.42106931584033</v>
      </c>
      <c r="I124" s="70">
        <v>0</v>
      </c>
      <c r="J124" s="68"/>
      <c r="K124" s="76"/>
    </row>
    <row r="125" spans="2:11" s="22" customFormat="1" ht="24">
      <c r="B125" s="19" t="s">
        <v>287</v>
      </c>
      <c r="C125" s="14" t="s">
        <v>105</v>
      </c>
      <c r="D125" s="27">
        <v>1</v>
      </c>
      <c r="E125" s="43">
        <v>0</v>
      </c>
      <c r="F125" s="95">
        <f t="shared" si="12"/>
        <v>0</v>
      </c>
      <c r="G125" s="16">
        <v>1057.9100000000001</v>
      </c>
      <c r="H125" s="42">
        <f t="shared" si="13"/>
        <v>540.90079403629159</v>
      </c>
      <c r="I125" s="70">
        <v>0</v>
      </c>
      <c r="J125" s="68"/>
      <c r="K125" s="76"/>
    </row>
    <row r="126" spans="2:11" s="22" customFormat="1" ht="24">
      <c r="B126" s="106"/>
      <c r="C126" s="123" t="s">
        <v>549</v>
      </c>
      <c r="D126" s="83">
        <v>1</v>
      </c>
      <c r="E126" s="126" t="s">
        <v>545</v>
      </c>
      <c r="F126" s="110" t="s">
        <v>546</v>
      </c>
      <c r="G126" s="124">
        <v>0</v>
      </c>
      <c r="H126" s="125">
        <f t="shared" si="13"/>
        <v>0</v>
      </c>
      <c r="I126" s="84">
        <v>0</v>
      </c>
      <c r="J126" s="68"/>
      <c r="K126" s="76"/>
    </row>
    <row r="127" spans="2:11" s="22" customFormat="1" ht="25.5" customHeight="1">
      <c r="B127" s="111"/>
      <c r="C127" s="113" t="s">
        <v>537</v>
      </c>
      <c r="D127" s="113"/>
      <c r="E127" s="113"/>
      <c r="F127" s="113"/>
      <c r="G127" s="113"/>
      <c r="H127" s="112"/>
      <c r="I127" s="112"/>
      <c r="J127" s="68"/>
    </row>
    <row r="128" spans="2:11" s="22" customFormat="1" ht="38.25">
      <c r="B128" s="77"/>
      <c r="C128" s="90" t="s">
        <v>458</v>
      </c>
      <c r="D128" s="15"/>
      <c r="E128" s="21"/>
      <c r="F128" s="95"/>
      <c r="G128" s="16"/>
      <c r="H128" s="16"/>
      <c r="I128" s="70"/>
      <c r="J128" s="68"/>
    </row>
    <row r="129" spans="2:10" s="22" customFormat="1" ht="12">
      <c r="B129" s="77" t="s">
        <v>459</v>
      </c>
      <c r="C129" s="91" t="s">
        <v>456</v>
      </c>
      <c r="D129" s="15">
        <v>1</v>
      </c>
      <c r="E129" s="43">
        <v>470</v>
      </c>
      <c r="F129" s="95">
        <f t="shared" ref="F129:F137" si="14">SUM(E129/1.95583)</f>
        <v>240.30718416222268</v>
      </c>
      <c r="G129" s="42">
        <v>0</v>
      </c>
      <c r="H129" s="42">
        <f t="shared" ref="H129:H187" si="15">SUM(G129/1.95583)</f>
        <v>0</v>
      </c>
      <c r="I129" s="70">
        <v>0</v>
      </c>
      <c r="J129" s="68"/>
    </row>
    <row r="130" spans="2:10" s="22" customFormat="1" ht="12">
      <c r="B130" s="77" t="s">
        <v>460</v>
      </c>
      <c r="C130" s="91" t="s">
        <v>457</v>
      </c>
      <c r="D130" s="15">
        <v>1</v>
      </c>
      <c r="E130" s="43">
        <v>900</v>
      </c>
      <c r="F130" s="95">
        <f t="shared" si="14"/>
        <v>460.16269307659667</v>
      </c>
      <c r="G130" s="42">
        <v>0</v>
      </c>
      <c r="H130" s="42">
        <f t="shared" si="15"/>
        <v>0</v>
      </c>
      <c r="I130" s="70">
        <v>0</v>
      </c>
      <c r="J130" s="68"/>
    </row>
    <row r="131" spans="2:10" s="22" customFormat="1" ht="24">
      <c r="B131" s="77" t="s">
        <v>532</v>
      </c>
      <c r="C131" s="91" t="s">
        <v>533</v>
      </c>
      <c r="D131" s="15">
        <v>1</v>
      </c>
      <c r="E131" s="43">
        <v>90</v>
      </c>
      <c r="F131" s="95">
        <f t="shared" si="14"/>
        <v>46.016269307659663</v>
      </c>
      <c r="G131" s="42">
        <v>0</v>
      </c>
      <c r="H131" s="42">
        <f t="shared" si="15"/>
        <v>0</v>
      </c>
      <c r="I131" s="70">
        <v>0</v>
      </c>
      <c r="J131" s="68"/>
    </row>
    <row r="132" spans="2:10" s="22" customFormat="1" ht="48">
      <c r="B132" s="77" t="s">
        <v>213</v>
      </c>
      <c r="C132" s="14" t="s">
        <v>511</v>
      </c>
      <c r="D132" s="15" t="s">
        <v>350</v>
      </c>
      <c r="E132" s="20">
        <v>132</v>
      </c>
      <c r="F132" s="95">
        <f t="shared" si="14"/>
        <v>67.490528317900839</v>
      </c>
      <c r="G132" s="42">
        <v>0</v>
      </c>
      <c r="H132" s="42">
        <f t="shared" si="15"/>
        <v>0</v>
      </c>
      <c r="I132" s="70">
        <v>0</v>
      </c>
      <c r="J132" s="68"/>
    </row>
    <row r="133" spans="2:10" s="22" customFormat="1" ht="24">
      <c r="B133" s="40" t="s">
        <v>216</v>
      </c>
      <c r="C133" s="14" t="s">
        <v>512</v>
      </c>
      <c r="D133" s="15" t="s">
        <v>350</v>
      </c>
      <c r="E133" s="20">
        <v>252</v>
      </c>
      <c r="F133" s="95">
        <f t="shared" si="14"/>
        <v>128.84555406144707</v>
      </c>
      <c r="G133" s="42">
        <v>0</v>
      </c>
      <c r="H133" s="42">
        <f t="shared" si="15"/>
        <v>0</v>
      </c>
      <c r="I133" s="70">
        <v>0</v>
      </c>
      <c r="J133" s="68"/>
    </row>
    <row r="134" spans="2:10" s="22" customFormat="1" ht="24">
      <c r="B134" s="40" t="s">
        <v>373</v>
      </c>
      <c r="C134" s="14" t="s">
        <v>513</v>
      </c>
      <c r="D134" s="15" t="s">
        <v>350</v>
      </c>
      <c r="E134" s="20">
        <v>132</v>
      </c>
      <c r="F134" s="95">
        <f t="shared" si="14"/>
        <v>67.490528317900839</v>
      </c>
      <c r="G134" s="42">
        <v>0</v>
      </c>
      <c r="H134" s="42">
        <f t="shared" si="15"/>
        <v>0</v>
      </c>
      <c r="I134" s="70">
        <v>0</v>
      </c>
      <c r="J134" s="68"/>
    </row>
    <row r="135" spans="2:10" s="22" customFormat="1" ht="12">
      <c r="B135" s="19" t="s">
        <v>363</v>
      </c>
      <c r="C135" s="26" t="s">
        <v>352</v>
      </c>
      <c r="D135" s="15" t="s">
        <v>351</v>
      </c>
      <c r="E135" s="29">
        <v>20</v>
      </c>
      <c r="F135" s="95">
        <f t="shared" si="14"/>
        <v>10.22583762392437</v>
      </c>
      <c r="G135" s="42">
        <v>0</v>
      </c>
      <c r="H135" s="42">
        <f t="shared" si="15"/>
        <v>0</v>
      </c>
      <c r="I135" s="70">
        <v>0</v>
      </c>
      <c r="J135" s="68"/>
    </row>
    <row r="136" spans="2:10" s="22" customFormat="1" ht="12">
      <c r="B136" s="19" t="s">
        <v>364</v>
      </c>
      <c r="C136" s="26" t="s">
        <v>354</v>
      </c>
      <c r="D136" s="15" t="s">
        <v>350</v>
      </c>
      <c r="E136" s="29">
        <v>10</v>
      </c>
      <c r="F136" s="95">
        <f t="shared" si="14"/>
        <v>5.1129188119621851</v>
      </c>
      <c r="G136" s="42">
        <v>0</v>
      </c>
      <c r="H136" s="42">
        <f t="shared" si="15"/>
        <v>0</v>
      </c>
      <c r="I136" s="70">
        <v>0</v>
      </c>
      <c r="J136" s="68"/>
    </row>
    <row r="137" spans="2:10" s="22" customFormat="1" ht="12">
      <c r="B137" s="19" t="s">
        <v>235</v>
      </c>
      <c r="C137" s="26" t="s">
        <v>355</v>
      </c>
      <c r="D137" s="15" t="s">
        <v>350</v>
      </c>
      <c r="E137" s="29">
        <v>34</v>
      </c>
      <c r="F137" s="95">
        <f t="shared" si="14"/>
        <v>17.383923960671428</v>
      </c>
      <c r="G137" s="42">
        <v>0</v>
      </c>
      <c r="H137" s="42">
        <f t="shared" si="15"/>
        <v>0</v>
      </c>
      <c r="I137" s="70">
        <v>0</v>
      </c>
      <c r="J137" s="68"/>
    </row>
    <row r="138" spans="2:10" s="22" customFormat="1" ht="24" customHeight="1">
      <c r="B138" s="40"/>
      <c r="C138" s="186" t="s">
        <v>356</v>
      </c>
      <c r="D138" s="187"/>
      <c r="E138" s="187"/>
      <c r="F138" s="187"/>
      <c r="G138" s="188"/>
      <c r="H138" s="42">
        <f t="shared" si="15"/>
        <v>0</v>
      </c>
      <c r="I138" s="70"/>
      <c r="J138" s="68"/>
    </row>
    <row r="139" spans="2:10" s="22" customFormat="1" ht="12">
      <c r="B139" s="40" t="s">
        <v>525</v>
      </c>
      <c r="C139" s="14" t="s">
        <v>521</v>
      </c>
      <c r="D139" s="86">
        <v>1</v>
      </c>
      <c r="E139" s="87">
        <v>800</v>
      </c>
      <c r="F139" s="95">
        <f t="shared" ref="F139:F187" si="16">SUM(E139/1.95583)</f>
        <v>409.03350495697481</v>
      </c>
      <c r="G139" s="45">
        <v>0</v>
      </c>
      <c r="H139" s="42">
        <f t="shared" si="15"/>
        <v>0</v>
      </c>
      <c r="I139" s="45">
        <v>0</v>
      </c>
      <c r="J139" s="68"/>
    </row>
    <row r="140" spans="2:10" s="22" customFormat="1" ht="12">
      <c r="B140" s="40" t="s">
        <v>526</v>
      </c>
      <c r="C140" s="14" t="s">
        <v>522</v>
      </c>
      <c r="D140" s="86">
        <v>1</v>
      </c>
      <c r="E140" s="87">
        <v>1350</v>
      </c>
      <c r="F140" s="95">
        <f t="shared" si="16"/>
        <v>690.24403961489497</v>
      </c>
      <c r="G140" s="45">
        <v>0</v>
      </c>
      <c r="H140" s="42">
        <f t="shared" si="15"/>
        <v>0</v>
      </c>
      <c r="I140" s="45">
        <v>0</v>
      </c>
      <c r="J140" s="68"/>
    </row>
    <row r="141" spans="2:10" s="22" customFormat="1" ht="12">
      <c r="B141" s="40" t="s">
        <v>527</v>
      </c>
      <c r="C141" s="14" t="s">
        <v>523</v>
      </c>
      <c r="D141" s="86">
        <v>1</v>
      </c>
      <c r="E141" s="87">
        <v>2000</v>
      </c>
      <c r="F141" s="95">
        <f t="shared" si="16"/>
        <v>1022.5837623924369</v>
      </c>
      <c r="G141" s="45">
        <v>0</v>
      </c>
      <c r="H141" s="42">
        <f t="shared" si="15"/>
        <v>0</v>
      </c>
      <c r="I141" s="45">
        <v>0</v>
      </c>
      <c r="J141" s="68"/>
    </row>
    <row r="142" spans="2:10" s="22" customFormat="1" ht="12">
      <c r="B142" s="40" t="s">
        <v>528</v>
      </c>
      <c r="C142" s="14" t="s">
        <v>524</v>
      </c>
      <c r="D142" s="86">
        <v>1</v>
      </c>
      <c r="E142" s="87">
        <v>4300</v>
      </c>
      <c r="F142" s="95">
        <f t="shared" si="16"/>
        <v>2198.5550891437397</v>
      </c>
      <c r="G142" s="45">
        <v>0</v>
      </c>
      <c r="H142" s="42">
        <f t="shared" si="15"/>
        <v>0</v>
      </c>
      <c r="I142" s="45">
        <v>0</v>
      </c>
      <c r="J142" s="68"/>
    </row>
    <row r="143" spans="2:10" s="22" customFormat="1" ht="12">
      <c r="B143" s="40" t="s">
        <v>517</v>
      </c>
      <c r="C143" s="14" t="s">
        <v>516</v>
      </c>
      <c r="D143" s="15">
        <v>1</v>
      </c>
      <c r="E143" s="43">
        <v>3500</v>
      </c>
      <c r="F143" s="95">
        <f t="shared" si="16"/>
        <v>1789.5215841867648</v>
      </c>
      <c r="G143" s="45">
        <v>0</v>
      </c>
      <c r="H143" s="42">
        <f t="shared" si="15"/>
        <v>0</v>
      </c>
      <c r="I143" s="70">
        <v>0</v>
      </c>
      <c r="J143" s="68"/>
    </row>
    <row r="144" spans="2:10" s="22" customFormat="1" ht="14.25" customHeight="1">
      <c r="B144" s="40" t="s">
        <v>464</v>
      </c>
      <c r="C144" s="14" t="s">
        <v>462</v>
      </c>
      <c r="D144" s="15">
        <v>1</v>
      </c>
      <c r="E144" s="43">
        <v>3200</v>
      </c>
      <c r="F144" s="95">
        <f t="shared" si="16"/>
        <v>1636.1340198278992</v>
      </c>
      <c r="G144" s="45">
        <v>0</v>
      </c>
      <c r="H144" s="42">
        <f t="shared" si="15"/>
        <v>0</v>
      </c>
      <c r="I144" s="70">
        <v>0</v>
      </c>
      <c r="J144" s="68"/>
    </row>
    <row r="145" spans="2:10" s="22" customFormat="1" ht="14.25" customHeight="1">
      <c r="B145" s="40" t="s">
        <v>490</v>
      </c>
      <c r="C145" s="14" t="s">
        <v>466</v>
      </c>
      <c r="D145" s="15">
        <v>1</v>
      </c>
      <c r="E145" s="43">
        <v>3700</v>
      </c>
      <c r="F145" s="95">
        <f t="shared" si="16"/>
        <v>1891.7799604260085</v>
      </c>
      <c r="G145" s="45">
        <v>0</v>
      </c>
      <c r="H145" s="42">
        <f t="shared" si="15"/>
        <v>0</v>
      </c>
      <c r="I145" s="70">
        <v>0</v>
      </c>
      <c r="J145" s="68"/>
    </row>
    <row r="146" spans="2:10" s="22" customFormat="1" ht="14.25" customHeight="1">
      <c r="B146" s="40" t="s">
        <v>491</v>
      </c>
      <c r="C146" s="61" t="s">
        <v>467</v>
      </c>
      <c r="D146" s="15">
        <v>1</v>
      </c>
      <c r="E146" s="43">
        <v>2250</v>
      </c>
      <c r="F146" s="95">
        <f t="shared" si="16"/>
        <v>1150.4067326914917</v>
      </c>
      <c r="G146" s="45">
        <v>0</v>
      </c>
      <c r="H146" s="42">
        <f t="shared" si="15"/>
        <v>0</v>
      </c>
      <c r="I146" s="70">
        <v>0</v>
      </c>
      <c r="J146" s="68"/>
    </row>
    <row r="147" spans="2:10" s="22" customFormat="1" ht="14.25" customHeight="1">
      <c r="B147" s="40" t="s">
        <v>492</v>
      </c>
      <c r="C147" s="61" t="s">
        <v>468</v>
      </c>
      <c r="D147" s="15">
        <v>1</v>
      </c>
      <c r="E147" s="43">
        <v>7700</v>
      </c>
      <c r="F147" s="95">
        <f t="shared" si="16"/>
        <v>3936.9474852108824</v>
      </c>
      <c r="G147" s="45">
        <v>0</v>
      </c>
      <c r="H147" s="42">
        <f t="shared" si="15"/>
        <v>0</v>
      </c>
      <c r="I147" s="70">
        <v>0</v>
      </c>
      <c r="J147" s="68"/>
    </row>
    <row r="148" spans="2:10" s="22" customFormat="1" ht="14.25" customHeight="1">
      <c r="B148" s="40" t="s">
        <v>493</v>
      </c>
      <c r="C148" s="14" t="s">
        <v>469</v>
      </c>
      <c r="D148" s="15">
        <v>1</v>
      </c>
      <c r="E148" s="85" t="s">
        <v>470</v>
      </c>
      <c r="F148" s="95" t="e">
        <f t="shared" si="16"/>
        <v>#VALUE!</v>
      </c>
      <c r="G148" s="45">
        <v>0</v>
      </c>
      <c r="H148" s="42">
        <f t="shared" si="15"/>
        <v>0</v>
      </c>
      <c r="I148" s="70">
        <v>0</v>
      </c>
      <c r="J148" s="68"/>
    </row>
    <row r="149" spans="2:10" s="22" customFormat="1" ht="14.25" customHeight="1">
      <c r="B149" s="40" t="s">
        <v>494</v>
      </c>
      <c r="C149" s="61" t="s">
        <v>471</v>
      </c>
      <c r="D149" s="15">
        <v>1</v>
      </c>
      <c r="E149" s="43">
        <v>1700</v>
      </c>
      <c r="F149" s="95">
        <f t="shared" si="16"/>
        <v>869.19619803357148</v>
      </c>
      <c r="G149" s="45">
        <v>0</v>
      </c>
      <c r="H149" s="42">
        <f t="shared" si="15"/>
        <v>0</v>
      </c>
      <c r="I149" s="70">
        <v>0</v>
      </c>
      <c r="J149" s="68"/>
    </row>
    <row r="150" spans="2:10" s="22" customFormat="1" ht="14.25" customHeight="1">
      <c r="B150" s="40" t="s">
        <v>495</v>
      </c>
      <c r="C150" s="14" t="s">
        <v>472</v>
      </c>
      <c r="D150" s="15">
        <v>1</v>
      </c>
      <c r="E150" s="43">
        <v>3300</v>
      </c>
      <c r="F150" s="95">
        <f t="shared" si="16"/>
        <v>1687.2632079475211</v>
      </c>
      <c r="G150" s="45">
        <v>0</v>
      </c>
      <c r="H150" s="42">
        <f t="shared" si="15"/>
        <v>0</v>
      </c>
      <c r="I150" s="70">
        <v>0</v>
      </c>
      <c r="J150" s="68"/>
    </row>
    <row r="151" spans="2:10" s="22" customFormat="1" ht="14.25" customHeight="1">
      <c r="B151" s="40" t="s">
        <v>496</v>
      </c>
      <c r="C151" s="14" t="s">
        <v>473</v>
      </c>
      <c r="D151" s="15">
        <v>1</v>
      </c>
      <c r="E151" s="43">
        <v>2200</v>
      </c>
      <c r="F151" s="95">
        <f t="shared" si="16"/>
        <v>1124.8421386316807</v>
      </c>
      <c r="G151" s="45">
        <v>0</v>
      </c>
      <c r="H151" s="42">
        <f t="shared" si="15"/>
        <v>0</v>
      </c>
      <c r="I151" s="70">
        <v>0</v>
      </c>
      <c r="J151" s="68"/>
    </row>
    <row r="152" spans="2:10" s="22" customFormat="1" ht="14.25" customHeight="1">
      <c r="B152" s="40" t="s">
        <v>497</v>
      </c>
      <c r="C152" s="79" t="s">
        <v>474</v>
      </c>
      <c r="D152" s="15">
        <v>1</v>
      </c>
      <c r="E152" s="43">
        <v>3750</v>
      </c>
      <c r="F152" s="95">
        <f t="shared" si="16"/>
        <v>1917.3445544858193</v>
      </c>
      <c r="G152" s="45">
        <v>0</v>
      </c>
      <c r="H152" s="42">
        <f t="shared" si="15"/>
        <v>0</v>
      </c>
      <c r="I152" s="70">
        <v>0</v>
      </c>
      <c r="J152" s="68"/>
    </row>
    <row r="153" spans="2:10" s="22" customFormat="1" ht="14.25" customHeight="1">
      <c r="B153" s="40" t="s">
        <v>498</v>
      </c>
      <c r="C153" s="14" t="s">
        <v>475</v>
      </c>
      <c r="D153" s="15">
        <v>1</v>
      </c>
      <c r="E153" s="43">
        <v>700</v>
      </c>
      <c r="F153" s="95">
        <f t="shared" si="16"/>
        <v>357.90431683735295</v>
      </c>
      <c r="G153" s="45">
        <v>0</v>
      </c>
      <c r="H153" s="42">
        <f t="shared" si="15"/>
        <v>0</v>
      </c>
      <c r="I153" s="70">
        <v>0</v>
      </c>
      <c r="J153" s="68"/>
    </row>
    <row r="154" spans="2:10" s="22" customFormat="1" ht="14.25" customHeight="1">
      <c r="B154" s="40" t="s">
        <v>499</v>
      </c>
      <c r="C154" s="61" t="s">
        <v>476</v>
      </c>
      <c r="D154" s="15">
        <v>1</v>
      </c>
      <c r="E154" s="43">
        <v>1150</v>
      </c>
      <c r="F154" s="95">
        <f t="shared" si="16"/>
        <v>587.98566337565126</v>
      </c>
      <c r="G154" s="45">
        <v>0</v>
      </c>
      <c r="H154" s="42">
        <f t="shared" si="15"/>
        <v>0</v>
      </c>
      <c r="I154" s="70">
        <v>0</v>
      </c>
      <c r="J154" s="68"/>
    </row>
    <row r="155" spans="2:10" s="22" customFormat="1" ht="15" customHeight="1">
      <c r="B155" s="40" t="s">
        <v>500</v>
      </c>
      <c r="C155" s="61" t="s">
        <v>477</v>
      </c>
      <c r="D155" s="15">
        <v>1</v>
      </c>
      <c r="E155" s="43">
        <v>1700</v>
      </c>
      <c r="F155" s="95">
        <f t="shared" si="16"/>
        <v>869.19619803357148</v>
      </c>
      <c r="G155" s="45">
        <v>0</v>
      </c>
      <c r="H155" s="42">
        <f t="shared" si="15"/>
        <v>0</v>
      </c>
      <c r="I155" s="70">
        <v>0</v>
      </c>
      <c r="J155" s="68"/>
    </row>
    <row r="156" spans="2:10" s="22" customFormat="1" ht="25.5" customHeight="1">
      <c r="B156" s="40" t="s">
        <v>501</v>
      </c>
      <c r="C156" s="63" t="s">
        <v>478</v>
      </c>
      <c r="D156" s="15">
        <v>1</v>
      </c>
      <c r="E156" s="85" t="s">
        <v>479</v>
      </c>
      <c r="F156" s="95" t="e">
        <f t="shared" si="16"/>
        <v>#VALUE!</v>
      </c>
      <c r="G156" s="45">
        <v>0</v>
      </c>
      <c r="H156" s="42">
        <f t="shared" si="15"/>
        <v>0</v>
      </c>
      <c r="I156" s="70">
        <v>0</v>
      </c>
      <c r="J156" s="68"/>
    </row>
    <row r="157" spans="2:10" s="22" customFormat="1" ht="14.25" customHeight="1">
      <c r="B157" s="40" t="s">
        <v>502</v>
      </c>
      <c r="C157" s="14" t="s">
        <v>480</v>
      </c>
      <c r="D157" s="15">
        <v>1</v>
      </c>
      <c r="E157" s="85" t="s">
        <v>481</v>
      </c>
      <c r="F157" s="95" t="e">
        <f t="shared" si="16"/>
        <v>#VALUE!</v>
      </c>
      <c r="G157" s="45">
        <v>0</v>
      </c>
      <c r="H157" s="42">
        <f t="shared" si="15"/>
        <v>0</v>
      </c>
      <c r="I157" s="70">
        <v>0</v>
      </c>
      <c r="J157" s="68"/>
    </row>
    <row r="158" spans="2:10" s="22" customFormat="1" ht="14.25" customHeight="1">
      <c r="B158" s="40" t="s">
        <v>503</v>
      </c>
      <c r="C158" s="14" t="s">
        <v>482</v>
      </c>
      <c r="D158" s="15">
        <v>1</v>
      </c>
      <c r="E158" s="43">
        <v>3330</v>
      </c>
      <c r="F158" s="95">
        <f t="shared" si="16"/>
        <v>1702.6019643834077</v>
      </c>
      <c r="G158" s="45">
        <v>0</v>
      </c>
      <c r="H158" s="42">
        <f t="shared" si="15"/>
        <v>0</v>
      </c>
      <c r="I158" s="70">
        <v>0</v>
      </c>
      <c r="J158" s="68"/>
    </row>
    <row r="159" spans="2:10" s="22" customFormat="1" ht="13.5" customHeight="1">
      <c r="B159" s="40" t="s">
        <v>465</v>
      </c>
      <c r="C159" s="14" t="s">
        <v>463</v>
      </c>
      <c r="D159" s="15">
        <v>1</v>
      </c>
      <c r="E159" s="43">
        <v>2800</v>
      </c>
      <c r="F159" s="95">
        <f t="shared" si="16"/>
        <v>1431.6172673494118</v>
      </c>
      <c r="G159" s="45">
        <v>0</v>
      </c>
      <c r="H159" s="42">
        <f t="shared" si="15"/>
        <v>0</v>
      </c>
      <c r="I159" s="70">
        <v>0</v>
      </c>
      <c r="J159" s="68"/>
    </row>
    <row r="160" spans="2:10" s="22" customFormat="1" ht="13.5" customHeight="1">
      <c r="B160" s="40" t="s">
        <v>504</v>
      </c>
      <c r="C160" s="80" t="s">
        <v>483</v>
      </c>
      <c r="D160" s="15">
        <v>1</v>
      </c>
      <c r="E160" s="43">
        <v>2300</v>
      </c>
      <c r="F160" s="95">
        <f t="shared" si="16"/>
        <v>1175.9713267513025</v>
      </c>
      <c r="G160" s="45">
        <v>0</v>
      </c>
      <c r="H160" s="42">
        <f t="shared" si="15"/>
        <v>0</v>
      </c>
      <c r="I160" s="70">
        <v>0</v>
      </c>
      <c r="J160" s="68"/>
    </row>
    <row r="161" spans="2:10" s="22" customFormat="1" ht="13.5" customHeight="1">
      <c r="B161" s="40" t="s">
        <v>505</v>
      </c>
      <c r="C161" s="14" t="s">
        <v>484</v>
      </c>
      <c r="D161" s="15">
        <v>1</v>
      </c>
      <c r="E161" s="43">
        <v>1700</v>
      </c>
      <c r="F161" s="95">
        <f t="shared" si="16"/>
        <v>869.19619803357148</v>
      </c>
      <c r="G161" s="45">
        <v>0</v>
      </c>
      <c r="H161" s="42">
        <f t="shared" si="15"/>
        <v>0</v>
      </c>
      <c r="I161" s="70">
        <v>0</v>
      </c>
      <c r="J161" s="68"/>
    </row>
    <row r="162" spans="2:10" s="22" customFormat="1" ht="13.5" customHeight="1">
      <c r="B162" s="40" t="s">
        <v>506</v>
      </c>
      <c r="C162" s="61" t="s">
        <v>485</v>
      </c>
      <c r="D162" s="15">
        <v>1</v>
      </c>
      <c r="E162" s="43">
        <v>2440</v>
      </c>
      <c r="F162" s="95">
        <f t="shared" si="16"/>
        <v>1247.5521901187731</v>
      </c>
      <c r="G162" s="45">
        <v>0</v>
      </c>
      <c r="H162" s="42">
        <f t="shared" si="15"/>
        <v>0</v>
      </c>
      <c r="I162" s="70">
        <v>0</v>
      </c>
      <c r="J162" s="68"/>
    </row>
    <row r="163" spans="2:10" s="22" customFormat="1" ht="13.5" customHeight="1">
      <c r="B163" s="40" t="s">
        <v>507</v>
      </c>
      <c r="C163" s="61" t="s">
        <v>486</v>
      </c>
      <c r="D163" s="15">
        <v>1</v>
      </c>
      <c r="E163" s="43">
        <v>4220</v>
      </c>
      <c r="F163" s="95">
        <f t="shared" si="16"/>
        <v>2157.6517386480418</v>
      </c>
      <c r="G163" s="45">
        <v>0</v>
      </c>
      <c r="H163" s="42">
        <f t="shared" si="15"/>
        <v>0</v>
      </c>
      <c r="I163" s="70">
        <v>0</v>
      </c>
      <c r="J163" s="68"/>
    </row>
    <row r="164" spans="2:10" s="22" customFormat="1" ht="13.5" customHeight="1">
      <c r="B164" s="40" t="s">
        <v>508</v>
      </c>
      <c r="C164" s="63" t="s">
        <v>487</v>
      </c>
      <c r="D164" s="15">
        <v>1</v>
      </c>
      <c r="E164" s="43">
        <v>6600</v>
      </c>
      <c r="F164" s="95">
        <f t="shared" si="16"/>
        <v>3374.5264158950422</v>
      </c>
      <c r="G164" s="45">
        <v>0</v>
      </c>
      <c r="H164" s="42">
        <f t="shared" si="15"/>
        <v>0</v>
      </c>
      <c r="I164" s="70">
        <v>0</v>
      </c>
      <c r="J164" s="68"/>
    </row>
    <row r="165" spans="2:10" s="22" customFormat="1" ht="13.5" customHeight="1">
      <c r="B165" s="40" t="s">
        <v>509</v>
      </c>
      <c r="C165" s="61" t="s">
        <v>488</v>
      </c>
      <c r="D165" s="15">
        <v>1</v>
      </c>
      <c r="E165" s="43">
        <v>3330</v>
      </c>
      <c r="F165" s="95">
        <f t="shared" si="16"/>
        <v>1702.6019643834077</v>
      </c>
      <c r="G165" s="45">
        <v>0</v>
      </c>
      <c r="H165" s="42">
        <f t="shared" si="15"/>
        <v>0</v>
      </c>
      <c r="I165" s="70">
        <v>0</v>
      </c>
      <c r="J165" s="68"/>
    </row>
    <row r="166" spans="2:10" s="22" customFormat="1" ht="13.5" customHeight="1">
      <c r="B166" s="40" t="s">
        <v>510</v>
      </c>
      <c r="C166" s="61" t="s">
        <v>489</v>
      </c>
      <c r="D166" s="15">
        <v>1</v>
      </c>
      <c r="E166" s="43">
        <v>5050</v>
      </c>
      <c r="F166" s="95">
        <f t="shared" si="16"/>
        <v>2582.0240000409035</v>
      </c>
      <c r="G166" s="45">
        <v>0</v>
      </c>
      <c r="H166" s="42">
        <f t="shared" si="15"/>
        <v>0</v>
      </c>
      <c r="I166" s="70">
        <v>0</v>
      </c>
      <c r="J166" s="68"/>
    </row>
    <row r="167" spans="2:10" s="22" customFormat="1" ht="12">
      <c r="B167" s="40" t="s">
        <v>195</v>
      </c>
      <c r="C167" s="28" t="s">
        <v>122</v>
      </c>
      <c r="D167" s="73">
        <v>1</v>
      </c>
      <c r="E167" s="69">
        <v>2800</v>
      </c>
      <c r="F167" s="95">
        <f t="shared" si="16"/>
        <v>1431.6172673494118</v>
      </c>
      <c r="G167" s="44">
        <v>0</v>
      </c>
      <c r="H167" s="42">
        <f t="shared" si="15"/>
        <v>0</v>
      </c>
      <c r="I167" s="70">
        <v>0</v>
      </c>
      <c r="J167" s="68"/>
    </row>
    <row r="168" spans="2:10" s="22" customFormat="1" ht="12">
      <c r="B168" s="40" t="s">
        <v>196</v>
      </c>
      <c r="C168" s="28" t="s">
        <v>123</v>
      </c>
      <c r="D168" s="73">
        <v>1</v>
      </c>
      <c r="E168" s="69">
        <v>4500</v>
      </c>
      <c r="F168" s="95">
        <f t="shared" si="16"/>
        <v>2300.8134653829834</v>
      </c>
      <c r="G168" s="44">
        <v>0</v>
      </c>
      <c r="H168" s="42">
        <f t="shared" si="15"/>
        <v>0</v>
      </c>
      <c r="I168" s="70">
        <v>0</v>
      </c>
      <c r="J168" s="68"/>
    </row>
    <row r="169" spans="2:10" s="22" customFormat="1" ht="12">
      <c r="B169" s="40" t="s">
        <v>374</v>
      </c>
      <c r="C169" s="28" t="s">
        <v>360</v>
      </c>
      <c r="D169" s="73">
        <v>1</v>
      </c>
      <c r="E169" s="69">
        <v>2800</v>
      </c>
      <c r="F169" s="95">
        <f t="shared" si="16"/>
        <v>1431.6172673494118</v>
      </c>
      <c r="G169" s="44">
        <v>0</v>
      </c>
      <c r="H169" s="42">
        <f t="shared" si="15"/>
        <v>0</v>
      </c>
      <c r="I169" s="70">
        <v>0</v>
      </c>
      <c r="J169" s="68"/>
    </row>
    <row r="170" spans="2:10" s="22" customFormat="1" ht="12">
      <c r="B170" s="40" t="s">
        <v>375</v>
      </c>
      <c r="C170" s="28" t="s">
        <v>370</v>
      </c>
      <c r="D170" s="73">
        <v>1</v>
      </c>
      <c r="E170" s="69">
        <v>4400</v>
      </c>
      <c r="F170" s="95">
        <f t="shared" si="16"/>
        <v>2249.6842772633613</v>
      </c>
      <c r="G170" s="44">
        <v>0</v>
      </c>
      <c r="H170" s="42">
        <f t="shared" si="15"/>
        <v>0</v>
      </c>
      <c r="I170" s="70">
        <v>0</v>
      </c>
      <c r="J170" s="68"/>
    </row>
    <row r="171" spans="2:10" s="22" customFormat="1" ht="12">
      <c r="B171" s="40" t="s">
        <v>197</v>
      </c>
      <c r="C171" s="28" t="s">
        <v>369</v>
      </c>
      <c r="D171" s="73">
        <v>1</v>
      </c>
      <c r="E171" s="69">
        <v>4400</v>
      </c>
      <c r="F171" s="95">
        <f t="shared" si="16"/>
        <v>2249.6842772633613</v>
      </c>
      <c r="G171" s="44">
        <v>0</v>
      </c>
      <c r="H171" s="42">
        <f t="shared" si="15"/>
        <v>0</v>
      </c>
      <c r="I171" s="70">
        <v>0</v>
      </c>
      <c r="J171" s="68"/>
    </row>
    <row r="172" spans="2:10" s="22" customFormat="1" ht="10.5" customHeight="1">
      <c r="B172" s="40" t="s">
        <v>198</v>
      </c>
      <c r="C172" s="28" t="s">
        <v>124</v>
      </c>
      <c r="D172" s="73">
        <v>1</v>
      </c>
      <c r="E172" s="69">
        <v>1900</v>
      </c>
      <c r="F172" s="95">
        <f t="shared" si="16"/>
        <v>971.45457427281519</v>
      </c>
      <c r="G172" s="44">
        <v>0</v>
      </c>
      <c r="H172" s="42">
        <f t="shared" si="15"/>
        <v>0</v>
      </c>
      <c r="I172" s="70">
        <v>0</v>
      </c>
      <c r="J172" s="68"/>
    </row>
    <row r="173" spans="2:10" s="22" customFormat="1" ht="11.25" customHeight="1">
      <c r="B173" s="40" t="s">
        <v>199</v>
      </c>
      <c r="C173" s="28" t="s">
        <v>125</v>
      </c>
      <c r="D173" s="73">
        <v>1</v>
      </c>
      <c r="E173" s="69">
        <v>4700</v>
      </c>
      <c r="F173" s="95">
        <f t="shared" si="16"/>
        <v>2403.0718416222271</v>
      </c>
      <c r="G173" s="44">
        <v>0</v>
      </c>
      <c r="H173" s="42">
        <f t="shared" si="15"/>
        <v>0</v>
      </c>
      <c r="I173" s="70">
        <v>0</v>
      </c>
      <c r="J173" s="68"/>
    </row>
    <row r="174" spans="2:10" s="22" customFormat="1" ht="12">
      <c r="B174" s="40" t="s">
        <v>200</v>
      </c>
      <c r="C174" s="28" t="s">
        <v>126</v>
      </c>
      <c r="D174" s="73">
        <v>1</v>
      </c>
      <c r="E174" s="69">
        <v>4800</v>
      </c>
      <c r="F174" s="95">
        <f t="shared" si="16"/>
        <v>2454.2010297418487</v>
      </c>
      <c r="G174" s="44">
        <v>0</v>
      </c>
      <c r="H174" s="42">
        <f t="shared" si="15"/>
        <v>0</v>
      </c>
      <c r="I174" s="70">
        <v>0</v>
      </c>
      <c r="J174" s="68"/>
    </row>
    <row r="175" spans="2:10" s="22" customFormat="1" ht="12">
      <c r="B175" s="40" t="s">
        <v>201</v>
      </c>
      <c r="C175" s="28" t="s">
        <v>127</v>
      </c>
      <c r="D175" s="73">
        <v>1</v>
      </c>
      <c r="E175" s="69">
        <v>5900</v>
      </c>
      <c r="F175" s="95">
        <f t="shared" si="16"/>
        <v>3016.622099057689</v>
      </c>
      <c r="G175" s="44">
        <v>0</v>
      </c>
      <c r="H175" s="42">
        <f t="shared" si="15"/>
        <v>0</v>
      </c>
      <c r="I175" s="70">
        <v>0</v>
      </c>
      <c r="J175" s="68"/>
    </row>
    <row r="176" spans="2:10" s="22" customFormat="1" ht="12">
      <c r="B176" s="40" t="s">
        <v>202</v>
      </c>
      <c r="C176" s="28" t="s">
        <v>128</v>
      </c>
      <c r="D176" s="73">
        <v>1</v>
      </c>
      <c r="E176" s="69">
        <v>5900</v>
      </c>
      <c r="F176" s="95">
        <f t="shared" si="16"/>
        <v>3016.622099057689</v>
      </c>
      <c r="G176" s="44">
        <v>0</v>
      </c>
      <c r="H176" s="42">
        <f t="shared" si="15"/>
        <v>0</v>
      </c>
      <c r="I176" s="70">
        <v>0</v>
      </c>
      <c r="J176" s="68"/>
    </row>
    <row r="177" spans="2:11" s="22" customFormat="1" ht="12">
      <c r="B177" s="40" t="s">
        <v>203</v>
      </c>
      <c r="C177" s="28" t="s">
        <v>129</v>
      </c>
      <c r="D177" s="73">
        <v>1</v>
      </c>
      <c r="E177" s="69">
        <v>2800</v>
      </c>
      <c r="F177" s="95">
        <f t="shared" si="16"/>
        <v>1431.6172673494118</v>
      </c>
      <c r="G177" s="44">
        <v>0</v>
      </c>
      <c r="H177" s="42">
        <f t="shared" si="15"/>
        <v>0</v>
      </c>
      <c r="I177" s="70">
        <v>0</v>
      </c>
      <c r="J177" s="68"/>
    </row>
    <row r="178" spans="2:11" s="22" customFormat="1" ht="12">
      <c r="B178" s="40" t="s">
        <v>394</v>
      </c>
      <c r="C178" s="28" t="s">
        <v>461</v>
      </c>
      <c r="D178" s="73">
        <v>1</v>
      </c>
      <c r="E178" s="69">
        <v>1500</v>
      </c>
      <c r="F178" s="95">
        <f t="shared" si="16"/>
        <v>766.93782179432776</v>
      </c>
      <c r="G178" s="44">
        <v>0</v>
      </c>
      <c r="H178" s="42">
        <f t="shared" si="15"/>
        <v>0</v>
      </c>
      <c r="I178" s="70">
        <v>0</v>
      </c>
      <c r="J178" s="68"/>
    </row>
    <row r="179" spans="2:11" s="22" customFormat="1" ht="12">
      <c r="B179" s="40" t="s">
        <v>452</v>
      </c>
      <c r="C179" s="28" t="s">
        <v>451</v>
      </c>
      <c r="D179" s="73">
        <v>1</v>
      </c>
      <c r="E179" s="69">
        <v>1000</v>
      </c>
      <c r="F179" s="95">
        <f t="shared" si="16"/>
        <v>511.29188119621847</v>
      </c>
      <c r="G179" s="44">
        <v>0</v>
      </c>
      <c r="H179" s="42">
        <f t="shared" si="15"/>
        <v>0</v>
      </c>
      <c r="I179" s="70">
        <v>0</v>
      </c>
      <c r="J179" s="68"/>
    </row>
    <row r="180" spans="2:11" s="22" customFormat="1" ht="12">
      <c r="B180" s="40" t="s">
        <v>453</v>
      </c>
      <c r="C180" s="28" t="s">
        <v>450</v>
      </c>
      <c r="D180" s="73">
        <v>1</v>
      </c>
      <c r="E180" s="69">
        <v>2700</v>
      </c>
      <c r="F180" s="95">
        <f t="shared" si="16"/>
        <v>1380.4880792297899</v>
      </c>
      <c r="G180" s="44">
        <v>0</v>
      </c>
      <c r="H180" s="42">
        <f t="shared" si="15"/>
        <v>0</v>
      </c>
      <c r="I180" s="70">
        <v>0</v>
      </c>
      <c r="J180" s="68"/>
    </row>
    <row r="181" spans="2:11" s="22" customFormat="1" ht="12">
      <c r="B181" s="40" t="s">
        <v>395</v>
      </c>
      <c r="C181" s="28" t="s">
        <v>449</v>
      </c>
      <c r="D181" s="73">
        <v>1</v>
      </c>
      <c r="E181" s="69">
        <v>1500</v>
      </c>
      <c r="F181" s="95">
        <f t="shared" si="16"/>
        <v>766.93782179432776</v>
      </c>
      <c r="G181" s="44">
        <v>0</v>
      </c>
      <c r="H181" s="42">
        <f t="shared" si="15"/>
        <v>0</v>
      </c>
      <c r="I181" s="70">
        <v>0</v>
      </c>
      <c r="J181" s="68"/>
    </row>
    <row r="182" spans="2:11" s="22" customFormat="1" ht="12">
      <c r="B182" s="40" t="s">
        <v>396</v>
      </c>
      <c r="C182" s="28" t="s">
        <v>393</v>
      </c>
      <c r="D182" s="73">
        <v>1</v>
      </c>
      <c r="E182" s="69">
        <v>30</v>
      </c>
      <c r="F182" s="95">
        <f t="shared" si="16"/>
        <v>15.338756435886555</v>
      </c>
      <c r="G182" s="44">
        <v>0</v>
      </c>
      <c r="H182" s="42">
        <f t="shared" si="15"/>
        <v>0</v>
      </c>
      <c r="I182" s="70">
        <v>0</v>
      </c>
      <c r="J182" s="68"/>
    </row>
    <row r="183" spans="2:11" s="22" customFormat="1" ht="12">
      <c r="B183" s="40" t="s">
        <v>204</v>
      </c>
      <c r="C183" s="28" t="s">
        <v>130</v>
      </c>
      <c r="D183" s="73">
        <v>1</v>
      </c>
      <c r="E183" s="69">
        <v>900</v>
      </c>
      <c r="F183" s="95">
        <f t="shared" si="16"/>
        <v>460.16269307659667</v>
      </c>
      <c r="G183" s="44">
        <v>0</v>
      </c>
      <c r="H183" s="42">
        <f t="shared" si="15"/>
        <v>0</v>
      </c>
      <c r="I183" s="70">
        <v>0</v>
      </c>
      <c r="J183" s="68"/>
    </row>
    <row r="184" spans="2:11" s="22" customFormat="1" ht="12">
      <c r="B184" s="40" t="s">
        <v>214</v>
      </c>
      <c r="C184" s="28" t="s">
        <v>215</v>
      </c>
      <c r="D184" s="73">
        <v>1</v>
      </c>
      <c r="E184" s="69">
        <v>450</v>
      </c>
      <c r="F184" s="95">
        <f t="shared" si="16"/>
        <v>230.08134653829833</v>
      </c>
      <c r="G184" s="44">
        <v>0</v>
      </c>
      <c r="H184" s="42">
        <f t="shared" si="15"/>
        <v>0</v>
      </c>
      <c r="I184" s="70">
        <v>0</v>
      </c>
      <c r="J184" s="68"/>
    </row>
    <row r="185" spans="2:11" s="22" customFormat="1" ht="12">
      <c r="B185" s="19" t="s">
        <v>247</v>
      </c>
      <c r="C185" s="25" t="s">
        <v>361</v>
      </c>
      <c r="D185" s="15">
        <v>1</v>
      </c>
      <c r="E185" s="29">
        <v>250</v>
      </c>
      <c r="F185" s="95">
        <f t="shared" si="16"/>
        <v>127.82297029905462</v>
      </c>
      <c r="G185" s="44">
        <v>0</v>
      </c>
      <c r="H185" s="42">
        <f t="shared" si="15"/>
        <v>0</v>
      </c>
      <c r="I185" s="70">
        <v>0</v>
      </c>
      <c r="J185" s="68"/>
    </row>
    <row r="186" spans="2:11" s="22" customFormat="1" ht="24">
      <c r="B186" s="19" t="s">
        <v>246</v>
      </c>
      <c r="C186" s="25" t="s">
        <v>359</v>
      </c>
      <c r="D186" s="15">
        <v>1</v>
      </c>
      <c r="E186" s="29">
        <v>350</v>
      </c>
      <c r="F186" s="95">
        <f t="shared" si="16"/>
        <v>178.95215841867648</v>
      </c>
      <c r="G186" s="44">
        <v>0</v>
      </c>
      <c r="H186" s="42">
        <f t="shared" si="15"/>
        <v>0</v>
      </c>
      <c r="I186" s="70">
        <v>0</v>
      </c>
      <c r="J186" s="68"/>
    </row>
    <row r="187" spans="2:11" s="22" customFormat="1" ht="12">
      <c r="B187" s="19" t="s">
        <v>366</v>
      </c>
      <c r="C187" s="25" t="s">
        <v>348</v>
      </c>
      <c r="D187" s="15">
        <v>1</v>
      </c>
      <c r="E187" s="29">
        <v>160</v>
      </c>
      <c r="F187" s="95">
        <f t="shared" si="16"/>
        <v>81.806700991394962</v>
      </c>
      <c r="G187" s="44">
        <v>0</v>
      </c>
      <c r="H187" s="42">
        <f t="shared" si="15"/>
        <v>0</v>
      </c>
      <c r="I187" s="70">
        <v>0</v>
      </c>
      <c r="J187" s="68"/>
    </row>
    <row r="188" spans="2:11" s="22" customFormat="1" ht="36" customHeight="1">
      <c r="B188" s="105"/>
      <c r="C188" s="132" t="s">
        <v>174</v>
      </c>
      <c r="D188" s="83"/>
      <c r="E188" s="114"/>
      <c r="F188" s="115"/>
      <c r="G188" s="107"/>
      <c r="H188" s="107"/>
      <c r="I188" s="84"/>
      <c r="J188" s="68"/>
    </row>
    <row r="189" spans="2:11" s="22" customFormat="1" ht="15.75" customHeight="1">
      <c r="B189" s="40" t="s">
        <v>547</v>
      </c>
      <c r="C189" s="17" t="s">
        <v>543</v>
      </c>
      <c r="D189" s="122" t="s">
        <v>350</v>
      </c>
      <c r="E189" s="24">
        <v>1</v>
      </c>
      <c r="F189" s="96">
        <f t="shared" ref="F189" si="17">SUM(E189/1.95583)</f>
        <v>0.51129188119621849</v>
      </c>
      <c r="G189" s="41">
        <v>0</v>
      </c>
      <c r="H189" s="41">
        <v>0</v>
      </c>
      <c r="I189" s="41">
        <v>0</v>
      </c>
      <c r="J189" s="68"/>
    </row>
    <row r="190" spans="2:11" s="22" customFormat="1" ht="17.25" customHeight="1">
      <c r="B190" s="40" t="s">
        <v>339</v>
      </c>
      <c r="C190" s="14" t="s">
        <v>100</v>
      </c>
      <c r="D190" s="27">
        <v>1</v>
      </c>
      <c r="E190" s="43">
        <v>0</v>
      </c>
      <c r="F190" s="95">
        <f t="shared" ref="F190:F194" si="18">SUM(E190/1.95583)</f>
        <v>0</v>
      </c>
      <c r="G190" s="16">
        <v>378</v>
      </c>
      <c r="H190" s="42">
        <f t="shared" ref="H190:H195" si="19">SUM(G190/1.95583)</f>
        <v>193.2683310921706</v>
      </c>
      <c r="I190" s="43">
        <v>0</v>
      </c>
      <c r="J190" s="68"/>
      <c r="K190" s="76"/>
    </row>
    <row r="191" spans="2:11" s="22" customFormat="1" ht="16.5" customHeight="1">
      <c r="B191" s="40" t="s">
        <v>288</v>
      </c>
      <c r="C191" s="17" t="s">
        <v>101</v>
      </c>
      <c r="D191" s="27">
        <v>1</v>
      </c>
      <c r="E191" s="43">
        <v>0</v>
      </c>
      <c r="F191" s="95">
        <f t="shared" si="18"/>
        <v>0</v>
      </c>
      <c r="G191" s="16">
        <v>1250</v>
      </c>
      <c r="H191" s="42">
        <f t="shared" si="19"/>
        <v>639.11485149527311</v>
      </c>
      <c r="I191" s="43">
        <v>0</v>
      </c>
      <c r="J191" s="68"/>
      <c r="K191" s="76"/>
    </row>
    <row r="192" spans="2:11" s="22" customFormat="1" ht="24">
      <c r="B192" s="40" t="s">
        <v>289</v>
      </c>
      <c r="C192" s="17" t="s">
        <v>102</v>
      </c>
      <c r="D192" s="27">
        <v>1</v>
      </c>
      <c r="E192" s="43">
        <v>0</v>
      </c>
      <c r="F192" s="95">
        <f t="shared" si="18"/>
        <v>0</v>
      </c>
      <c r="G192" s="16">
        <v>970</v>
      </c>
      <c r="H192" s="42">
        <f t="shared" si="19"/>
        <v>495.95312476033195</v>
      </c>
      <c r="I192" s="43">
        <v>0</v>
      </c>
      <c r="J192" s="68"/>
      <c r="K192" s="76"/>
    </row>
    <row r="193" spans="2:11" s="22" customFormat="1" ht="12">
      <c r="B193" s="40" t="s">
        <v>290</v>
      </c>
      <c r="C193" s="17" t="s">
        <v>103</v>
      </c>
      <c r="D193" s="27">
        <v>1</v>
      </c>
      <c r="E193" s="43">
        <v>0</v>
      </c>
      <c r="F193" s="95">
        <f t="shared" si="18"/>
        <v>0</v>
      </c>
      <c r="G193" s="16">
        <v>561</v>
      </c>
      <c r="H193" s="42">
        <f t="shared" si="19"/>
        <v>286.8347453510786</v>
      </c>
      <c r="I193" s="43">
        <v>0</v>
      </c>
      <c r="J193" s="68"/>
      <c r="K193" s="76"/>
    </row>
    <row r="194" spans="2:11" s="22" customFormat="1" ht="12">
      <c r="B194" s="40" t="s">
        <v>291</v>
      </c>
      <c r="C194" s="17" t="s">
        <v>104</v>
      </c>
      <c r="D194" s="27">
        <v>1</v>
      </c>
      <c r="E194" s="43">
        <v>0</v>
      </c>
      <c r="F194" s="95">
        <f t="shared" si="18"/>
        <v>0</v>
      </c>
      <c r="G194" s="16">
        <v>1247</v>
      </c>
      <c r="H194" s="42">
        <f t="shared" si="19"/>
        <v>637.58097585168446</v>
      </c>
      <c r="I194" s="43">
        <v>0</v>
      </c>
      <c r="J194" s="68"/>
      <c r="K194" s="76"/>
    </row>
    <row r="195" spans="2:11" s="22" customFormat="1" ht="45" customHeight="1">
      <c r="B195" s="121"/>
      <c r="C195" s="123" t="s">
        <v>549</v>
      </c>
      <c r="D195" s="83">
        <v>1</v>
      </c>
      <c r="E195" s="126" t="s">
        <v>545</v>
      </c>
      <c r="F195" s="110" t="s">
        <v>546</v>
      </c>
      <c r="G195" s="124">
        <v>0</v>
      </c>
      <c r="H195" s="125">
        <f t="shared" si="19"/>
        <v>0</v>
      </c>
      <c r="I195" s="84">
        <v>0</v>
      </c>
      <c r="J195" s="68"/>
      <c r="K195" s="76"/>
    </row>
    <row r="196" spans="2:11" s="22" customFormat="1" ht="15" customHeight="1">
      <c r="B196" s="179" t="s">
        <v>537</v>
      </c>
      <c r="C196" s="184"/>
      <c r="D196" s="184"/>
      <c r="E196" s="184"/>
      <c r="F196" s="184"/>
      <c r="G196" s="184"/>
      <c r="H196" s="184"/>
      <c r="I196" s="185"/>
      <c r="J196" s="68"/>
    </row>
    <row r="197" spans="2:11" s="22" customFormat="1" ht="41.25" customHeight="1">
      <c r="B197" s="77"/>
      <c r="C197" s="90" t="s">
        <v>458</v>
      </c>
      <c r="D197" s="15"/>
      <c r="E197" s="21"/>
      <c r="F197" s="95"/>
      <c r="G197" s="16"/>
      <c r="H197" s="16"/>
      <c r="I197" s="70"/>
      <c r="J197" s="68"/>
    </row>
    <row r="198" spans="2:11" s="22" customFormat="1" ht="17.25" customHeight="1">
      <c r="B198" s="77" t="s">
        <v>459</v>
      </c>
      <c r="C198" s="91" t="s">
        <v>456</v>
      </c>
      <c r="D198" s="15">
        <v>1</v>
      </c>
      <c r="E198" s="43">
        <v>470</v>
      </c>
      <c r="F198" s="95">
        <f t="shared" ref="F198:F206" si="20">SUM(E198/1.95583)</f>
        <v>240.30718416222268</v>
      </c>
      <c r="G198" s="42">
        <v>0</v>
      </c>
      <c r="H198" s="42">
        <f t="shared" ref="H198:H206" si="21">SUM(G198/1.95583)</f>
        <v>0</v>
      </c>
      <c r="I198" s="70">
        <v>0</v>
      </c>
      <c r="J198" s="68"/>
    </row>
    <row r="199" spans="2:11" s="22" customFormat="1" ht="13.5" customHeight="1">
      <c r="B199" s="77" t="s">
        <v>460</v>
      </c>
      <c r="C199" s="91" t="s">
        <v>457</v>
      </c>
      <c r="D199" s="15">
        <v>1</v>
      </c>
      <c r="E199" s="43">
        <v>900</v>
      </c>
      <c r="F199" s="95">
        <f t="shared" si="20"/>
        <v>460.16269307659667</v>
      </c>
      <c r="G199" s="42">
        <v>0</v>
      </c>
      <c r="H199" s="42">
        <f t="shared" si="21"/>
        <v>0</v>
      </c>
      <c r="I199" s="70">
        <v>0</v>
      </c>
      <c r="J199" s="68"/>
    </row>
    <row r="200" spans="2:11" s="22" customFormat="1" ht="30" customHeight="1">
      <c r="B200" s="77" t="s">
        <v>532</v>
      </c>
      <c r="C200" s="91" t="s">
        <v>533</v>
      </c>
      <c r="D200" s="15">
        <v>1</v>
      </c>
      <c r="E200" s="43">
        <v>90</v>
      </c>
      <c r="F200" s="95">
        <f t="shared" si="20"/>
        <v>46.016269307659663</v>
      </c>
      <c r="G200" s="42">
        <v>0</v>
      </c>
      <c r="H200" s="42">
        <f t="shared" si="21"/>
        <v>0</v>
      </c>
      <c r="I200" s="70">
        <v>0</v>
      </c>
      <c r="J200" s="68"/>
    </row>
    <row r="201" spans="2:11" s="22" customFormat="1" ht="48">
      <c r="B201" s="77" t="s">
        <v>213</v>
      </c>
      <c r="C201" s="14" t="s">
        <v>511</v>
      </c>
      <c r="D201" s="15" t="s">
        <v>350</v>
      </c>
      <c r="E201" s="20">
        <v>132</v>
      </c>
      <c r="F201" s="95">
        <f t="shared" si="20"/>
        <v>67.490528317900839</v>
      </c>
      <c r="G201" s="42">
        <v>0</v>
      </c>
      <c r="H201" s="42">
        <f t="shared" si="21"/>
        <v>0</v>
      </c>
      <c r="I201" s="70">
        <v>0</v>
      </c>
      <c r="J201" s="68"/>
    </row>
    <row r="202" spans="2:11" s="22" customFormat="1" ht="24">
      <c r="B202" s="40" t="s">
        <v>216</v>
      </c>
      <c r="C202" s="14" t="s">
        <v>512</v>
      </c>
      <c r="D202" s="15" t="s">
        <v>350</v>
      </c>
      <c r="E202" s="20">
        <v>252</v>
      </c>
      <c r="F202" s="95">
        <f t="shared" si="20"/>
        <v>128.84555406144707</v>
      </c>
      <c r="G202" s="42">
        <v>0</v>
      </c>
      <c r="H202" s="42">
        <f t="shared" si="21"/>
        <v>0</v>
      </c>
      <c r="I202" s="70">
        <v>0</v>
      </c>
      <c r="J202" s="68"/>
    </row>
    <row r="203" spans="2:11" s="22" customFormat="1" ht="24">
      <c r="B203" s="40" t="s">
        <v>373</v>
      </c>
      <c r="C203" s="14" t="s">
        <v>513</v>
      </c>
      <c r="D203" s="15" t="s">
        <v>350</v>
      </c>
      <c r="E203" s="20">
        <v>132</v>
      </c>
      <c r="F203" s="95">
        <f t="shared" si="20"/>
        <v>67.490528317900839</v>
      </c>
      <c r="G203" s="42">
        <v>0</v>
      </c>
      <c r="H203" s="42">
        <f t="shared" si="21"/>
        <v>0</v>
      </c>
      <c r="I203" s="70">
        <v>0</v>
      </c>
      <c r="J203" s="68"/>
    </row>
    <row r="204" spans="2:11" s="22" customFormat="1" ht="12">
      <c r="B204" s="19" t="s">
        <v>363</v>
      </c>
      <c r="C204" s="26" t="s">
        <v>352</v>
      </c>
      <c r="D204" s="15" t="s">
        <v>351</v>
      </c>
      <c r="E204" s="29">
        <v>20</v>
      </c>
      <c r="F204" s="95">
        <f t="shared" si="20"/>
        <v>10.22583762392437</v>
      </c>
      <c r="G204" s="42">
        <v>0</v>
      </c>
      <c r="H204" s="42">
        <f t="shared" si="21"/>
        <v>0</v>
      </c>
      <c r="I204" s="70">
        <v>0</v>
      </c>
      <c r="J204" s="68"/>
    </row>
    <row r="205" spans="2:11" s="22" customFormat="1" ht="12">
      <c r="B205" s="19" t="s">
        <v>364</v>
      </c>
      <c r="C205" s="26" t="s">
        <v>354</v>
      </c>
      <c r="D205" s="15" t="s">
        <v>350</v>
      </c>
      <c r="E205" s="29">
        <v>10</v>
      </c>
      <c r="F205" s="95">
        <f t="shared" si="20"/>
        <v>5.1129188119621851</v>
      </c>
      <c r="G205" s="42">
        <v>0</v>
      </c>
      <c r="H205" s="42">
        <f t="shared" si="21"/>
        <v>0</v>
      </c>
      <c r="I205" s="70">
        <v>0</v>
      </c>
      <c r="J205" s="68"/>
    </row>
    <row r="206" spans="2:11" s="22" customFormat="1" ht="12">
      <c r="B206" s="19" t="s">
        <v>235</v>
      </c>
      <c r="C206" s="26" t="s">
        <v>355</v>
      </c>
      <c r="D206" s="15" t="s">
        <v>350</v>
      </c>
      <c r="E206" s="29">
        <v>31</v>
      </c>
      <c r="F206" s="95">
        <f t="shared" si="20"/>
        <v>15.850048317082774</v>
      </c>
      <c r="G206" s="42">
        <v>0</v>
      </c>
      <c r="H206" s="42">
        <f t="shared" si="21"/>
        <v>0</v>
      </c>
      <c r="I206" s="70">
        <v>0</v>
      </c>
      <c r="J206" s="68"/>
    </row>
    <row r="207" spans="2:11" s="22" customFormat="1" ht="39" customHeight="1">
      <c r="B207" s="116"/>
      <c r="C207" s="131" t="s">
        <v>106</v>
      </c>
      <c r="D207" s="83"/>
      <c r="E207" s="114"/>
      <c r="F207" s="115"/>
      <c r="G207" s="107"/>
      <c r="H207" s="107"/>
      <c r="I207" s="84"/>
      <c r="J207" s="68"/>
    </row>
    <row r="208" spans="2:11" s="22" customFormat="1" ht="17.25" customHeight="1">
      <c r="B208" s="40" t="s">
        <v>547</v>
      </c>
      <c r="C208" s="17" t="s">
        <v>543</v>
      </c>
      <c r="D208" s="122" t="s">
        <v>350</v>
      </c>
      <c r="E208" s="24">
        <v>1</v>
      </c>
      <c r="F208" s="96">
        <f t="shared" ref="F208" si="22">SUM(E208/1.95583)</f>
        <v>0.51129188119621849</v>
      </c>
      <c r="G208" s="41">
        <v>0</v>
      </c>
      <c r="H208" s="41">
        <v>0</v>
      </c>
      <c r="I208" s="41">
        <v>0</v>
      </c>
      <c r="J208" s="68"/>
    </row>
    <row r="209" spans="2:11" s="22" customFormat="1" ht="12">
      <c r="B209" s="77" t="s">
        <v>107</v>
      </c>
      <c r="C209" s="59" t="s">
        <v>108</v>
      </c>
      <c r="D209" s="30">
        <v>1</v>
      </c>
      <c r="E209" s="43">
        <v>0</v>
      </c>
      <c r="F209" s="95">
        <f t="shared" ref="F209:F225" si="23">SUM(E209/1.95583)</f>
        <v>0</v>
      </c>
      <c r="G209" s="93">
        <v>414.72</v>
      </c>
      <c r="H209" s="42">
        <f t="shared" ref="H209:H226" si="24">SUM(G209/1.95583)</f>
        <v>212.04296896969575</v>
      </c>
      <c r="I209" s="70">
        <v>0</v>
      </c>
      <c r="J209" s="68"/>
      <c r="K209" s="76"/>
    </row>
    <row r="210" spans="2:11" s="22" customFormat="1" ht="12">
      <c r="B210" s="77" t="s">
        <v>109</v>
      </c>
      <c r="C210" s="59" t="s">
        <v>110</v>
      </c>
      <c r="D210" s="30">
        <v>1</v>
      </c>
      <c r="E210" s="43">
        <v>0</v>
      </c>
      <c r="F210" s="95">
        <f t="shared" si="23"/>
        <v>0</v>
      </c>
      <c r="G210" s="93">
        <v>550.79999999999995</v>
      </c>
      <c r="H210" s="42">
        <f t="shared" si="24"/>
        <v>281.6195681628771</v>
      </c>
      <c r="I210" s="70">
        <v>0</v>
      </c>
      <c r="J210" s="68"/>
      <c r="K210" s="76"/>
    </row>
    <row r="211" spans="2:11" s="22" customFormat="1" ht="24">
      <c r="B211" s="77" t="s">
        <v>111</v>
      </c>
      <c r="C211" s="59" t="s">
        <v>112</v>
      </c>
      <c r="D211" s="30">
        <v>1</v>
      </c>
      <c r="E211" s="43">
        <v>0</v>
      </c>
      <c r="F211" s="95">
        <f t="shared" si="23"/>
        <v>0</v>
      </c>
      <c r="G211" s="93">
        <v>315.89999999999998</v>
      </c>
      <c r="H211" s="42">
        <f t="shared" si="24"/>
        <v>161.51710526988541</v>
      </c>
      <c r="I211" s="70">
        <v>0</v>
      </c>
      <c r="J211" s="68"/>
      <c r="K211" s="76"/>
    </row>
    <row r="212" spans="2:11" s="22" customFormat="1" ht="12">
      <c r="B212" s="77" t="s">
        <v>113</v>
      </c>
      <c r="C212" s="59" t="s">
        <v>114</v>
      </c>
      <c r="D212" s="30">
        <v>1</v>
      </c>
      <c r="E212" s="43">
        <v>0</v>
      </c>
      <c r="F212" s="95">
        <f t="shared" si="23"/>
        <v>0</v>
      </c>
      <c r="G212" s="93">
        <v>243</v>
      </c>
      <c r="H212" s="42">
        <f t="shared" si="24"/>
        <v>124.2439271306811</v>
      </c>
      <c r="I212" s="70">
        <v>0</v>
      </c>
      <c r="J212" s="68"/>
      <c r="K212" s="76"/>
    </row>
    <row r="213" spans="2:11" s="22" customFormat="1" ht="12">
      <c r="B213" s="77" t="s">
        <v>115</v>
      </c>
      <c r="C213" s="59" t="s">
        <v>116</v>
      </c>
      <c r="D213" s="30">
        <v>1</v>
      </c>
      <c r="E213" s="43">
        <v>0</v>
      </c>
      <c r="F213" s="95">
        <f t="shared" si="23"/>
        <v>0</v>
      </c>
      <c r="G213" s="93">
        <v>120</v>
      </c>
      <c r="H213" s="42">
        <f t="shared" si="24"/>
        <v>61.355025743546221</v>
      </c>
      <c r="I213" s="70">
        <v>0</v>
      </c>
      <c r="J213" s="68"/>
      <c r="K213" s="76"/>
    </row>
    <row r="214" spans="2:11" s="22" customFormat="1" ht="12">
      <c r="B214" s="40" t="s">
        <v>252</v>
      </c>
      <c r="C214" s="17" t="s">
        <v>69</v>
      </c>
      <c r="D214" s="30">
        <v>1</v>
      </c>
      <c r="E214" s="43">
        <v>0</v>
      </c>
      <c r="F214" s="95">
        <f t="shared" si="23"/>
        <v>0</v>
      </c>
      <c r="G214" s="16">
        <v>886</v>
      </c>
      <c r="H214" s="42">
        <f t="shared" si="24"/>
        <v>453.00460673984958</v>
      </c>
      <c r="I214" s="70">
        <v>0</v>
      </c>
      <c r="J214" s="68"/>
      <c r="K214" s="76"/>
    </row>
    <row r="215" spans="2:11" s="22" customFormat="1" ht="12">
      <c r="B215" s="40" t="s">
        <v>298</v>
      </c>
      <c r="C215" s="17" t="s">
        <v>117</v>
      </c>
      <c r="D215" s="30">
        <v>1</v>
      </c>
      <c r="E215" s="43">
        <v>0</v>
      </c>
      <c r="F215" s="95">
        <f t="shared" si="23"/>
        <v>0</v>
      </c>
      <c r="G215" s="16">
        <v>1794</v>
      </c>
      <c r="H215" s="42">
        <f t="shared" si="24"/>
        <v>917.25763486601602</v>
      </c>
      <c r="I215" s="70">
        <v>0</v>
      </c>
      <c r="J215" s="68"/>
      <c r="K215" s="76"/>
    </row>
    <row r="216" spans="2:11" s="22" customFormat="1" ht="24">
      <c r="B216" s="40" t="s">
        <v>275</v>
      </c>
      <c r="C216" s="17" t="s">
        <v>384</v>
      </c>
      <c r="D216" s="30">
        <v>1</v>
      </c>
      <c r="E216" s="43">
        <v>0</v>
      </c>
      <c r="F216" s="95">
        <f t="shared" si="23"/>
        <v>0</v>
      </c>
      <c r="G216" s="16">
        <v>2121.5300000000002</v>
      </c>
      <c r="H216" s="42">
        <f t="shared" si="24"/>
        <v>1084.7210647142135</v>
      </c>
      <c r="I216" s="70">
        <v>0</v>
      </c>
      <c r="J216" s="68"/>
      <c r="K216" s="76"/>
    </row>
    <row r="217" spans="2:11" s="22" customFormat="1" ht="24">
      <c r="B217" s="40" t="s">
        <v>297</v>
      </c>
      <c r="C217" s="17" t="s">
        <v>385</v>
      </c>
      <c r="D217" s="30">
        <v>1</v>
      </c>
      <c r="E217" s="43">
        <v>0</v>
      </c>
      <c r="F217" s="95">
        <f t="shared" si="23"/>
        <v>0</v>
      </c>
      <c r="G217" s="16">
        <v>4050</v>
      </c>
      <c r="H217" s="42">
        <f t="shared" si="24"/>
        <v>2070.7321188446849</v>
      </c>
      <c r="I217" s="70">
        <v>0</v>
      </c>
      <c r="J217" s="68"/>
      <c r="K217" s="76"/>
    </row>
    <row r="218" spans="2:11" s="22" customFormat="1" ht="33">
      <c r="B218" s="40" t="s">
        <v>284</v>
      </c>
      <c r="C218" s="17" t="s">
        <v>340</v>
      </c>
      <c r="D218" s="30">
        <v>1</v>
      </c>
      <c r="E218" s="43">
        <v>0</v>
      </c>
      <c r="F218" s="95">
        <f t="shared" si="23"/>
        <v>0</v>
      </c>
      <c r="G218" s="16">
        <v>700</v>
      </c>
      <c r="H218" s="42">
        <f t="shared" si="24"/>
        <v>357.90431683735295</v>
      </c>
      <c r="I218" s="70">
        <v>0</v>
      </c>
      <c r="J218" s="68"/>
      <c r="K218" s="76"/>
    </row>
    <row r="219" spans="2:11" s="22" customFormat="1" ht="64.5">
      <c r="B219" s="40" t="s">
        <v>296</v>
      </c>
      <c r="C219" s="17" t="s">
        <v>341</v>
      </c>
      <c r="D219" s="30">
        <v>1</v>
      </c>
      <c r="E219" s="43">
        <v>0</v>
      </c>
      <c r="F219" s="95">
        <f t="shared" si="23"/>
        <v>0</v>
      </c>
      <c r="G219" s="16">
        <v>1390</v>
      </c>
      <c r="H219" s="42">
        <f t="shared" si="24"/>
        <v>710.69571486274367</v>
      </c>
      <c r="I219" s="70">
        <v>0</v>
      </c>
      <c r="J219" s="68"/>
      <c r="K219" s="76"/>
    </row>
    <row r="220" spans="2:11" s="22" customFormat="1" ht="24">
      <c r="B220" s="40" t="s">
        <v>295</v>
      </c>
      <c r="C220" s="17" t="s">
        <v>118</v>
      </c>
      <c r="D220" s="30">
        <v>1</v>
      </c>
      <c r="E220" s="43">
        <v>0</v>
      </c>
      <c r="F220" s="95">
        <f t="shared" si="23"/>
        <v>0</v>
      </c>
      <c r="G220" s="16">
        <v>3304.8</v>
      </c>
      <c r="H220" s="42">
        <f t="shared" si="24"/>
        <v>1689.7174089772629</v>
      </c>
      <c r="I220" s="70">
        <v>0</v>
      </c>
      <c r="J220" s="68"/>
      <c r="K220" s="76"/>
    </row>
    <row r="221" spans="2:11" s="22" customFormat="1" ht="36">
      <c r="B221" s="40" t="s">
        <v>520</v>
      </c>
      <c r="C221" s="17" t="s">
        <v>518</v>
      </c>
      <c r="D221" s="30">
        <v>1</v>
      </c>
      <c r="E221" s="43">
        <v>0</v>
      </c>
      <c r="F221" s="95">
        <f t="shared" si="23"/>
        <v>0</v>
      </c>
      <c r="G221" s="16">
        <v>7452</v>
      </c>
      <c r="H221" s="42">
        <f t="shared" si="24"/>
        <v>3810.1470986742202</v>
      </c>
      <c r="I221" s="70"/>
      <c r="J221" s="68"/>
      <c r="K221" s="76"/>
    </row>
    <row r="222" spans="2:11" s="22" customFormat="1" ht="12">
      <c r="B222" s="40" t="s">
        <v>294</v>
      </c>
      <c r="C222" s="17" t="s">
        <v>119</v>
      </c>
      <c r="D222" s="30">
        <v>1</v>
      </c>
      <c r="E222" s="43">
        <v>0</v>
      </c>
      <c r="F222" s="95">
        <f t="shared" si="23"/>
        <v>0</v>
      </c>
      <c r="G222" s="16">
        <v>2079</v>
      </c>
      <c r="H222" s="42">
        <f t="shared" si="24"/>
        <v>1062.9758210069383</v>
      </c>
      <c r="I222" s="70">
        <v>0</v>
      </c>
      <c r="J222" s="68"/>
      <c r="K222" s="76"/>
    </row>
    <row r="223" spans="2:11" s="22" customFormat="1" ht="24">
      <c r="B223" s="40" t="s">
        <v>293</v>
      </c>
      <c r="C223" s="17" t="s">
        <v>120</v>
      </c>
      <c r="D223" s="30">
        <v>1</v>
      </c>
      <c r="E223" s="43">
        <v>0</v>
      </c>
      <c r="F223" s="95">
        <f t="shared" si="23"/>
        <v>0</v>
      </c>
      <c r="G223" s="16">
        <v>1474</v>
      </c>
      <c r="H223" s="42">
        <f t="shared" si="24"/>
        <v>753.6442328832261</v>
      </c>
      <c r="I223" s="70">
        <v>0</v>
      </c>
      <c r="J223" s="68"/>
      <c r="K223" s="76"/>
    </row>
    <row r="224" spans="2:11" s="22" customFormat="1" ht="36">
      <c r="B224" s="40" t="s">
        <v>446</v>
      </c>
      <c r="C224" s="17" t="s">
        <v>519</v>
      </c>
      <c r="D224" s="30">
        <v>1</v>
      </c>
      <c r="E224" s="43">
        <v>0</v>
      </c>
      <c r="F224" s="95">
        <f t="shared" si="23"/>
        <v>0</v>
      </c>
      <c r="G224" s="16">
        <v>1587.6</v>
      </c>
      <c r="H224" s="42">
        <f t="shared" si="24"/>
        <v>811.72699058711646</v>
      </c>
      <c r="I224" s="70">
        <v>0</v>
      </c>
      <c r="J224" s="68"/>
      <c r="K224" s="76"/>
    </row>
    <row r="225" spans="2:11" s="22" customFormat="1" ht="24">
      <c r="B225" s="40" t="s">
        <v>292</v>
      </c>
      <c r="C225" s="17" t="s">
        <v>121</v>
      </c>
      <c r="D225" s="30">
        <v>1</v>
      </c>
      <c r="E225" s="43">
        <v>0</v>
      </c>
      <c r="F225" s="95">
        <f t="shared" si="23"/>
        <v>0</v>
      </c>
      <c r="G225" s="16">
        <v>794</v>
      </c>
      <c r="H225" s="42">
        <f t="shared" si="24"/>
        <v>405.96575366979749</v>
      </c>
      <c r="I225" s="70">
        <v>0</v>
      </c>
      <c r="J225" s="68"/>
      <c r="K225" s="76"/>
    </row>
    <row r="226" spans="2:11" s="22" customFormat="1" ht="40.5" customHeight="1">
      <c r="B226" s="105"/>
      <c r="C226" s="123" t="s">
        <v>549</v>
      </c>
      <c r="D226" s="83">
        <v>1</v>
      </c>
      <c r="E226" s="126" t="s">
        <v>545</v>
      </c>
      <c r="F226" s="110" t="s">
        <v>559</v>
      </c>
      <c r="G226" s="124">
        <v>0</v>
      </c>
      <c r="H226" s="125">
        <f t="shared" si="24"/>
        <v>0</v>
      </c>
      <c r="I226" s="84">
        <v>0</v>
      </c>
      <c r="J226" s="68"/>
      <c r="K226" s="76"/>
    </row>
    <row r="227" spans="2:11" s="22" customFormat="1" ht="14.25" customHeight="1">
      <c r="B227" s="182" t="s">
        <v>537</v>
      </c>
      <c r="C227" s="182"/>
      <c r="D227" s="182"/>
      <c r="E227" s="182"/>
      <c r="F227" s="182"/>
      <c r="G227" s="182"/>
      <c r="H227" s="182"/>
      <c r="I227" s="182"/>
      <c r="J227" s="68"/>
    </row>
    <row r="228" spans="2:11" s="22" customFormat="1" ht="41.25" customHeight="1">
      <c r="B228" s="77"/>
      <c r="C228" s="90" t="s">
        <v>458</v>
      </c>
      <c r="D228" s="15"/>
      <c r="E228" s="21"/>
      <c r="F228" s="95"/>
      <c r="G228" s="16"/>
      <c r="H228" s="16"/>
      <c r="I228" s="70"/>
      <c r="J228" s="68"/>
    </row>
    <row r="229" spans="2:11" s="22" customFormat="1" ht="13.5" customHeight="1">
      <c r="B229" s="77" t="s">
        <v>459</v>
      </c>
      <c r="C229" s="91" t="s">
        <v>456</v>
      </c>
      <c r="D229" s="15">
        <v>1</v>
      </c>
      <c r="E229" s="43">
        <v>470</v>
      </c>
      <c r="F229" s="95">
        <f t="shared" ref="F229:F237" si="25">SUM(E229/1.95583)</f>
        <v>240.30718416222268</v>
      </c>
      <c r="G229" s="42">
        <v>0</v>
      </c>
      <c r="H229" s="42">
        <f t="shared" ref="H229:H237" si="26">SUM(G229/1.95583)</f>
        <v>0</v>
      </c>
      <c r="I229" s="70">
        <v>0</v>
      </c>
      <c r="J229" s="68"/>
    </row>
    <row r="230" spans="2:11" s="22" customFormat="1" ht="13.5" customHeight="1">
      <c r="B230" s="77" t="s">
        <v>531</v>
      </c>
      <c r="C230" s="91" t="s">
        <v>530</v>
      </c>
      <c r="D230" s="15">
        <v>1</v>
      </c>
      <c r="E230" s="43">
        <v>900</v>
      </c>
      <c r="F230" s="95">
        <f t="shared" si="25"/>
        <v>460.16269307659667</v>
      </c>
      <c r="G230" s="42">
        <v>0</v>
      </c>
      <c r="H230" s="42">
        <f t="shared" si="26"/>
        <v>0</v>
      </c>
      <c r="I230" s="70">
        <v>0</v>
      </c>
      <c r="J230" s="68"/>
    </row>
    <row r="231" spans="2:11" s="22" customFormat="1" ht="35.25" customHeight="1">
      <c r="B231" s="77" t="s">
        <v>532</v>
      </c>
      <c r="C231" s="91" t="s">
        <v>533</v>
      </c>
      <c r="D231" s="15">
        <v>1</v>
      </c>
      <c r="E231" s="43">
        <v>90</v>
      </c>
      <c r="F231" s="95">
        <f t="shared" si="25"/>
        <v>46.016269307659663</v>
      </c>
      <c r="G231" s="42">
        <v>0</v>
      </c>
      <c r="H231" s="42">
        <f t="shared" si="26"/>
        <v>0</v>
      </c>
      <c r="I231" s="70">
        <v>0</v>
      </c>
      <c r="J231" s="68"/>
    </row>
    <row r="232" spans="2:11" s="22" customFormat="1" ht="48">
      <c r="B232" s="77" t="s">
        <v>213</v>
      </c>
      <c r="C232" s="14" t="s">
        <v>511</v>
      </c>
      <c r="D232" s="15" t="s">
        <v>350</v>
      </c>
      <c r="E232" s="20">
        <v>132</v>
      </c>
      <c r="F232" s="95">
        <f t="shared" si="25"/>
        <v>67.490528317900839</v>
      </c>
      <c r="G232" s="42">
        <v>0</v>
      </c>
      <c r="H232" s="42">
        <f t="shared" si="26"/>
        <v>0</v>
      </c>
      <c r="I232" s="70">
        <v>0</v>
      </c>
      <c r="J232" s="68"/>
    </row>
    <row r="233" spans="2:11" s="22" customFormat="1" ht="24">
      <c r="B233" s="40" t="s">
        <v>216</v>
      </c>
      <c r="C233" s="14" t="s">
        <v>512</v>
      </c>
      <c r="D233" s="15" t="s">
        <v>350</v>
      </c>
      <c r="E233" s="20">
        <v>252</v>
      </c>
      <c r="F233" s="95">
        <f t="shared" si="25"/>
        <v>128.84555406144707</v>
      </c>
      <c r="G233" s="42">
        <v>0</v>
      </c>
      <c r="H233" s="42">
        <f t="shared" si="26"/>
        <v>0</v>
      </c>
      <c r="I233" s="70">
        <v>0</v>
      </c>
      <c r="J233" s="68"/>
    </row>
    <row r="234" spans="2:11" s="22" customFormat="1" ht="24">
      <c r="B234" s="40" t="s">
        <v>373</v>
      </c>
      <c r="C234" s="14" t="s">
        <v>513</v>
      </c>
      <c r="D234" s="15" t="s">
        <v>350</v>
      </c>
      <c r="E234" s="20">
        <v>132</v>
      </c>
      <c r="F234" s="95">
        <f t="shared" si="25"/>
        <v>67.490528317900839</v>
      </c>
      <c r="G234" s="42">
        <v>0</v>
      </c>
      <c r="H234" s="42">
        <f t="shared" si="26"/>
        <v>0</v>
      </c>
      <c r="I234" s="70">
        <v>0</v>
      </c>
      <c r="J234" s="68"/>
    </row>
    <row r="235" spans="2:11" s="22" customFormat="1" ht="12">
      <c r="B235" s="19" t="s">
        <v>363</v>
      </c>
      <c r="C235" s="26" t="s">
        <v>352</v>
      </c>
      <c r="D235" s="15" t="s">
        <v>351</v>
      </c>
      <c r="E235" s="29">
        <v>20</v>
      </c>
      <c r="F235" s="95">
        <f t="shared" si="25"/>
        <v>10.22583762392437</v>
      </c>
      <c r="G235" s="42">
        <v>0</v>
      </c>
      <c r="H235" s="42">
        <f t="shared" si="26"/>
        <v>0</v>
      </c>
      <c r="I235" s="70">
        <v>0</v>
      </c>
      <c r="J235" s="68"/>
    </row>
    <row r="236" spans="2:11" s="22" customFormat="1" ht="12">
      <c r="B236" s="19" t="s">
        <v>364</v>
      </c>
      <c r="C236" s="26" t="s">
        <v>354</v>
      </c>
      <c r="D236" s="15" t="s">
        <v>350</v>
      </c>
      <c r="E236" s="29">
        <v>10</v>
      </c>
      <c r="F236" s="95">
        <f t="shared" si="25"/>
        <v>5.1129188119621851</v>
      </c>
      <c r="G236" s="42">
        <v>0</v>
      </c>
      <c r="H236" s="42">
        <f t="shared" si="26"/>
        <v>0</v>
      </c>
      <c r="I236" s="70">
        <v>0</v>
      </c>
      <c r="J236" s="68"/>
    </row>
    <row r="237" spans="2:11" s="22" customFormat="1" ht="16.5" customHeight="1">
      <c r="B237" s="19" t="s">
        <v>235</v>
      </c>
      <c r="C237" s="26" t="s">
        <v>355</v>
      </c>
      <c r="D237" s="15" t="s">
        <v>350</v>
      </c>
      <c r="E237" s="29">
        <v>34</v>
      </c>
      <c r="F237" s="95">
        <f t="shared" si="25"/>
        <v>17.383923960671428</v>
      </c>
      <c r="G237" s="42">
        <v>0</v>
      </c>
      <c r="H237" s="42">
        <f t="shared" si="26"/>
        <v>0</v>
      </c>
      <c r="I237" s="70">
        <v>0</v>
      </c>
      <c r="J237" s="68"/>
    </row>
    <row r="238" spans="2:11" ht="27" customHeight="1">
      <c r="B238" s="130"/>
      <c r="C238" s="128" t="s">
        <v>162</v>
      </c>
      <c r="D238" s="83"/>
      <c r="E238" s="107"/>
      <c r="F238" s="108"/>
      <c r="G238" s="107"/>
      <c r="H238" s="107"/>
      <c r="I238" s="84"/>
      <c r="J238" s="68"/>
    </row>
    <row r="239" spans="2:11" ht="17.25" customHeight="1">
      <c r="B239" s="77" t="s">
        <v>218</v>
      </c>
      <c r="C239" s="25" t="s">
        <v>49</v>
      </c>
      <c r="D239" s="15">
        <v>1</v>
      </c>
      <c r="E239" s="38">
        <v>0</v>
      </c>
      <c r="F239" s="95">
        <f t="shared" ref="F239:F249" si="27">SUM(E239/1.95583)</f>
        <v>0</v>
      </c>
      <c r="G239" s="24">
        <v>420</v>
      </c>
      <c r="H239" s="42">
        <f t="shared" ref="H239:H250" si="28">SUM(G239/1.95583)</f>
        <v>214.74259010241178</v>
      </c>
      <c r="I239" s="70">
        <v>0</v>
      </c>
      <c r="J239" s="68"/>
    </row>
    <row r="240" spans="2:11" ht="16.5" customHeight="1">
      <c r="B240" s="77" t="s">
        <v>67</v>
      </c>
      <c r="C240" s="17" t="s">
        <v>68</v>
      </c>
      <c r="D240" s="15">
        <v>1</v>
      </c>
      <c r="E240" s="43">
        <v>0</v>
      </c>
      <c r="F240" s="95">
        <f t="shared" si="27"/>
        <v>0</v>
      </c>
      <c r="G240" s="24">
        <v>500</v>
      </c>
      <c r="H240" s="42">
        <f t="shared" si="28"/>
        <v>255.64594059810923</v>
      </c>
      <c r="I240" s="70">
        <v>0</v>
      </c>
      <c r="J240" s="68"/>
    </row>
    <row r="241" spans="2:11" ht="24">
      <c r="B241" s="23" t="s">
        <v>239</v>
      </c>
      <c r="C241" s="14" t="s">
        <v>331</v>
      </c>
      <c r="D241" s="31">
        <v>1</v>
      </c>
      <c r="E241" s="41">
        <v>0</v>
      </c>
      <c r="F241" s="95">
        <f t="shared" si="27"/>
        <v>0</v>
      </c>
      <c r="G241" s="75">
        <v>1306.8</v>
      </c>
      <c r="H241" s="42">
        <f t="shared" si="28"/>
        <v>668.1562303472183</v>
      </c>
      <c r="I241" s="70">
        <v>0</v>
      </c>
      <c r="J241" s="68"/>
      <c r="K241" s="76"/>
    </row>
    <row r="242" spans="2:11" ht="24">
      <c r="B242" s="77" t="s">
        <v>238</v>
      </c>
      <c r="C242" s="14" t="s">
        <v>332</v>
      </c>
      <c r="D242" s="31">
        <v>1</v>
      </c>
      <c r="E242" s="41">
        <v>0</v>
      </c>
      <c r="F242" s="95">
        <f t="shared" si="27"/>
        <v>0</v>
      </c>
      <c r="G242" s="75">
        <v>974.16</v>
      </c>
      <c r="H242" s="42">
        <f t="shared" si="28"/>
        <v>498.08009898610817</v>
      </c>
      <c r="I242" s="70">
        <v>0</v>
      </c>
      <c r="J242" s="68"/>
      <c r="K242" s="76"/>
    </row>
    <row r="243" spans="2:11" ht="24">
      <c r="B243" s="77" t="s">
        <v>237</v>
      </c>
      <c r="C243" s="14" t="s">
        <v>333</v>
      </c>
      <c r="D243" s="31">
        <v>1</v>
      </c>
      <c r="E243" s="41">
        <v>0</v>
      </c>
      <c r="F243" s="95">
        <f t="shared" si="27"/>
        <v>0</v>
      </c>
      <c r="G243" s="75">
        <v>1663.2</v>
      </c>
      <c r="H243" s="42">
        <f t="shared" si="28"/>
        <v>850.38065680555064</v>
      </c>
      <c r="I243" s="70">
        <v>0</v>
      </c>
      <c r="J243" s="68"/>
      <c r="K243" s="76"/>
    </row>
    <row r="244" spans="2:11">
      <c r="B244" s="32" t="s">
        <v>240</v>
      </c>
      <c r="C244" s="14" t="s">
        <v>334</v>
      </c>
      <c r="D244" s="31">
        <v>1</v>
      </c>
      <c r="E244" s="41">
        <v>0</v>
      </c>
      <c r="F244" s="95">
        <f t="shared" si="27"/>
        <v>0</v>
      </c>
      <c r="G244" s="75">
        <v>1348.96</v>
      </c>
      <c r="H244" s="42">
        <f t="shared" si="28"/>
        <v>689.71229605845087</v>
      </c>
      <c r="I244" s="70">
        <v>0</v>
      </c>
      <c r="J244" s="68"/>
      <c r="K244" s="76"/>
    </row>
    <row r="245" spans="2:11" ht="24">
      <c r="B245" s="77" t="s">
        <v>241</v>
      </c>
      <c r="C245" s="17" t="s">
        <v>378</v>
      </c>
      <c r="D245" s="31">
        <v>1</v>
      </c>
      <c r="E245" s="41">
        <v>0</v>
      </c>
      <c r="F245" s="95">
        <f t="shared" si="27"/>
        <v>0</v>
      </c>
      <c r="G245" s="75">
        <v>724.68</v>
      </c>
      <c r="H245" s="42">
        <f t="shared" si="28"/>
        <v>370.52300046527557</v>
      </c>
      <c r="I245" s="70">
        <v>0</v>
      </c>
      <c r="J245" s="68"/>
      <c r="K245" s="76"/>
    </row>
    <row r="246" spans="2:11">
      <c r="B246" s="77" t="s">
        <v>242</v>
      </c>
      <c r="C246" s="17" t="s">
        <v>377</v>
      </c>
      <c r="D246" s="31">
        <v>1</v>
      </c>
      <c r="E246" s="41">
        <v>0</v>
      </c>
      <c r="F246" s="95">
        <f t="shared" si="27"/>
        <v>0</v>
      </c>
      <c r="G246" s="75">
        <v>804.82</v>
      </c>
      <c r="H246" s="42">
        <f t="shared" si="28"/>
        <v>411.49793182434058</v>
      </c>
      <c r="I246" s="70">
        <v>0</v>
      </c>
      <c r="J246" s="68"/>
      <c r="K246" s="76"/>
    </row>
    <row r="247" spans="2:11">
      <c r="B247" s="40" t="s">
        <v>243</v>
      </c>
      <c r="C247" s="17" t="s">
        <v>379</v>
      </c>
      <c r="D247" s="31">
        <v>1</v>
      </c>
      <c r="E247" s="41">
        <v>0</v>
      </c>
      <c r="F247" s="95">
        <f t="shared" si="27"/>
        <v>0</v>
      </c>
      <c r="G247" s="75">
        <v>1160</v>
      </c>
      <c r="H247" s="42">
        <f t="shared" si="28"/>
        <v>593.09858218761349</v>
      </c>
      <c r="I247" s="70">
        <v>0</v>
      </c>
      <c r="J247" s="68"/>
      <c r="K247" s="76"/>
    </row>
    <row r="248" spans="2:11">
      <c r="B248" s="40" t="s">
        <v>244</v>
      </c>
      <c r="C248" s="14" t="s">
        <v>380</v>
      </c>
      <c r="D248" s="31">
        <v>1</v>
      </c>
      <c r="E248" s="41">
        <v>0</v>
      </c>
      <c r="F248" s="95">
        <f t="shared" si="27"/>
        <v>0</v>
      </c>
      <c r="G248" s="75">
        <v>1160.24</v>
      </c>
      <c r="H248" s="42">
        <f t="shared" si="28"/>
        <v>593.22129223910053</v>
      </c>
      <c r="I248" s="70">
        <v>0</v>
      </c>
      <c r="J248" s="68"/>
      <c r="K248" s="76"/>
    </row>
    <row r="249" spans="2:11">
      <c r="B249" s="19" t="s">
        <v>245</v>
      </c>
      <c r="C249" s="33" t="s">
        <v>169</v>
      </c>
      <c r="D249" s="31">
        <v>1</v>
      </c>
      <c r="E249" s="41">
        <v>0</v>
      </c>
      <c r="F249" s="95">
        <f t="shared" si="27"/>
        <v>0</v>
      </c>
      <c r="G249" s="75">
        <v>745.2</v>
      </c>
      <c r="H249" s="42">
        <f t="shared" si="28"/>
        <v>381.01470986742203</v>
      </c>
      <c r="I249" s="70">
        <v>0</v>
      </c>
      <c r="J249" s="68"/>
      <c r="K249" s="76"/>
    </row>
    <row r="250" spans="2:11" ht="39" customHeight="1">
      <c r="B250" s="106"/>
      <c r="C250" s="123" t="s">
        <v>550</v>
      </c>
      <c r="D250" s="83">
        <v>1</v>
      </c>
      <c r="E250" s="126" t="s">
        <v>558</v>
      </c>
      <c r="F250" s="110" t="s">
        <v>557</v>
      </c>
      <c r="G250" s="124">
        <v>0</v>
      </c>
      <c r="H250" s="125">
        <f t="shared" si="28"/>
        <v>0</v>
      </c>
      <c r="I250" s="84">
        <v>0</v>
      </c>
      <c r="J250" s="68"/>
      <c r="K250" s="76"/>
    </row>
    <row r="251" spans="2:11" ht="36">
      <c r="B251" s="19"/>
      <c r="C251" s="40" t="s">
        <v>353</v>
      </c>
      <c r="D251" s="15"/>
      <c r="E251" s="29"/>
      <c r="F251" s="96"/>
      <c r="G251" s="29"/>
      <c r="H251" s="29"/>
      <c r="I251" s="70"/>
      <c r="J251" s="68"/>
    </row>
    <row r="252" spans="2:11" ht="30.75" customHeight="1">
      <c r="B252" s="19" t="s">
        <v>236</v>
      </c>
      <c r="C252" s="25" t="s">
        <v>529</v>
      </c>
      <c r="D252" s="15" t="s">
        <v>178</v>
      </c>
      <c r="E252" s="29">
        <v>48</v>
      </c>
      <c r="F252" s="95">
        <f t="shared" ref="F252:F254" si="29">SUM(E252/1.95583)</f>
        <v>24.542010297418489</v>
      </c>
      <c r="G252" s="41">
        <v>0</v>
      </c>
      <c r="H252" s="42">
        <f t="shared" ref="H252:H254" si="30">SUM(G252/1.95583)</f>
        <v>0</v>
      </c>
      <c r="I252" s="70">
        <v>0</v>
      </c>
      <c r="J252" s="68"/>
    </row>
    <row r="253" spans="2:11" ht="24">
      <c r="B253" s="19" t="s">
        <v>193</v>
      </c>
      <c r="C253" s="25" t="s">
        <v>514</v>
      </c>
      <c r="D253" s="15" t="s">
        <v>178</v>
      </c>
      <c r="E253" s="29">
        <v>30</v>
      </c>
      <c r="F253" s="95">
        <f t="shared" si="29"/>
        <v>15.338756435886555</v>
      </c>
      <c r="G253" s="41">
        <v>0</v>
      </c>
      <c r="H253" s="42">
        <f t="shared" si="30"/>
        <v>0</v>
      </c>
      <c r="I253" s="70">
        <v>0</v>
      </c>
      <c r="J253" s="68"/>
    </row>
    <row r="254" spans="2:11" ht="18" customHeight="1">
      <c r="B254" s="19" t="s">
        <v>234</v>
      </c>
      <c r="C254" s="25" t="s">
        <v>357</v>
      </c>
      <c r="D254" s="15" t="s">
        <v>178</v>
      </c>
      <c r="E254" s="29">
        <v>20</v>
      </c>
      <c r="F254" s="95">
        <f t="shared" si="29"/>
        <v>10.22583762392437</v>
      </c>
      <c r="G254" s="41">
        <v>0</v>
      </c>
      <c r="H254" s="42">
        <f t="shared" si="30"/>
        <v>0</v>
      </c>
      <c r="I254" s="70">
        <v>0</v>
      </c>
      <c r="J254" s="68"/>
    </row>
    <row r="255" spans="2:11">
      <c r="B255" s="19"/>
      <c r="C255" s="25"/>
      <c r="D255" s="15"/>
      <c r="E255" s="29"/>
      <c r="F255" s="96"/>
      <c r="G255" s="41"/>
      <c r="H255" s="41"/>
      <c r="I255" s="70"/>
      <c r="J255" s="68"/>
    </row>
    <row r="256" spans="2:11" ht="24" customHeight="1">
      <c r="B256" s="127"/>
      <c r="C256" s="128" t="s">
        <v>168</v>
      </c>
      <c r="D256" s="83"/>
      <c r="E256" s="107"/>
      <c r="F256" s="108"/>
      <c r="G256" s="107"/>
      <c r="H256" s="107"/>
      <c r="I256" s="84"/>
      <c r="J256" s="68"/>
    </row>
    <row r="257" spans="2:11" ht="18" customHeight="1">
      <c r="B257" s="40" t="s">
        <v>547</v>
      </c>
      <c r="C257" s="17" t="s">
        <v>543</v>
      </c>
      <c r="D257" s="122" t="s">
        <v>350</v>
      </c>
      <c r="E257" s="24">
        <v>1</v>
      </c>
      <c r="F257" s="96">
        <f t="shared" ref="F257" si="31">SUM(E257/1.95583)</f>
        <v>0.51129188119621849</v>
      </c>
      <c r="G257" s="41">
        <v>0</v>
      </c>
      <c r="H257" s="41">
        <v>0</v>
      </c>
      <c r="I257" s="41">
        <v>0</v>
      </c>
      <c r="J257" s="68"/>
    </row>
    <row r="258" spans="2:11" ht="36">
      <c r="B258" s="34" t="s">
        <v>310</v>
      </c>
      <c r="C258" s="35" t="s">
        <v>163</v>
      </c>
      <c r="D258" s="27">
        <v>1</v>
      </c>
      <c r="E258" s="41">
        <v>0</v>
      </c>
      <c r="F258" s="95">
        <f t="shared" ref="F258:F271" si="32">SUM(E258/1.95583)</f>
        <v>0</v>
      </c>
      <c r="G258" s="16">
        <v>780</v>
      </c>
      <c r="H258" s="42">
        <f t="shared" ref="H258:H272" si="33">SUM(G258/1.95583)</f>
        <v>398.8076673330504</v>
      </c>
      <c r="I258" s="70">
        <v>0</v>
      </c>
      <c r="J258" s="68"/>
      <c r="K258" s="76"/>
    </row>
    <row r="259" spans="2:11" ht="24">
      <c r="B259" s="77" t="s">
        <v>313</v>
      </c>
      <c r="C259" s="17" t="s">
        <v>335</v>
      </c>
      <c r="D259" s="27">
        <v>1</v>
      </c>
      <c r="E259" s="41">
        <v>0</v>
      </c>
      <c r="F259" s="95">
        <f t="shared" si="32"/>
        <v>0</v>
      </c>
      <c r="G259" s="16">
        <v>1247.4000000000001</v>
      </c>
      <c r="H259" s="42">
        <f t="shared" si="33"/>
        <v>637.78549260416298</v>
      </c>
      <c r="I259" s="70">
        <v>0</v>
      </c>
      <c r="J259" s="68"/>
      <c r="K259" s="76"/>
    </row>
    <row r="260" spans="2:11" ht="45">
      <c r="B260" s="77" t="s">
        <v>387</v>
      </c>
      <c r="C260" s="17" t="s">
        <v>386</v>
      </c>
      <c r="D260" s="27">
        <v>1</v>
      </c>
      <c r="E260" s="41">
        <v>0</v>
      </c>
      <c r="F260" s="95">
        <f t="shared" si="32"/>
        <v>0</v>
      </c>
      <c r="G260" s="16">
        <v>4626.72</v>
      </c>
      <c r="H260" s="42">
        <f t="shared" si="33"/>
        <v>2365.6043725681679</v>
      </c>
      <c r="I260" s="70">
        <v>0</v>
      </c>
      <c r="J260" s="68"/>
      <c r="K260" s="76"/>
    </row>
    <row r="261" spans="2:11" ht="24">
      <c r="B261" s="36" t="s">
        <v>311</v>
      </c>
      <c r="C261" s="17" t="s">
        <v>164</v>
      </c>
      <c r="D261" s="27">
        <v>1</v>
      </c>
      <c r="E261" s="41">
        <v>0</v>
      </c>
      <c r="F261" s="95">
        <f t="shared" si="32"/>
        <v>0</v>
      </c>
      <c r="G261" s="16">
        <v>1474.2</v>
      </c>
      <c r="H261" s="42">
        <f t="shared" si="33"/>
        <v>753.7464912594653</v>
      </c>
      <c r="I261" s="70">
        <v>0</v>
      </c>
      <c r="J261" s="68"/>
      <c r="K261" s="76"/>
    </row>
    <row r="262" spans="2:11" ht="16.5" customHeight="1">
      <c r="B262" s="77" t="s">
        <v>312</v>
      </c>
      <c r="C262" s="25" t="s">
        <v>165</v>
      </c>
      <c r="D262" s="27">
        <v>1</v>
      </c>
      <c r="E262" s="41">
        <v>0</v>
      </c>
      <c r="F262" s="95">
        <f t="shared" si="32"/>
        <v>0</v>
      </c>
      <c r="G262" s="16">
        <v>4536</v>
      </c>
      <c r="H262" s="42">
        <f t="shared" si="33"/>
        <v>2319.2199731060473</v>
      </c>
      <c r="I262" s="70">
        <v>0</v>
      </c>
      <c r="J262" s="68"/>
      <c r="K262" s="76"/>
    </row>
    <row r="263" spans="2:11">
      <c r="B263" s="40" t="s">
        <v>314</v>
      </c>
      <c r="C263" s="28" t="s">
        <v>166</v>
      </c>
      <c r="D263" s="27">
        <v>1</v>
      </c>
      <c r="E263" s="41">
        <v>0</v>
      </c>
      <c r="F263" s="95">
        <f t="shared" si="32"/>
        <v>0</v>
      </c>
      <c r="G263" s="16">
        <v>3470</v>
      </c>
      <c r="H263" s="42">
        <f t="shared" si="33"/>
        <v>1774.1828277508782</v>
      </c>
      <c r="I263" s="70">
        <v>0</v>
      </c>
      <c r="J263" s="68"/>
      <c r="K263" s="76"/>
    </row>
    <row r="264" spans="2:11" ht="24">
      <c r="B264" s="77" t="s">
        <v>315</v>
      </c>
      <c r="C264" s="28" t="s">
        <v>167</v>
      </c>
      <c r="D264" s="27">
        <v>1</v>
      </c>
      <c r="E264" s="41">
        <v>0</v>
      </c>
      <c r="F264" s="95">
        <f t="shared" si="32"/>
        <v>0</v>
      </c>
      <c r="G264" s="16">
        <v>6010</v>
      </c>
      <c r="H264" s="42">
        <f t="shared" si="33"/>
        <v>3072.8642059892732</v>
      </c>
      <c r="I264" s="70">
        <v>0</v>
      </c>
      <c r="J264" s="68"/>
      <c r="K264" s="76"/>
    </row>
    <row r="265" spans="2:11" ht="24">
      <c r="B265" s="77" t="s">
        <v>316</v>
      </c>
      <c r="C265" s="17" t="s">
        <v>388</v>
      </c>
      <c r="D265" s="27">
        <v>1</v>
      </c>
      <c r="E265" s="41">
        <v>0</v>
      </c>
      <c r="F265" s="95">
        <f t="shared" si="32"/>
        <v>0</v>
      </c>
      <c r="G265" s="16">
        <v>1034.53</v>
      </c>
      <c r="H265" s="42">
        <f t="shared" si="33"/>
        <v>528.94678985392386</v>
      </c>
      <c r="I265" s="70">
        <v>0</v>
      </c>
      <c r="J265" s="68"/>
      <c r="K265" s="76"/>
    </row>
    <row r="266" spans="2:11" ht="24">
      <c r="B266" s="37" t="s">
        <v>390</v>
      </c>
      <c r="C266" s="17" t="s">
        <v>389</v>
      </c>
      <c r="D266" s="27">
        <v>1</v>
      </c>
      <c r="E266" s="41">
        <v>0</v>
      </c>
      <c r="F266" s="95">
        <f t="shared" si="32"/>
        <v>0</v>
      </c>
      <c r="G266" s="16">
        <v>2753</v>
      </c>
      <c r="H266" s="42">
        <f t="shared" si="33"/>
        <v>1407.5865489331895</v>
      </c>
      <c r="I266" s="70">
        <v>0</v>
      </c>
      <c r="J266" s="68"/>
      <c r="K266" s="76"/>
    </row>
    <row r="267" spans="2:11">
      <c r="B267" s="77" t="s">
        <v>317</v>
      </c>
      <c r="C267" s="28" t="s">
        <v>391</v>
      </c>
      <c r="D267" s="27">
        <v>1</v>
      </c>
      <c r="E267" s="41">
        <v>0</v>
      </c>
      <c r="F267" s="95">
        <f t="shared" si="32"/>
        <v>0</v>
      </c>
      <c r="G267" s="16">
        <v>8100</v>
      </c>
      <c r="H267" s="42">
        <f t="shared" si="33"/>
        <v>4141.4642376893698</v>
      </c>
      <c r="I267" s="70">
        <v>0</v>
      </c>
      <c r="J267" s="68"/>
      <c r="K267" s="76"/>
    </row>
    <row r="268" spans="2:11" ht="24">
      <c r="B268" s="77" t="s">
        <v>318</v>
      </c>
      <c r="C268" s="28" t="s">
        <v>392</v>
      </c>
      <c r="D268" s="27">
        <v>1</v>
      </c>
      <c r="E268" s="41">
        <v>0</v>
      </c>
      <c r="F268" s="95">
        <f t="shared" si="32"/>
        <v>0</v>
      </c>
      <c r="G268" s="16">
        <v>980</v>
      </c>
      <c r="H268" s="42">
        <f t="shared" si="33"/>
        <v>501.06604357229412</v>
      </c>
      <c r="I268" s="70">
        <v>0</v>
      </c>
      <c r="J268" s="68"/>
      <c r="K268" s="76"/>
    </row>
    <row r="269" spans="2:11" ht="24">
      <c r="B269" s="77" t="s">
        <v>319</v>
      </c>
      <c r="C269" s="17" t="s">
        <v>336</v>
      </c>
      <c r="D269" s="27">
        <v>1</v>
      </c>
      <c r="E269" s="41">
        <v>0</v>
      </c>
      <c r="F269" s="95">
        <f t="shared" si="32"/>
        <v>0</v>
      </c>
      <c r="G269" s="16">
        <v>723.06</v>
      </c>
      <c r="H269" s="42">
        <f t="shared" si="33"/>
        <v>369.69470761773772</v>
      </c>
      <c r="I269" s="70">
        <v>0</v>
      </c>
      <c r="J269" s="68"/>
      <c r="K269" s="76"/>
    </row>
    <row r="270" spans="2:11" ht="24">
      <c r="B270" s="77" t="s">
        <v>320</v>
      </c>
      <c r="C270" s="17" t="s">
        <v>337</v>
      </c>
      <c r="D270" s="27">
        <v>1</v>
      </c>
      <c r="E270" s="41">
        <v>0</v>
      </c>
      <c r="F270" s="95">
        <f t="shared" si="32"/>
        <v>0</v>
      </c>
      <c r="G270" s="16">
        <v>1323.22</v>
      </c>
      <c r="H270" s="42">
        <f t="shared" si="33"/>
        <v>676.55164303646029</v>
      </c>
      <c r="I270" s="70">
        <v>0</v>
      </c>
      <c r="J270" s="68"/>
      <c r="K270" s="76"/>
    </row>
    <row r="271" spans="2:11" ht="24">
      <c r="B271" s="77" t="s">
        <v>321</v>
      </c>
      <c r="C271" s="17" t="s">
        <v>338</v>
      </c>
      <c r="D271" s="27">
        <v>1</v>
      </c>
      <c r="E271" s="41">
        <v>0</v>
      </c>
      <c r="F271" s="95">
        <f t="shared" si="32"/>
        <v>0</v>
      </c>
      <c r="G271" s="16">
        <v>5133.97</v>
      </c>
      <c r="H271" s="42">
        <f t="shared" si="33"/>
        <v>2624.9571793049499</v>
      </c>
      <c r="I271" s="70">
        <v>0</v>
      </c>
      <c r="J271" s="68"/>
      <c r="K271" s="76"/>
    </row>
    <row r="272" spans="2:11" ht="30.75" customHeight="1">
      <c r="B272" s="116"/>
      <c r="C272" s="123" t="s">
        <v>556</v>
      </c>
      <c r="D272" s="83">
        <v>1</v>
      </c>
      <c r="E272" s="126" t="s">
        <v>545</v>
      </c>
      <c r="F272" s="110" t="s">
        <v>546</v>
      </c>
      <c r="G272" s="124">
        <v>0</v>
      </c>
      <c r="H272" s="125">
        <f t="shared" si="33"/>
        <v>0</v>
      </c>
      <c r="I272" s="84">
        <v>0</v>
      </c>
      <c r="J272" s="68"/>
      <c r="K272" s="76"/>
    </row>
    <row r="273" spans="2:10" s="22" customFormat="1" ht="42" customHeight="1">
      <c r="B273" s="77"/>
      <c r="C273" s="18" t="s">
        <v>371</v>
      </c>
      <c r="D273" s="15"/>
      <c r="E273" s="21"/>
      <c r="F273" s="95"/>
      <c r="G273" s="24"/>
      <c r="H273" s="24"/>
      <c r="I273" s="70"/>
      <c r="J273" s="68"/>
    </row>
    <row r="274" spans="2:10" s="22" customFormat="1" ht="19.5" customHeight="1">
      <c r="B274" s="77" t="s">
        <v>532</v>
      </c>
      <c r="C274" s="26" t="s">
        <v>536</v>
      </c>
      <c r="D274" s="15">
        <v>1</v>
      </c>
      <c r="E274" s="43">
        <v>90</v>
      </c>
      <c r="F274" s="95">
        <f t="shared" ref="F274:F280" si="34">SUM(E274/1.95583)</f>
        <v>46.016269307659663</v>
      </c>
      <c r="G274" s="42">
        <v>0</v>
      </c>
      <c r="H274" s="42">
        <f t="shared" ref="H274:H280" si="35">SUM(G274/1.95583)</f>
        <v>0</v>
      </c>
      <c r="I274" s="70">
        <v>0</v>
      </c>
      <c r="J274" s="68"/>
    </row>
    <row r="275" spans="2:10" s="22" customFormat="1" ht="48">
      <c r="B275" s="77" t="s">
        <v>213</v>
      </c>
      <c r="C275" s="14" t="s">
        <v>511</v>
      </c>
      <c r="D275" s="15" t="s">
        <v>350</v>
      </c>
      <c r="E275" s="20">
        <v>132</v>
      </c>
      <c r="F275" s="95">
        <f t="shared" si="34"/>
        <v>67.490528317900839</v>
      </c>
      <c r="G275" s="21">
        <v>0</v>
      </c>
      <c r="H275" s="42">
        <f t="shared" si="35"/>
        <v>0</v>
      </c>
      <c r="I275" s="70">
        <v>0</v>
      </c>
      <c r="J275" s="68"/>
    </row>
    <row r="276" spans="2:10" s="22" customFormat="1" ht="24">
      <c r="B276" s="40" t="s">
        <v>216</v>
      </c>
      <c r="C276" s="14" t="s">
        <v>555</v>
      </c>
      <c r="D276" s="15" t="s">
        <v>350</v>
      </c>
      <c r="E276" s="20">
        <v>252</v>
      </c>
      <c r="F276" s="95">
        <f t="shared" si="34"/>
        <v>128.84555406144707</v>
      </c>
      <c r="G276" s="53">
        <v>0</v>
      </c>
      <c r="H276" s="42">
        <f t="shared" si="35"/>
        <v>0</v>
      </c>
      <c r="I276" s="70">
        <v>0</v>
      </c>
      <c r="J276" s="68"/>
    </row>
    <row r="277" spans="2:10" s="22" customFormat="1" ht="24">
      <c r="B277" s="40" t="s">
        <v>373</v>
      </c>
      <c r="C277" s="14" t="s">
        <v>513</v>
      </c>
      <c r="D277" s="15" t="s">
        <v>350</v>
      </c>
      <c r="E277" s="20">
        <v>132</v>
      </c>
      <c r="F277" s="95">
        <f t="shared" si="34"/>
        <v>67.490528317900839</v>
      </c>
      <c r="G277" s="53">
        <v>0</v>
      </c>
      <c r="H277" s="42">
        <f t="shared" si="35"/>
        <v>0</v>
      </c>
      <c r="I277" s="70">
        <v>0</v>
      </c>
      <c r="J277" s="68"/>
    </row>
    <row r="278" spans="2:10" s="22" customFormat="1" ht="12">
      <c r="B278" s="19" t="s">
        <v>365</v>
      </c>
      <c r="C278" s="26" t="s">
        <v>352</v>
      </c>
      <c r="D278" s="15" t="s">
        <v>351</v>
      </c>
      <c r="E278" s="29">
        <v>20</v>
      </c>
      <c r="F278" s="95">
        <f t="shared" si="34"/>
        <v>10.22583762392437</v>
      </c>
      <c r="G278" s="21">
        <v>0</v>
      </c>
      <c r="H278" s="42">
        <f t="shared" si="35"/>
        <v>0</v>
      </c>
      <c r="I278" s="70">
        <v>0</v>
      </c>
      <c r="J278" s="68"/>
    </row>
    <row r="279" spans="2:10" s="22" customFormat="1" ht="12">
      <c r="B279" s="19" t="s">
        <v>364</v>
      </c>
      <c r="C279" s="26" t="s">
        <v>354</v>
      </c>
      <c r="D279" s="15" t="s">
        <v>350</v>
      </c>
      <c r="E279" s="29">
        <v>10</v>
      </c>
      <c r="F279" s="95">
        <f t="shared" si="34"/>
        <v>5.1129188119621851</v>
      </c>
      <c r="G279" s="21">
        <v>0</v>
      </c>
      <c r="H279" s="42">
        <f t="shared" si="35"/>
        <v>0</v>
      </c>
      <c r="I279" s="70">
        <v>0</v>
      </c>
      <c r="J279" s="68"/>
    </row>
    <row r="280" spans="2:10" s="22" customFormat="1" ht="12">
      <c r="B280" s="19" t="s">
        <v>235</v>
      </c>
      <c r="C280" s="26" t="s">
        <v>355</v>
      </c>
      <c r="D280" s="15" t="s">
        <v>350</v>
      </c>
      <c r="E280" s="29">
        <v>34</v>
      </c>
      <c r="F280" s="95">
        <f t="shared" si="34"/>
        <v>17.383923960671428</v>
      </c>
      <c r="G280" s="21">
        <v>0</v>
      </c>
      <c r="H280" s="42">
        <f t="shared" si="35"/>
        <v>0</v>
      </c>
      <c r="I280" s="70">
        <v>0</v>
      </c>
      <c r="J280" s="68"/>
    </row>
    <row r="281" spans="2:10" s="22" customFormat="1" ht="52.5" customHeight="1">
      <c r="B281" s="106"/>
      <c r="C281" s="105" t="s">
        <v>137</v>
      </c>
      <c r="D281" s="83"/>
      <c r="E281" s="107"/>
      <c r="F281" s="108"/>
      <c r="G281" s="109"/>
      <c r="H281" s="109"/>
      <c r="I281" s="84"/>
      <c r="J281" s="68"/>
    </row>
    <row r="282" spans="2:10" s="22" customFormat="1" ht="18.75" customHeight="1">
      <c r="B282" s="19" t="s">
        <v>551</v>
      </c>
      <c r="C282" s="17" t="s">
        <v>539</v>
      </c>
      <c r="D282" s="15">
        <v>1</v>
      </c>
      <c r="E282" s="29">
        <v>500</v>
      </c>
      <c r="F282" s="95">
        <f t="shared" ref="F282:F294" si="36">SUM(E282/1.95583)</f>
        <v>255.64594059810923</v>
      </c>
      <c r="G282" s="44">
        <v>0</v>
      </c>
      <c r="H282" s="42">
        <f t="shared" ref="H282:H294" si="37">SUM(G282/1.95583)</f>
        <v>0</v>
      </c>
      <c r="I282" s="70">
        <v>0</v>
      </c>
      <c r="J282" s="68"/>
    </row>
    <row r="283" spans="2:10" s="22" customFormat="1" ht="25.5" customHeight="1">
      <c r="B283" s="19" t="s">
        <v>552</v>
      </c>
      <c r="C283" s="17" t="s">
        <v>538</v>
      </c>
      <c r="D283" s="15">
        <v>1</v>
      </c>
      <c r="E283" s="29">
        <v>150</v>
      </c>
      <c r="F283" s="95">
        <f t="shared" si="36"/>
        <v>76.693782179432773</v>
      </c>
      <c r="G283" s="44">
        <v>0</v>
      </c>
      <c r="H283" s="42">
        <f t="shared" si="37"/>
        <v>0</v>
      </c>
      <c r="I283" s="70">
        <v>0</v>
      </c>
      <c r="J283" s="68"/>
    </row>
    <row r="284" spans="2:10" s="22" customFormat="1" ht="12">
      <c r="B284" s="19" t="s">
        <v>299</v>
      </c>
      <c r="C284" s="47" t="s">
        <v>131</v>
      </c>
      <c r="D284" s="48">
        <v>1</v>
      </c>
      <c r="E284" s="49">
        <v>5</v>
      </c>
      <c r="F284" s="95">
        <f t="shared" si="36"/>
        <v>2.5564594059810926</v>
      </c>
      <c r="G284" s="44">
        <v>0</v>
      </c>
      <c r="H284" s="42">
        <f t="shared" si="37"/>
        <v>0</v>
      </c>
      <c r="I284" s="70">
        <v>0</v>
      </c>
      <c r="J284" s="68"/>
    </row>
    <row r="285" spans="2:10" s="22" customFormat="1" ht="12">
      <c r="B285" s="19" t="s">
        <v>300</v>
      </c>
      <c r="C285" s="47" t="s">
        <v>132</v>
      </c>
      <c r="D285" s="48">
        <v>1</v>
      </c>
      <c r="E285" s="49">
        <v>10</v>
      </c>
      <c r="F285" s="95">
        <f t="shared" si="36"/>
        <v>5.1129188119621851</v>
      </c>
      <c r="G285" s="44">
        <v>0</v>
      </c>
      <c r="H285" s="42">
        <f t="shared" si="37"/>
        <v>0</v>
      </c>
      <c r="I285" s="70">
        <v>0</v>
      </c>
      <c r="J285" s="68"/>
    </row>
    <row r="286" spans="2:10" s="22" customFormat="1" ht="12">
      <c r="B286" s="19" t="s">
        <v>301</v>
      </c>
      <c r="C286" s="47" t="s">
        <v>133</v>
      </c>
      <c r="D286" s="48">
        <v>1</v>
      </c>
      <c r="E286" s="49">
        <v>20</v>
      </c>
      <c r="F286" s="95">
        <f t="shared" si="36"/>
        <v>10.22583762392437</v>
      </c>
      <c r="G286" s="44">
        <v>0</v>
      </c>
      <c r="H286" s="42">
        <f t="shared" si="37"/>
        <v>0</v>
      </c>
      <c r="I286" s="70">
        <v>0</v>
      </c>
      <c r="J286" s="68"/>
    </row>
    <row r="287" spans="2:10" s="22" customFormat="1" ht="12">
      <c r="B287" s="19" t="s">
        <v>302</v>
      </c>
      <c r="C287" s="47" t="s">
        <v>134</v>
      </c>
      <c r="D287" s="48">
        <v>1</v>
      </c>
      <c r="E287" s="49">
        <v>5</v>
      </c>
      <c r="F287" s="95">
        <f t="shared" si="36"/>
        <v>2.5564594059810926</v>
      </c>
      <c r="G287" s="44">
        <v>0</v>
      </c>
      <c r="H287" s="42">
        <f t="shared" si="37"/>
        <v>0</v>
      </c>
      <c r="I287" s="70">
        <v>0</v>
      </c>
      <c r="J287" s="68"/>
    </row>
    <row r="288" spans="2:10" s="22" customFormat="1" ht="12">
      <c r="B288" s="19" t="s">
        <v>303</v>
      </c>
      <c r="C288" s="47" t="s">
        <v>554</v>
      </c>
      <c r="D288" s="46">
        <v>1</v>
      </c>
      <c r="E288" s="29">
        <v>0.5</v>
      </c>
      <c r="F288" s="95">
        <f t="shared" si="36"/>
        <v>0.25564594059810924</v>
      </c>
      <c r="G288" s="44">
        <v>0</v>
      </c>
      <c r="H288" s="42">
        <f t="shared" si="37"/>
        <v>0</v>
      </c>
      <c r="I288" s="70">
        <v>0</v>
      </c>
      <c r="J288" s="68"/>
    </row>
    <row r="289" spans="2:12" s="22" customFormat="1" ht="12">
      <c r="B289" s="19" t="s">
        <v>304</v>
      </c>
      <c r="C289" s="47" t="s">
        <v>135</v>
      </c>
      <c r="D289" s="48">
        <v>1</v>
      </c>
      <c r="E289" s="49">
        <v>110</v>
      </c>
      <c r="F289" s="95">
        <f t="shared" si="36"/>
        <v>56.242106931584033</v>
      </c>
      <c r="G289" s="44">
        <v>0</v>
      </c>
      <c r="H289" s="42">
        <f t="shared" si="37"/>
        <v>0</v>
      </c>
      <c r="I289" s="70">
        <v>0</v>
      </c>
      <c r="J289" s="68"/>
    </row>
    <row r="290" spans="2:12" s="22" customFormat="1" ht="12">
      <c r="B290" s="19" t="s">
        <v>305</v>
      </c>
      <c r="C290" s="47" t="s">
        <v>136</v>
      </c>
      <c r="D290" s="48">
        <v>1</v>
      </c>
      <c r="E290" s="49">
        <v>160</v>
      </c>
      <c r="F290" s="95">
        <f t="shared" si="36"/>
        <v>81.806700991394962</v>
      </c>
      <c r="G290" s="44">
        <v>0</v>
      </c>
      <c r="H290" s="42">
        <f t="shared" si="37"/>
        <v>0</v>
      </c>
      <c r="I290" s="70">
        <v>0</v>
      </c>
      <c r="J290" s="68"/>
    </row>
    <row r="291" spans="2:12" s="22" customFormat="1" ht="12">
      <c r="B291" s="19" t="s">
        <v>306</v>
      </c>
      <c r="C291" s="47" t="s">
        <v>179</v>
      </c>
      <c r="D291" s="48">
        <v>1</v>
      </c>
      <c r="E291" s="49">
        <v>35</v>
      </c>
      <c r="F291" s="95">
        <f t="shared" si="36"/>
        <v>17.895215841867646</v>
      </c>
      <c r="G291" s="44">
        <v>0</v>
      </c>
      <c r="H291" s="42">
        <f t="shared" si="37"/>
        <v>0</v>
      </c>
      <c r="I291" s="70">
        <v>0</v>
      </c>
      <c r="J291" s="68"/>
    </row>
    <row r="292" spans="2:12" s="22" customFormat="1" ht="12">
      <c r="B292" s="19" t="s">
        <v>307</v>
      </c>
      <c r="C292" s="61" t="s">
        <v>180</v>
      </c>
      <c r="D292" s="48">
        <v>1</v>
      </c>
      <c r="E292" s="49">
        <v>1.5</v>
      </c>
      <c r="F292" s="95">
        <f t="shared" si="36"/>
        <v>0.76693782179432779</v>
      </c>
      <c r="G292" s="44">
        <v>0</v>
      </c>
      <c r="H292" s="42">
        <f t="shared" si="37"/>
        <v>0</v>
      </c>
      <c r="I292" s="70">
        <v>0</v>
      </c>
      <c r="J292" s="68"/>
      <c r="L292" s="22" t="s">
        <v>553</v>
      </c>
    </row>
    <row r="293" spans="2:12" s="22" customFormat="1" ht="12">
      <c r="B293" s="19" t="s">
        <v>308</v>
      </c>
      <c r="C293" s="61" t="s">
        <v>181</v>
      </c>
      <c r="D293" s="48">
        <v>1</v>
      </c>
      <c r="E293" s="49">
        <v>5</v>
      </c>
      <c r="F293" s="95">
        <f t="shared" si="36"/>
        <v>2.5564594059810926</v>
      </c>
      <c r="G293" s="44">
        <v>0</v>
      </c>
      <c r="H293" s="42">
        <f t="shared" si="37"/>
        <v>0</v>
      </c>
      <c r="I293" s="70">
        <v>0</v>
      </c>
      <c r="J293" s="68"/>
    </row>
    <row r="294" spans="2:12" s="22" customFormat="1" ht="12">
      <c r="B294" s="19" t="s">
        <v>309</v>
      </c>
      <c r="C294" s="61" t="s">
        <v>183</v>
      </c>
      <c r="D294" s="48">
        <v>1</v>
      </c>
      <c r="E294" s="49">
        <v>5</v>
      </c>
      <c r="F294" s="95">
        <f t="shared" si="36"/>
        <v>2.5564594059810926</v>
      </c>
      <c r="G294" s="44">
        <v>0</v>
      </c>
      <c r="H294" s="42">
        <f t="shared" si="37"/>
        <v>0</v>
      </c>
      <c r="I294" s="70">
        <v>0</v>
      </c>
      <c r="J294" s="68"/>
    </row>
    <row r="295" spans="2:12" s="22" customFormat="1" ht="12">
      <c r="B295" s="19"/>
      <c r="C295" s="61"/>
      <c r="D295" s="48"/>
      <c r="E295" s="49"/>
      <c r="F295" s="97"/>
      <c r="G295" s="44"/>
      <c r="H295" s="44"/>
      <c r="I295" s="70"/>
      <c r="J295" s="68"/>
    </row>
    <row r="296" spans="2:12" s="22" customFormat="1" ht="27.75" customHeight="1">
      <c r="B296" s="106"/>
      <c r="C296" s="105" t="s">
        <v>138</v>
      </c>
      <c r="D296" s="83"/>
      <c r="E296" s="107"/>
      <c r="F296" s="108"/>
      <c r="G296" s="109"/>
      <c r="H296" s="109"/>
      <c r="I296" s="84"/>
      <c r="J296" s="68"/>
    </row>
    <row r="297" spans="2:12" s="22" customFormat="1" ht="12">
      <c r="B297" s="19"/>
      <c r="C297" s="50" t="s">
        <v>139</v>
      </c>
      <c r="D297" s="48"/>
      <c r="E297" s="29"/>
      <c r="F297" s="96"/>
      <c r="G297" s="44"/>
      <c r="H297" s="44"/>
      <c r="I297" s="70"/>
      <c r="J297" s="68"/>
    </row>
    <row r="298" spans="2:12" s="22" customFormat="1" ht="12">
      <c r="B298" s="19" t="s">
        <v>194</v>
      </c>
      <c r="C298" s="51" t="s">
        <v>140</v>
      </c>
      <c r="D298" s="48"/>
      <c r="E298" s="29"/>
      <c r="F298" s="96"/>
      <c r="G298" s="44"/>
      <c r="H298" s="44"/>
      <c r="I298" s="70"/>
      <c r="J298" s="68"/>
    </row>
    <row r="299" spans="2:12" s="22" customFormat="1" ht="12">
      <c r="B299" s="19"/>
      <c r="C299" s="47" t="s">
        <v>141</v>
      </c>
      <c r="D299" s="48">
        <v>1</v>
      </c>
      <c r="E299" s="88">
        <v>40</v>
      </c>
      <c r="F299" s="95">
        <f t="shared" ref="F299:F304" si="38">SUM(E299/1.95583)</f>
        <v>20.45167524784874</v>
      </c>
      <c r="G299" s="44">
        <v>0</v>
      </c>
      <c r="H299" s="42">
        <f t="shared" ref="H299:H304" si="39">SUM(G299/1.95583)</f>
        <v>0</v>
      </c>
      <c r="I299" s="70">
        <v>0</v>
      </c>
      <c r="J299" s="68"/>
    </row>
    <row r="300" spans="2:12" s="22" customFormat="1" ht="12">
      <c r="B300" s="19"/>
      <c r="C300" s="47" t="s">
        <v>142</v>
      </c>
      <c r="D300" s="48">
        <v>1</v>
      </c>
      <c r="E300" s="88">
        <v>70</v>
      </c>
      <c r="F300" s="95">
        <f t="shared" si="38"/>
        <v>35.790431683735292</v>
      </c>
      <c r="G300" s="44">
        <v>0</v>
      </c>
      <c r="H300" s="42">
        <f t="shared" si="39"/>
        <v>0</v>
      </c>
      <c r="I300" s="70">
        <v>0</v>
      </c>
      <c r="J300" s="68"/>
    </row>
    <row r="301" spans="2:12" s="22" customFormat="1" ht="12">
      <c r="B301" s="19"/>
      <c r="C301" s="47" t="s">
        <v>143</v>
      </c>
      <c r="D301" s="48">
        <v>1</v>
      </c>
      <c r="E301" s="88">
        <v>110</v>
      </c>
      <c r="F301" s="95">
        <f t="shared" si="38"/>
        <v>56.242106931584033</v>
      </c>
      <c r="G301" s="44">
        <v>0</v>
      </c>
      <c r="H301" s="42">
        <f t="shared" si="39"/>
        <v>0</v>
      </c>
      <c r="I301" s="70">
        <v>0</v>
      </c>
      <c r="J301" s="68"/>
    </row>
    <row r="302" spans="2:12" s="22" customFormat="1" ht="12">
      <c r="B302" s="19"/>
      <c r="C302" s="47" t="s">
        <v>144</v>
      </c>
      <c r="D302" s="48">
        <v>1</v>
      </c>
      <c r="E302" s="88">
        <v>140</v>
      </c>
      <c r="F302" s="95">
        <f t="shared" si="38"/>
        <v>71.580863367470585</v>
      </c>
      <c r="G302" s="44">
        <v>0</v>
      </c>
      <c r="H302" s="42">
        <f t="shared" si="39"/>
        <v>0</v>
      </c>
      <c r="I302" s="70">
        <v>0</v>
      </c>
      <c r="J302" s="68"/>
    </row>
    <row r="303" spans="2:12" s="22" customFormat="1" ht="12">
      <c r="B303" s="19"/>
      <c r="C303" s="47" t="s">
        <v>145</v>
      </c>
      <c r="D303" s="48">
        <v>1</v>
      </c>
      <c r="E303" s="88">
        <v>170</v>
      </c>
      <c r="F303" s="95">
        <f t="shared" si="38"/>
        <v>86.919619803357151</v>
      </c>
      <c r="G303" s="44">
        <v>0</v>
      </c>
      <c r="H303" s="42">
        <f t="shared" si="39"/>
        <v>0</v>
      </c>
      <c r="I303" s="70">
        <v>0</v>
      </c>
      <c r="J303" s="68"/>
    </row>
    <row r="304" spans="2:12" s="22" customFormat="1" ht="12">
      <c r="B304" s="19"/>
      <c r="C304" s="47" t="s">
        <v>146</v>
      </c>
      <c r="D304" s="48">
        <v>1</v>
      </c>
      <c r="E304" s="88">
        <v>40</v>
      </c>
      <c r="F304" s="95">
        <f t="shared" si="38"/>
        <v>20.45167524784874</v>
      </c>
      <c r="G304" s="44">
        <v>0</v>
      </c>
      <c r="H304" s="42">
        <f t="shared" si="39"/>
        <v>0</v>
      </c>
      <c r="I304" s="70">
        <v>0</v>
      </c>
      <c r="J304" s="68"/>
    </row>
    <row r="305" spans="2:10" s="22" customFormat="1" ht="12">
      <c r="B305" s="19" t="s">
        <v>342</v>
      </c>
      <c r="C305" s="51" t="s">
        <v>147</v>
      </c>
      <c r="D305" s="48"/>
      <c r="E305" s="88"/>
      <c r="F305" s="98"/>
      <c r="G305" s="44"/>
      <c r="H305" s="44"/>
      <c r="I305" s="70"/>
      <c r="J305" s="68"/>
    </row>
    <row r="306" spans="2:10" s="22" customFormat="1" ht="12">
      <c r="B306" s="19"/>
      <c r="C306" s="47" t="s">
        <v>141</v>
      </c>
      <c r="D306" s="48">
        <v>1</v>
      </c>
      <c r="E306" s="88">
        <v>80</v>
      </c>
      <c r="F306" s="95">
        <f t="shared" ref="F306:F311" si="40">SUM(E306/1.95583)</f>
        <v>40.903350495697481</v>
      </c>
      <c r="G306" s="44">
        <v>0</v>
      </c>
      <c r="H306" s="42">
        <f t="shared" ref="H306:H311" si="41">SUM(G306/1.95583)</f>
        <v>0</v>
      </c>
      <c r="I306" s="70">
        <v>0</v>
      </c>
      <c r="J306" s="68"/>
    </row>
    <row r="307" spans="2:10" s="22" customFormat="1" ht="12">
      <c r="B307" s="19"/>
      <c r="C307" s="47" t="s">
        <v>142</v>
      </c>
      <c r="D307" s="48">
        <v>1</v>
      </c>
      <c r="E307" s="88">
        <v>140</v>
      </c>
      <c r="F307" s="95">
        <f t="shared" si="40"/>
        <v>71.580863367470585</v>
      </c>
      <c r="G307" s="44">
        <v>0</v>
      </c>
      <c r="H307" s="42">
        <f t="shared" si="41"/>
        <v>0</v>
      </c>
      <c r="I307" s="70">
        <v>0</v>
      </c>
      <c r="J307" s="68"/>
    </row>
    <row r="308" spans="2:10" s="22" customFormat="1" ht="12">
      <c r="B308" s="19"/>
      <c r="C308" s="47" t="s">
        <v>143</v>
      </c>
      <c r="D308" s="48">
        <v>1</v>
      </c>
      <c r="E308" s="88">
        <v>180</v>
      </c>
      <c r="F308" s="95">
        <f t="shared" si="40"/>
        <v>92.032538615319325</v>
      </c>
      <c r="G308" s="44">
        <v>0</v>
      </c>
      <c r="H308" s="42">
        <f t="shared" si="41"/>
        <v>0</v>
      </c>
      <c r="I308" s="70">
        <v>0</v>
      </c>
      <c r="J308" s="68"/>
    </row>
    <row r="309" spans="2:10" s="22" customFormat="1" ht="12">
      <c r="B309" s="19"/>
      <c r="C309" s="47" t="s">
        <v>148</v>
      </c>
      <c r="D309" s="48">
        <v>1</v>
      </c>
      <c r="E309" s="88">
        <v>240</v>
      </c>
      <c r="F309" s="95">
        <f t="shared" si="40"/>
        <v>122.71005148709244</v>
      </c>
      <c r="G309" s="44">
        <v>0</v>
      </c>
      <c r="H309" s="42">
        <f t="shared" si="41"/>
        <v>0</v>
      </c>
      <c r="I309" s="70">
        <v>0</v>
      </c>
      <c r="J309" s="68"/>
    </row>
    <row r="310" spans="2:10" s="22" customFormat="1" ht="12">
      <c r="B310" s="19"/>
      <c r="C310" s="47" t="s">
        <v>145</v>
      </c>
      <c r="D310" s="48">
        <v>1</v>
      </c>
      <c r="E310" s="88">
        <v>300</v>
      </c>
      <c r="F310" s="95">
        <f t="shared" si="40"/>
        <v>153.38756435886555</v>
      </c>
      <c r="G310" s="44">
        <v>0</v>
      </c>
      <c r="H310" s="42">
        <f t="shared" si="41"/>
        <v>0</v>
      </c>
      <c r="I310" s="70">
        <v>0</v>
      </c>
      <c r="J310" s="68"/>
    </row>
    <row r="311" spans="2:10" s="22" customFormat="1" ht="12">
      <c r="B311" s="19"/>
      <c r="C311" s="47" t="s">
        <v>149</v>
      </c>
      <c r="D311" s="48">
        <v>1</v>
      </c>
      <c r="E311" s="88">
        <v>80</v>
      </c>
      <c r="F311" s="95">
        <f t="shared" si="40"/>
        <v>40.903350495697481</v>
      </c>
      <c r="G311" s="44">
        <v>0</v>
      </c>
      <c r="H311" s="42">
        <f t="shared" si="41"/>
        <v>0</v>
      </c>
      <c r="I311" s="70">
        <v>0</v>
      </c>
      <c r="J311" s="68"/>
    </row>
    <row r="312" spans="2:10" s="22" customFormat="1" ht="12">
      <c r="B312" s="19" t="s">
        <v>343</v>
      </c>
      <c r="C312" s="51" t="s">
        <v>150</v>
      </c>
      <c r="D312" s="48"/>
      <c r="E312" s="29"/>
      <c r="F312" s="96"/>
      <c r="G312" s="44"/>
      <c r="H312" s="44"/>
      <c r="I312" s="70"/>
      <c r="J312" s="68"/>
    </row>
    <row r="313" spans="2:10" s="22" customFormat="1" ht="12">
      <c r="B313" s="19"/>
      <c r="C313" s="47" t="s">
        <v>182</v>
      </c>
      <c r="D313" s="48">
        <v>1</v>
      </c>
      <c r="E313" s="20">
        <v>1.5</v>
      </c>
      <c r="F313" s="95">
        <f t="shared" ref="F313:F314" si="42">SUM(E313/1.95583)</f>
        <v>0.76693782179432779</v>
      </c>
      <c r="G313" s="44">
        <v>0</v>
      </c>
      <c r="H313" s="42">
        <f t="shared" ref="H313:H314" si="43">SUM(G313/1.95583)</f>
        <v>0</v>
      </c>
      <c r="I313" s="70">
        <v>0</v>
      </c>
    </row>
    <row r="314" spans="2:10">
      <c r="B314" s="19"/>
      <c r="C314" s="47" t="s">
        <v>455</v>
      </c>
      <c r="D314" s="48">
        <v>1</v>
      </c>
      <c r="E314" s="20">
        <v>40</v>
      </c>
      <c r="F314" s="95">
        <f t="shared" si="42"/>
        <v>20.45167524784874</v>
      </c>
      <c r="G314" s="44">
        <v>0</v>
      </c>
      <c r="H314" s="42">
        <f t="shared" si="43"/>
        <v>0</v>
      </c>
      <c r="I314" s="70">
        <v>0</v>
      </c>
    </row>
    <row r="315" spans="2:10" ht="12.75" customHeight="1">
      <c r="B315" s="19"/>
      <c r="C315" s="47"/>
      <c r="D315" s="48"/>
      <c r="E315" s="20"/>
      <c r="F315" s="95"/>
      <c r="G315" s="44"/>
      <c r="H315" s="44"/>
      <c r="I315" s="70"/>
    </row>
    <row r="316" spans="2:10" ht="26.25" customHeight="1">
      <c r="B316" s="106"/>
      <c r="C316" s="106" t="s">
        <v>177</v>
      </c>
      <c r="D316" s="129"/>
      <c r="E316" s="114"/>
      <c r="F316" s="115"/>
      <c r="G316" s="109"/>
      <c r="H316" s="109"/>
      <c r="I316" s="84"/>
    </row>
    <row r="317" spans="2:10">
      <c r="B317" s="19"/>
      <c r="C317" s="51" t="s">
        <v>151</v>
      </c>
      <c r="D317" s="48"/>
      <c r="E317" s="20"/>
      <c r="F317" s="95"/>
      <c r="G317" s="44"/>
      <c r="H317" s="44"/>
      <c r="I317" s="70"/>
    </row>
    <row r="318" spans="2:10">
      <c r="B318" s="19" t="s">
        <v>344</v>
      </c>
      <c r="C318" s="47" t="s">
        <v>152</v>
      </c>
      <c r="D318" s="46">
        <v>1</v>
      </c>
      <c r="E318" s="52">
        <v>14</v>
      </c>
      <c r="F318" s="95">
        <f t="shared" ref="F318:F320" si="44">SUM(E318/1.95583)</f>
        <v>7.1580863367470586</v>
      </c>
      <c r="G318" s="44">
        <v>0</v>
      </c>
      <c r="H318" s="42">
        <f t="shared" ref="H318:H320" si="45">SUM(G318/1.95583)</f>
        <v>0</v>
      </c>
      <c r="I318" s="70">
        <v>0</v>
      </c>
    </row>
    <row r="319" spans="2:10">
      <c r="B319" s="19" t="s">
        <v>345</v>
      </c>
      <c r="C319" s="47" t="s">
        <v>153</v>
      </c>
      <c r="D319" s="46">
        <v>1</v>
      </c>
      <c r="E319" s="52">
        <v>26</v>
      </c>
      <c r="F319" s="95">
        <f t="shared" si="44"/>
        <v>13.293588911101681</v>
      </c>
      <c r="G319" s="44">
        <v>0</v>
      </c>
      <c r="H319" s="42">
        <f t="shared" si="45"/>
        <v>0</v>
      </c>
      <c r="I319" s="70">
        <v>0</v>
      </c>
    </row>
    <row r="320" spans="2:10">
      <c r="B320" s="19" t="s">
        <v>346</v>
      </c>
      <c r="C320" s="47" t="s">
        <v>154</v>
      </c>
      <c r="D320" s="46">
        <v>1</v>
      </c>
      <c r="E320" s="52">
        <v>50</v>
      </c>
      <c r="F320" s="95">
        <f t="shared" si="44"/>
        <v>25.564594059810926</v>
      </c>
      <c r="G320" s="44">
        <v>0</v>
      </c>
      <c r="H320" s="42">
        <f t="shared" si="45"/>
        <v>0</v>
      </c>
      <c r="I320" s="70">
        <v>0</v>
      </c>
    </row>
    <row r="321" spans="2:9">
      <c r="B321" s="19" t="s">
        <v>347</v>
      </c>
      <c r="C321" s="51" t="s">
        <v>155</v>
      </c>
      <c r="D321" s="48"/>
      <c r="E321" s="74"/>
      <c r="F321" s="97"/>
      <c r="G321" s="44"/>
      <c r="H321" s="44"/>
      <c r="I321" s="70"/>
    </row>
    <row r="322" spans="2:9">
      <c r="B322" s="19"/>
      <c r="C322" s="47" t="s">
        <v>156</v>
      </c>
      <c r="D322" s="46">
        <v>1</v>
      </c>
      <c r="E322" s="52">
        <v>8</v>
      </c>
      <c r="F322" s="95">
        <f t="shared" ref="F322:F327" si="46">SUM(E322/1.95583)</f>
        <v>4.0903350495697479</v>
      </c>
      <c r="G322" s="44">
        <v>0</v>
      </c>
      <c r="H322" s="42">
        <f t="shared" ref="H322:H327" si="47">SUM(G322/1.95583)</f>
        <v>0</v>
      </c>
      <c r="I322" s="70">
        <v>0</v>
      </c>
    </row>
    <row r="323" spans="2:9">
      <c r="B323" s="19"/>
      <c r="C323" s="47" t="s">
        <v>157</v>
      </c>
      <c r="D323" s="46">
        <v>1</v>
      </c>
      <c r="E323" s="52">
        <v>10</v>
      </c>
      <c r="F323" s="95">
        <f t="shared" si="46"/>
        <v>5.1129188119621851</v>
      </c>
      <c r="G323" s="44">
        <v>0</v>
      </c>
      <c r="H323" s="42">
        <f t="shared" si="47"/>
        <v>0</v>
      </c>
      <c r="I323" s="70">
        <v>0</v>
      </c>
    </row>
    <row r="324" spans="2:9">
      <c r="B324" s="19"/>
      <c r="C324" s="47" t="s">
        <v>158</v>
      </c>
      <c r="D324" s="46">
        <v>1</v>
      </c>
      <c r="E324" s="52">
        <v>12</v>
      </c>
      <c r="F324" s="95">
        <f t="shared" si="46"/>
        <v>6.1355025743546223</v>
      </c>
      <c r="G324" s="44">
        <v>0</v>
      </c>
      <c r="H324" s="42">
        <f t="shared" si="47"/>
        <v>0</v>
      </c>
      <c r="I324" s="70">
        <v>0</v>
      </c>
    </row>
    <row r="325" spans="2:9">
      <c r="B325" s="19"/>
      <c r="C325" s="47" t="s">
        <v>159</v>
      </c>
      <c r="D325" s="46">
        <v>1</v>
      </c>
      <c r="E325" s="52">
        <v>16</v>
      </c>
      <c r="F325" s="95">
        <f t="shared" si="46"/>
        <v>8.1806700991394958</v>
      </c>
      <c r="G325" s="44">
        <v>0</v>
      </c>
      <c r="H325" s="42">
        <f t="shared" si="47"/>
        <v>0</v>
      </c>
      <c r="I325" s="70">
        <v>0</v>
      </c>
    </row>
    <row r="326" spans="2:9">
      <c r="B326" s="19"/>
      <c r="C326" s="47" t="s">
        <v>160</v>
      </c>
      <c r="D326" s="46">
        <v>1</v>
      </c>
      <c r="E326" s="52">
        <v>18</v>
      </c>
      <c r="F326" s="95">
        <f t="shared" si="46"/>
        <v>9.2032538615319321</v>
      </c>
      <c r="G326" s="44">
        <v>0</v>
      </c>
      <c r="H326" s="42">
        <f t="shared" si="47"/>
        <v>0</v>
      </c>
      <c r="I326" s="70">
        <v>0</v>
      </c>
    </row>
    <row r="327" spans="2:9">
      <c r="B327" s="19"/>
      <c r="C327" s="47" t="s">
        <v>161</v>
      </c>
      <c r="D327" s="46">
        <v>1</v>
      </c>
      <c r="E327" s="52">
        <v>24</v>
      </c>
      <c r="F327" s="95">
        <f t="shared" si="46"/>
        <v>12.271005148709245</v>
      </c>
      <c r="G327" s="44">
        <v>0</v>
      </c>
      <c r="H327" s="42">
        <f t="shared" si="47"/>
        <v>0</v>
      </c>
      <c r="I327" s="70">
        <v>0</v>
      </c>
    </row>
    <row r="328" spans="2:9">
      <c r="B328" s="19"/>
      <c r="C328" s="47"/>
      <c r="D328" s="46"/>
      <c r="E328" s="52"/>
      <c r="F328" s="96"/>
      <c r="G328" s="44"/>
      <c r="H328" s="44"/>
      <c r="I328" s="70"/>
    </row>
    <row r="329" spans="2:9">
      <c r="B329" s="71"/>
      <c r="C329" s="72"/>
      <c r="D329" s="72"/>
      <c r="E329" s="72"/>
      <c r="F329" s="99"/>
      <c r="G329" s="72"/>
      <c r="H329" s="72"/>
      <c r="I329" s="72"/>
    </row>
    <row r="330" spans="2:9" ht="34.5" customHeight="1">
      <c r="B330" s="169" t="s">
        <v>376</v>
      </c>
      <c r="C330" s="170"/>
      <c r="D330" s="170"/>
      <c r="E330" s="170"/>
      <c r="F330" s="170"/>
      <c r="G330" s="170"/>
      <c r="H330" s="170"/>
      <c r="I330" s="170"/>
    </row>
    <row r="331" spans="2:9" ht="26.25" customHeight="1">
      <c r="B331" s="171" t="s">
        <v>398</v>
      </c>
      <c r="C331" s="172"/>
      <c r="D331" s="172"/>
      <c r="E331" s="172"/>
      <c r="F331" s="172"/>
      <c r="G331" s="172"/>
      <c r="H331" s="172"/>
      <c r="I331" s="172"/>
    </row>
    <row r="332" spans="2:9" ht="26.25" customHeight="1">
      <c r="B332" s="173" t="s">
        <v>399</v>
      </c>
      <c r="C332" s="174"/>
      <c r="D332" s="174"/>
      <c r="E332" s="174"/>
      <c r="F332" s="174"/>
      <c r="G332" s="174"/>
      <c r="H332" s="174"/>
      <c r="I332" s="174"/>
    </row>
    <row r="333" spans="2:9" ht="16.5" customHeight="1">
      <c r="B333" s="175" t="s">
        <v>22</v>
      </c>
      <c r="C333" s="175" t="s">
        <v>15</v>
      </c>
      <c r="D333" s="175" t="s">
        <v>25</v>
      </c>
      <c r="E333" s="176" t="s">
        <v>20</v>
      </c>
      <c r="F333" s="177"/>
      <c r="G333" s="177"/>
      <c r="H333" s="177"/>
      <c r="I333" s="178"/>
    </row>
    <row r="334" spans="2:9" ht="56.25" customHeight="1">
      <c r="B334" s="175"/>
      <c r="C334" s="175"/>
      <c r="D334" s="175"/>
      <c r="E334" s="105" t="s">
        <v>349</v>
      </c>
      <c r="F334" s="110"/>
      <c r="G334" s="105" t="s">
        <v>21</v>
      </c>
      <c r="H334" s="105"/>
      <c r="I334" s="105" t="s">
        <v>24</v>
      </c>
    </row>
    <row r="335" spans="2:9" ht="37.5" customHeight="1">
      <c r="B335" s="166" t="s">
        <v>454</v>
      </c>
      <c r="C335" s="167"/>
      <c r="D335" s="167"/>
      <c r="E335" s="167"/>
      <c r="F335" s="167"/>
      <c r="G335" s="167"/>
      <c r="H335" s="167"/>
      <c r="I335" s="167"/>
    </row>
    <row r="336" spans="2:9" ht="30" customHeight="1">
      <c r="B336" s="19" t="s">
        <v>422</v>
      </c>
      <c r="C336" s="78" t="s">
        <v>421</v>
      </c>
      <c r="D336" s="64">
        <v>1</v>
      </c>
      <c r="E336" s="65">
        <v>2.9</v>
      </c>
      <c r="F336" s="95">
        <f t="shared" ref="F336:F351" si="48">SUM(E336/1.95583)</f>
        <v>1.4827464554690335</v>
      </c>
      <c r="G336" s="44">
        <v>0</v>
      </c>
      <c r="H336" s="42">
        <f t="shared" ref="H336:H351" si="49">SUM(G336/1.95583)</f>
        <v>0</v>
      </c>
      <c r="I336" s="70">
        <v>0</v>
      </c>
    </row>
    <row r="337" spans="2:9" ht="24">
      <c r="B337" s="19" t="s">
        <v>423</v>
      </c>
      <c r="C337" s="78" t="s">
        <v>400</v>
      </c>
      <c r="D337" s="66">
        <v>1</v>
      </c>
      <c r="E337" s="67">
        <v>0</v>
      </c>
      <c r="F337" s="95">
        <f t="shared" si="48"/>
        <v>0</v>
      </c>
      <c r="G337" s="44">
        <v>0</v>
      </c>
      <c r="H337" s="42">
        <f t="shared" si="49"/>
        <v>0</v>
      </c>
      <c r="I337" s="70">
        <v>0</v>
      </c>
    </row>
    <row r="338" spans="2:9">
      <c r="B338" s="19" t="s">
        <v>424</v>
      </c>
      <c r="C338" s="25" t="s">
        <v>401</v>
      </c>
      <c r="D338" s="62">
        <v>1</v>
      </c>
      <c r="E338" s="44">
        <v>0</v>
      </c>
      <c r="F338" s="95">
        <f t="shared" si="48"/>
        <v>0</v>
      </c>
      <c r="G338" s="44">
        <v>0</v>
      </c>
      <c r="H338" s="42">
        <f t="shared" si="49"/>
        <v>0</v>
      </c>
      <c r="I338" s="70">
        <v>0</v>
      </c>
    </row>
    <row r="339" spans="2:9">
      <c r="B339" s="19" t="s">
        <v>425</v>
      </c>
      <c r="C339" s="25" t="s">
        <v>402</v>
      </c>
      <c r="D339" s="62">
        <v>1</v>
      </c>
      <c r="E339" s="44">
        <v>0</v>
      </c>
      <c r="F339" s="95">
        <f t="shared" si="48"/>
        <v>0</v>
      </c>
      <c r="G339" s="44">
        <v>0</v>
      </c>
      <c r="H339" s="42">
        <f t="shared" si="49"/>
        <v>0</v>
      </c>
      <c r="I339" s="70">
        <v>0</v>
      </c>
    </row>
    <row r="340" spans="2:9">
      <c r="B340" s="19" t="s">
        <v>426</v>
      </c>
      <c r="C340" s="25" t="s">
        <v>403</v>
      </c>
      <c r="D340" s="62">
        <v>1</v>
      </c>
      <c r="E340" s="44">
        <v>0</v>
      </c>
      <c r="F340" s="95">
        <f t="shared" si="48"/>
        <v>0</v>
      </c>
      <c r="G340" s="44">
        <v>0</v>
      </c>
      <c r="H340" s="42">
        <f t="shared" si="49"/>
        <v>0</v>
      </c>
      <c r="I340" s="70">
        <v>0</v>
      </c>
    </row>
    <row r="341" spans="2:9">
      <c r="B341" s="19" t="s">
        <v>427</v>
      </c>
      <c r="C341" s="25" t="s">
        <v>404</v>
      </c>
      <c r="D341" s="62">
        <v>1</v>
      </c>
      <c r="E341" s="44">
        <v>0</v>
      </c>
      <c r="F341" s="95">
        <f t="shared" si="48"/>
        <v>0</v>
      </c>
      <c r="G341" s="44">
        <v>0</v>
      </c>
      <c r="H341" s="42">
        <f t="shared" si="49"/>
        <v>0</v>
      </c>
      <c r="I341" s="70">
        <v>0</v>
      </c>
    </row>
    <row r="342" spans="2:9">
      <c r="B342" s="19" t="s">
        <v>428</v>
      </c>
      <c r="C342" s="25" t="s">
        <v>405</v>
      </c>
      <c r="D342" s="62">
        <v>1</v>
      </c>
      <c r="E342" s="44">
        <v>0</v>
      </c>
      <c r="F342" s="95">
        <f t="shared" si="48"/>
        <v>0</v>
      </c>
      <c r="G342" s="44">
        <v>0</v>
      </c>
      <c r="H342" s="42">
        <f t="shared" si="49"/>
        <v>0</v>
      </c>
      <c r="I342" s="70">
        <v>0</v>
      </c>
    </row>
    <row r="343" spans="2:9">
      <c r="B343" s="19" t="s">
        <v>429</v>
      </c>
      <c r="C343" s="25" t="s">
        <v>406</v>
      </c>
      <c r="D343" s="62">
        <v>1</v>
      </c>
      <c r="E343" s="44">
        <v>0</v>
      </c>
      <c r="F343" s="95">
        <f t="shared" si="48"/>
        <v>0</v>
      </c>
      <c r="G343" s="44">
        <v>0</v>
      </c>
      <c r="H343" s="42">
        <f t="shared" si="49"/>
        <v>0</v>
      </c>
      <c r="I343" s="70">
        <v>0</v>
      </c>
    </row>
    <row r="344" spans="2:9">
      <c r="B344" s="19" t="s">
        <v>430</v>
      </c>
      <c r="C344" s="25" t="s">
        <v>407</v>
      </c>
      <c r="D344" s="62">
        <v>1</v>
      </c>
      <c r="E344" s="44">
        <v>0</v>
      </c>
      <c r="F344" s="95">
        <f t="shared" si="48"/>
        <v>0</v>
      </c>
      <c r="G344" s="44">
        <v>0</v>
      </c>
      <c r="H344" s="42">
        <f t="shared" si="49"/>
        <v>0</v>
      </c>
      <c r="I344" s="70">
        <v>0</v>
      </c>
    </row>
    <row r="345" spans="2:9">
      <c r="B345" s="19" t="s">
        <v>433</v>
      </c>
      <c r="C345" s="25" t="s">
        <v>408</v>
      </c>
      <c r="D345" s="62">
        <v>1</v>
      </c>
      <c r="E345" s="44">
        <v>0</v>
      </c>
      <c r="F345" s="95">
        <f t="shared" si="48"/>
        <v>0</v>
      </c>
      <c r="G345" s="44">
        <v>0</v>
      </c>
      <c r="H345" s="42">
        <f t="shared" si="49"/>
        <v>0</v>
      </c>
      <c r="I345" s="70">
        <v>0</v>
      </c>
    </row>
    <row r="346" spans="2:9">
      <c r="B346" s="19" t="s">
        <v>434</v>
      </c>
      <c r="C346" s="25" t="s">
        <v>409</v>
      </c>
      <c r="D346" s="62">
        <v>1</v>
      </c>
      <c r="E346" s="44">
        <v>0</v>
      </c>
      <c r="F346" s="95">
        <f t="shared" si="48"/>
        <v>0</v>
      </c>
      <c r="G346" s="44">
        <v>0</v>
      </c>
      <c r="H346" s="42">
        <f t="shared" si="49"/>
        <v>0</v>
      </c>
      <c r="I346" s="70">
        <v>0</v>
      </c>
    </row>
    <row r="347" spans="2:9">
      <c r="B347" s="19" t="s">
        <v>435</v>
      </c>
      <c r="C347" s="25" t="s">
        <v>410</v>
      </c>
      <c r="D347" s="62">
        <v>1</v>
      </c>
      <c r="E347" s="44">
        <v>0</v>
      </c>
      <c r="F347" s="95">
        <f t="shared" si="48"/>
        <v>0</v>
      </c>
      <c r="G347" s="44">
        <v>0</v>
      </c>
      <c r="H347" s="42">
        <f t="shared" si="49"/>
        <v>0</v>
      </c>
      <c r="I347" s="70">
        <v>0</v>
      </c>
    </row>
    <row r="348" spans="2:9">
      <c r="B348" s="19" t="s">
        <v>436</v>
      </c>
      <c r="C348" s="25" t="s">
        <v>411</v>
      </c>
      <c r="D348" s="62">
        <v>1</v>
      </c>
      <c r="E348" s="44">
        <v>0</v>
      </c>
      <c r="F348" s="95">
        <f t="shared" si="48"/>
        <v>0</v>
      </c>
      <c r="G348" s="44">
        <v>0</v>
      </c>
      <c r="H348" s="42">
        <f t="shared" si="49"/>
        <v>0</v>
      </c>
      <c r="I348" s="70">
        <v>0</v>
      </c>
    </row>
    <row r="349" spans="2:9">
      <c r="B349" s="19" t="s">
        <v>437</v>
      </c>
      <c r="C349" s="25" t="s">
        <v>412</v>
      </c>
      <c r="D349" s="62">
        <v>1</v>
      </c>
      <c r="E349" s="44">
        <v>0</v>
      </c>
      <c r="F349" s="95">
        <f t="shared" si="48"/>
        <v>0</v>
      </c>
      <c r="G349" s="44">
        <v>0</v>
      </c>
      <c r="H349" s="42">
        <f t="shared" si="49"/>
        <v>0</v>
      </c>
      <c r="I349" s="70">
        <v>0</v>
      </c>
    </row>
    <row r="350" spans="2:9">
      <c r="B350" s="19" t="s">
        <v>431</v>
      </c>
      <c r="C350" s="25" t="s">
        <v>413</v>
      </c>
      <c r="D350" s="62">
        <v>1</v>
      </c>
      <c r="E350" s="44">
        <v>0</v>
      </c>
      <c r="F350" s="95">
        <f t="shared" si="48"/>
        <v>0</v>
      </c>
      <c r="G350" s="44">
        <v>0</v>
      </c>
      <c r="H350" s="42">
        <f t="shared" si="49"/>
        <v>0</v>
      </c>
      <c r="I350" s="70">
        <v>0</v>
      </c>
    </row>
    <row r="351" spans="2:9">
      <c r="B351" s="19" t="s">
        <v>432</v>
      </c>
      <c r="C351" s="25" t="s">
        <v>414</v>
      </c>
      <c r="D351" s="62">
        <v>1</v>
      </c>
      <c r="E351" s="44">
        <v>0</v>
      </c>
      <c r="F351" s="95">
        <f t="shared" si="48"/>
        <v>0</v>
      </c>
      <c r="G351" s="44">
        <v>0</v>
      </c>
      <c r="H351" s="42">
        <f t="shared" si="49"/>
        <v>0</v>
      </c>
      <c r="I351" s="70">
        <v>0</v>
      </c>
    </row>
    <row r="352" spans="2:9" ht="26.25" customHeight="1">
      <c r="B352" s="166" t="s">
        <v>448</v>
      </c>
      <c r="C352" s="168"/>
      <c r="D352" s="168"/>
      <c r="E352" s="168"/>
      <c r="F352" s="168"/>
      <c r="G352" s="168"/>
      <c r="H352" s="168"/>
      <c r="I352" s="168"/>
    </row>
    <row r="353" spans="2:11" ht="24">
      <c r="B353" s="19" t="s">
        <v>423</v>
      </c>
      <c r="C353" s="78" t="s">
        <v>400</v>
      </c>
      <c r="D353" s="66">
        <v>1</v>
      </c>
      <c r="E353" s="67">
        <v>55</v>
      </c>
      <c r="F353" s="95">
        <f t="shared" ref="F353:F364" si="50">SUM(E353/1.95583)</f>
        <v>28.121053465792016</v>
      </c>
      <c r="G353" s="44">
        <v>0</v>
      </c>
      <c r="H353" s="42">
        <f t="shared" ref="H353:H364" si="51">SUM(G353/1.95583)</f>
        <v>0</v>
      </c>
      <c r="I353" s="70">
        <v>0</v>
      </c>
    </row>
    <row r="354" spans="2:11">
      <c r="B354" s="19" t="s">
        <v>424</v>
      </c>
      <c r="C354" s="25" t="s">
        <v>401</v>
      </c>
      <c r="D354" s="62">
        <v>1</v>
      </c>
      <c r="E354" s="44">
        <v>3</v>
      </c>
      <c r="F354" s="95">
        <f t="shared" si="50"/>
        <v>1.5338756435886556</v>
      </c>
      <c r="G354" s="44">
        <v>0</v>
      </c>
      <c r="H354" s="42">
        <f t="shared" si="51"/>
        <v>0</v>
      </c>
      <c r="I354" s="70">
        <v>0</v>
      </c>
    </row>
    <row r="355" spans="2:11">
      <c r="B355" s="19" t="s">
        <v>425</v>
      </c>
      <c r="C355" s="25" t="s">
        <v>402</v>
      </c>
      <c r="D355" s="62">
        <v>1</v>
      </c>
      <c r="E355" s="44">
        <v>3</v>
      </c>
      <c r="F355" s="95">
        <f t="shared" si="50"/>
        <v>1.5338756435886556</v>
      </c>
      <c r="G355" s="44">
        <v>0</v>
      </c>
      <c r="H355" s="42">
        <f t="shared" si="51"/>
        <v>0</v>
      </c>
      <c r="I355" s="70">
        <v>0</v>
      </c>
      <c r="K355" s="95">
        <f t="shared" ref="K355" si="52">SUM(J355/1.95583)</f>
        <v>0</v>
      </c>
    </row>
    <row r="356" spans="2:11">
      <c r="B356" s="19" t="s">
        <v>426</v>
      </c>
      <c r="C356" s="25" t="s">
        <v>403</v>
      </c>
      <c r="D356" s="62">
        <v>1</v>
      </c>
      <c r="E356" s="44">
        <v>4</v>
      </c>
      <c r="F356" s="95">
        <f t="shared" si="50"/>
        <v>2.045167524784874</v>
      </c>
      <c r="G356" s="44">
        <v>0</v>
      </c>
      <c r="H356" s="42">
        <f t="shared" si="51"/>
        <v>0</v>
      </c>
      <c r="I356" s="70">
        <v>0</v>
      </c>
    </row>
    <row r="357" spans="2:11">
      <c r="B357" s="19" t="s">
        <v>427</v>
      </c>
      <c r="C357" s="25" t="s">
        <v>404</v>
      </c>
      <c r="D357" s="62">
        <v>1</v>
      </c>
      <c r="E357" s="44">
        <v>7</v>
      </c>
      <c r="F357" s="95">
        <f t="shared" si="50"/>
        <v>3.5790431683735293</v>
      </c>
      <c r="G357" s="44">
        <v>0</v>
      </c>
      <c r="H357" s="42">
        <f t="shared" si="51"/>
        <v>0</v>
      </c>
      <c r="I357" s="70">
        <v>0</v>
      </c>
    </row>
    <row r="358" spans="2:11">
      <c r="B358" s="19" t="s">
        <v>440</v>
      </c>
      <c r="C358" s="25" t="s">
        <v>415</v>
      </c>
      <c r="D358" s="62">
        <v>1</v>
      </c>
      <c r="E358" s="44">
        <v>30</v>
      </c>
      <c r="F358" s="95">
        <f t="shared" si="50"/>
        <v>15.338756435886555</v>
      </c>
      <c r="G358" s="44">
        <v>0</v>
      </c>
      <c r="H358" s="42">
        <f t="shared" si="51"/>
        <v>0</v>
      </c>
      <c r="I358" s="70">
        <v>0</v>
      </c>
    </row>
    <row r="359" spans="2:11">
      <c r="B359" s="19" t="s">
        <v>429</v>
      </c>
      <c r="C359" s="25" t="s">
        <v>406</v>
      </c>
      <c r="D359" s="62">
        <v>1</v>
      </c>
      <c r="E359" s="44">
        <v>10</v>
      </c>
      <c r="F359" s="95">
        <f t="shared" si="50"/>
        <v>5.1129188119621851</v>
      </c>
      <c r="G359" s="44">
        <v>0</v>
      </c>
      <c r="H359" s="42">
        <f t="shared" si="51"/>
        <v>0</v>
      </c>
      <c r="I359" s="70">
        <v>0</v>
      </c>
    </row>
    <row r="360" spans="2:11">
      <c r="B360" s="19" t="s">
        <v>430</v>
      </c>
      <c r="C360" s="25" t="s">
        <v>416</v>
      </c>
      <c r="D360" s="62">
        <v>1</v>
      </c>
      <c r="E360" s="44">
        <v>6</v>
      </c>
      <c r="F360" s="95">
        <f t="shared" si="50"/>
        <v>3.0677512871773112</v>
      </c>
      <c r="G360" s="44">
        <v>0</v>
      </c>
      <c r="H360" s="42">
        <f t="shared" si="51"/>
        <v>0</v>
      </c>
      <c r="I360" s="70">
        <v>0</v>
      </c>
    </row>
    <row r="361" spans="2:11">
      <c r="B361" s="19" t="s">
        <v>441</v>
      </c>
      <c r="C361" s="25" t="s">
        <v>417</v>
      </c>
      <c r="D361" s="62">
        <v>1</v>
      </c>
      <c r="E361" s="44">
        <v>6</v>
      </c>
      <c r="F361" s="95">
        <f t="shared" si="50"/>
        <v>3.0677512871773112</v>
      </c>
      <c r="G361" s="44">
        <v>0</v>
      </c>
      <c r="H361" s="42">
        <f t="shared" si="51"/>
        <v>0</v>
      </c>
      <c r="I361" s="70">
        <v>0</v>
      </c>
    </row>
    <row r="362" spans="2:11">
      <c r="B362" s="19" t="s">
        <v>432</v>
      </c>
      <c r="C362" s="25" t="s">
        <v>418</v>
      </c>
      <c r="D362" s="62">
        <v>1</v>
      </c>
      <c r="E362" s="44">
        <v>7</v>
      </c>
      <c r="F362" s="95">
        <f t="shared" si="50"/>
        <v>3.5790431683735293</v>
      </c>
      <c r="G362" s="44">
        <v>0</v>
      </c>
      <c r="H362" s="42">
        <f t="shared" si="51"/>
        <v>0</v>
      </c>
      <c r="I362" s="70">
        <v>0</v>
      </c>
    </row>
    <row r="363" spans="2:11">
      <c r="B363" s="19" t="s">
        <v>438</v>
      </c>
      <c r="C363" s="25" t="s">
        <v>419</v>
      </c>
      <c r="D363" s="62">
        <v>1</v>
      </c>
      <c r="E363" s="44">
        <v>15</v>
      </c>
      <c r="F363" s="95">
        <f t="shared" si="50"/>
        <v>7.6693782179432777</v>
      </c>
      <c r="G363" s="44">
        <v>0</v>
      </c>
      <c r="H363" s="42">
        <f t="shared" si="51"/>
        <v>0</v>
      </c>
      <c r="I363" s="70">
        <v>0</v>
      </c>
    </row>
    <row r="364" spans="2:11">
      <c r="B364" s="19" t="s">
        <v>439</v>
      </c>
      <c r="C364" s="25" t="s">
        <v>420</v>
      </c>
      <c r="D364" s="62">
        <v>1</v>
      </c>
      <c r="E364" s="44">
        <v>25</v>
      </c>
      <c r="F364" s="95">
        <f t="shared" si="50"/>
        <v>12.782297029905463</v>
      </c>
      <c r="G364" s="44">
        <v>0</v>
      </c>
      <c r="H364" s="42">
        <f t="shared" si="51"/>
        <v>0</v>
      </c>
      <c r="I364" s="70">
        <v>0</v>
      </c>
    </row>
    <row r="365" spans="2:11" ht="17.25" customHeight="1">
      <c r="B365" s="19"/>
      <c r="C365" s="25"/>
      <c r="D365" s="62"/>
      <c r="E365" s="44"/>
      <c r="F365" s="96"/>
      <c r="G365" s="44"/>
      <c r="H365" s="44"/>
      <c r="I365" s="44"/>
    </row>
    <row r="366" spans="2:11" ht="17.25" customHeight="1"/>
    <row r="370" spans="2:6" s="119" customFormat="1" ht="12.75">
      <c r="B370" s="120"/>
      <c r="F370" s="118"/>
    </row>
  </sheetData>
  <mergeCells count="22">
    <mergeCell ref="B29:I29"/>
    <mergeCell ref="B66:I66"/>
    <mergeCell ref="B196:I196"/>
    <mergeCell ref="B227:I227"/>
    <mergeCell ref="C138:G138"/>
    <mergeCell ref="B335:I335"/>
    <mergeCell ref="B352:I352"/>
    <mergeCell ref="B330:I330"/>
    <mergeCell ref="B331:I331"/>
    <mergeCell ref="B332:I332"/>
    <mergeCell ref="B333:B334"/>
    <mergeCell ref="C333:C334"/>
    <mergeCell ref="D333:D334"/>
    <mergeCell ref="E333:I333"/>
    <mergeCell ref="B1:I1"/>
    <mergeCell ref="B2:I2"/>
    <mergeCell ref="B6:B7"/>
    <mergeCell ref="C6:C7"/>
    <mergeCell ref="D6:D7"/>
    <mergeCell ref="E6:I6"/>
    <mergeCell ref="B3:I3"/>
    <mergeCell ref="B4:I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InfoHospital!Област_печат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Ангел Попов</cp:lastModifiedBy>
  <cp:lastPrinted>2025-08-13T13:02:21Z</cp:lastPrinted>
  <dcterms:created xsi:type="dcterms:W3CDTF">2019-05-29T08:54:45Z</dcterms:created>
  <dcterms:modified xsi:type="dcterms:W3CDTF">2025-08-13T13:04:19Z</dcterms:modified>
</cp:coreProperties>
</file>