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000"/>
  </bookViews>
  <sheets>
    <sheet name="Sheet1" sheetId="1" r:id="rId1"/>
  </sheets>
  <definedNames>
    <definedName name="_xlnm._FilterDatabase" localSheetId="0" hidden="1">Sheet1!$A$4:$EW$93</definedName>
    <definedName name="_xlnm.Print_Area" localSheetId="0">Sheet1!$A$1:$P$91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H56" i="1"/>
  <c r="G56" i="1"/>
  <c r="F56" i="1"/>
  <c r="E56" i="1"/>
  <c r="P80" i="1" l="1"/>
  <c r="P62" i="1"/>
  <c r="P61" i="1"/>
  <c r="P10" i="1"/>
  <c r="H7" i="1" l="1"/>
  <c r="G7" i="1"/>
  <c r="F7" i="1"/>
  <c r="I7" i="1" l="1"/>
  <c r="J7" i="1"/>
  <c r="E18" i="1" l="1"/>
  <c r="E17" i="1"/>
  <c r="P17" i="1" s="1"/>
  <c r="E16" i="1"/>
  <c r="P16" i="1" s="1"/>
  <c r="E15" i="1"/>
  <c r="P15" i="1" s="1"/>
  <c r="E14" i="1"/>
  <c r="P14" i="1" s="1"/>
  <c r="E13" i="1"/>
  <c r="P13" i="1" s="1"/>
  <c r="E12" i="1"/>
  <c r="E9" i="1"/>
  <c r="F88" i="1"/>
  <c r="G88" i="1"/>
  <c r="H88" i="1"/>
  <c r="I88" i="1"/>
  <c r="J88" i="1"/>
  <c r="F81" i="1"/>
  <c r="G81" i="1"/>
  <c r="H81" i="1"/>
  <c r="I81" i="1"/>
  <c r="J81" i="1"/>
  <c r="F77" i="1"/>
  <c r="G77" i="1"/>
  <c r="H77" i="1"/>
  <c r="I77" i="1"/>
  <c r="J77" i="1"/>
  <c r="F74" i="1"/>
  <c r="G74" i="1"/>
  <c r="H74" i="1"/>
  <c r="I74" i="1"/>
  <c r="J74" i="1"/>
  <c r="F69" i="1"/>
  <c r="G69" i="1"/>
  <c r="H69" i="1"/>
  <c r="I69" i="1"/>
  <c r="J69" i="1"/>
  <c r="F65" i="1"/>
  <c r="F64" i="1" s="1"/>
  <c r="G65" i="1"/>
  <c r="G64" i="1" s="1"/>
  <c r="H65" i="1"/>
  <c r="H64" i="1" s="1"/>
  <c r="I65" i="1"/>
  <c r="I64" i="1" s="1"/>
  <c r="J65" i="1"/>
  <c r="J64" i="1" s="1"/>
  <c r="F60" i="1"/>
  <c r="G60" i="1"/>
  <c r="H60" i="1"/>
  <c r="I60" i="1"/>
  <c r="J60" i="1"/>
  <c r="F57" i="1"/>
  <c r="G57" i="1"/>
  <c r="H57" i="1"/>
  <c r="I57" i="1"/>
  <c r="J57" i="1"/>
  <c r="F51" i="1"/>
  <c r="G51" i="1"/>
  <c r="H51" i="1"/>
  <c r="I51" i="1"/>
  <c r="J51" i="1"/>
  <c r="K51" i="1"/>
  <c r="L51" i="1"/>
  <c r="F46" i="1"/>
  <c r="G46" i="1"/>
  <c r="H46" i="1"/>
  <c r="I46" i="1"/>
  <c r="J46" i="1"/>
  <c r="F38" i="1"/>
  <c r="G38" i="1"/>
  <c r="H38" i="1"/>
  <c r="I38" i="1"/>
  <c r="J38" i="1"/>
  <c r="F27" i="1"/>
  <c r="G27" i="1"/>
  <c r="H27" i="1"/>
  <c r="I27" i="1"/>
  <c r="J27" i="1"/>
  <c r="F19" i="1"/>
  <c r="G19" i="1"/>
  <c r="H19" i="1"/>
  <c r="I19" i="1"/>
  <c r="J19" i="1"/>
  <c r="P11" i="1"/>
  <c r="P18" i="1"/>
  <c r="P20" i="1"/>
  <c r="P21" i="1"/>
  <c r="P22" i="1"/>
  <c r="P23" i="1"/>
  <c r="P24" i="1"/>
  <c r="P25" i="1"/>
  <c r="P26" i="1"/>
  <c r="P28" i="1"/>
  <c r="P29" i="1"/>
  <c r="P30" i="1"/>
  <c r="P31" i="1"/>
  <c r="P32" i="1"/>
  <c r="P33" i="1"/>
  <c r="P34" i="1"/>
  <c r="P35" i="1"/>
  <c r="P36" i="1"/>
  <c r="P37" i="1"/>
  <c r="P39" i="1"/>
  <c r="P40" i="1"/>
  <c r="P41" i="1"/>
  <c r="P42" i="1"/>
  <c r="P43" i="1"/>
  <c r="P44" i="1"/>
  <c r="P45" i="1"/>
  <c r="P47" i="1"/>
  <c r="P48" i="1"/>
  <c r="P49" i="1"/>
  <c r="P50" i="1"/>
  <c r="P52" i="1"/>
  <c r="P53" i="1"/>
  <c r="P54" i="1"/>
  <c r="P55" i="1"/>
  <c r="P58" i="1"/>
  <c r="P59" i="1"/>
  <c r="P63" i="1"/>
  <c r="P66" i="1"/>
  <c r="P67" i="1"/>
  <c r="P70" i="1"/>
  <c r="P71" i="1"/>
  <c r="P72" i="1"/>
  <c r="P73" i="1"/>
  <c r="P75" i="1"/>
  <c r="P76" i="1"/>
  <c r="P78" i="1"/>
  <c r="P79" i="1"/>
  <c r="P82" i="1"/>
  <c r="P83" i="1"/>
  <c r="P84" i="1"/>
  <c r="P85" i="1"/>
  <c r="P86" i="1"/>
  <c r="P87" i="1"/>
  <c r="P89" i="1"/>
  <c r="P91" i="1"/>
  <c r="E7" i="1" l="1"/>
  <c r="P7" i="1" s="1"/>
  <c r="P9" i="1"/>
  <c r="G6" i="1"/>
  <c r="G68" i="1"/>
  <c r="F6" i="1"/>
  <c r="I6" i="1"/>
  <c r="H6" i="1"/>
  <c r="J6" i="1"/>
  <c r="P12" i="1"/>
  <c r="I68" i="1"/>
  <c r="H68" i="1"/>
  <c r="J68" i="1"/>
  <c r="F68" i="1"/>
  <c r="E46" i="1"/>
  <c r="P46" i="1" s="1"/>
  <c r="J5" i="1" l="1"/>
  <c r="G5" i="1"/>
  <c r="I5" i="1"/>
  <c r="F5" i="1"/>
  <c r="H5" i="1"/>
  <c r="E81" i="1"/>
  <c r="P81" i="1" s="1"/>
  <c r="E90" i="1" l="1"/>
  <c r="P90" i="1" s="1"/>
  <c r="E88" i="1"/>
  <c r="P88" i="1" s="1"/>
  <c r="E77" i="1"/>
  <c r="P77" i="1" s="1"/>
  <c r="E74" i="1"/>
  <c r="P74" i="1" s="1"/>
  <c r="E69" i="1"/>
  <c r="P69" i="1" s="1"/>
  <c r="E65" i="1"/>
  <c r="E60" i="1"/>
  <c r="P60" i="1" s="1"/>
  <c r="E57" i="1"/>
  <c r="P57" i="1" s="1"/>
  <c r="E51" i="1"/>
  <c r="P51" i="1" s="1"/>
  <c r="E38" i="1"/>
  <c r="P38" i="1" s="1"/>
  <c r="E27" i="1"/>
  <c r="P27" i="1" s="1"/>
  <c r="E19" i="1"/>
  <c r="P19" i="1" l="1"/>
  <c r="E6" i="1"/>
  <c r="E64" i="1"/>
  <c r="P64" i="1" s="1"/>
  <c r="P65" i="1"/>
  <c r="P56" i="1"/>
  <c r="E68" i="1"/>
  <c r="P68" i="1" s="1"/>
  <c r="E5" i="1" l="1"/>
  <c r="P6" i="1"/>
</calcChain>
</file>

<file path=xl/sharedStrings.xml><?xml version="1.0" encoding="utf-8"?>
<sst xmlns="http://schemas.openxmlformats.org/spreadsheetml/2006/main" count="390" uniqueCount="225">
  <si>
    <t xml:space="preserve"> </t>
  </si>
  <si>
    <t xml:space="preserve">Стратегическа цел </t>
  </si>
  <si>
    <t>Стратегическа задача</t>
  </si>
  <si>
    <t>Дейности</t>
  </si>
  <si>
    <t>отговорни институции</t>
  </si>
  <si>
    <t xml:space="preserve">описание </t>
  </si>
  <si>
    <t>бюджет</t>
  </si>
  <si>
    <t xml:space="preserve">водеща </t>
  </si>
  <si>
    <t>партниращи</t>
  </si>
  <si>
    <t>1: Ограничаване на търсенето</t>
  </si>
  <si>
    <t xml:space="preserve">1.1.Разработване и прилагане на  превантивни програми за деца и млади хора базирани на добри европейски практики </t>
  </si>
  <si>
    <t>1.1.1. Въвеждане на национална превантивна програма 5-7 клас</t>
  </si>
  <si>
    <t>Делегирани от държавата дейности</t>
  </si>
  <si>
    <t>ОбСНВ</t>
  </si>
  <si>
    <t>МЗ</t>
  </si>
  <si>
    <t>Изготвяне на оценка за края на цикъла от обучения по програмата и изготвяне на крайна оценка за целия период на стратегията</t>
  </si>
  <si>
    <t>две оценки трета и пета година</t>
  </si>
  <si>
    <t>не се изисква бюджет</t>
  </si>
  <si>
    <t>1.1.2. Въвеждане на национална  превантивна програма 8-11 клас</t>
  </si>
  <si>
    <t>Обучение на педагогически съветници и/или психолози</t>
  </si>
  <si>
    <t xml:space="preserve">1.1.3. Оценка на ефективността на превантивните програми и анализ на резултатите от дейността.  </t>
  </si>
  <si>
    <t>МОН</t>
  </si>
  <si>
    <t>1.1.5. Програма за изпълнение на младежки дейности  от  Закона за хазарта за финансиране на одобрени проекти на юридически лица с нестопанска цел, определени за осъществяване на общественополезна дейност</t>
  </si>
  <si>
    <t>а) подкрепяне на проекти, насочени към разработване и прилагане на ефективни превантивни програми за млади хора срещу търсенето на наркотични вещества;</t>
  </si>
  <si>
    <t>ММС</t>
  </si>
  <si>
    <t>МЗ, ОбСНВ</t>
  </si>
  <si>
    <t>60 000 лева на година по 2000 лева на проект</t>
  </si>
  <si>
    <t>1.1.6. "Програма спорт за деца и младежи в риск"</t>
  </si>
  <si>
    <t>а) Подкрепяне на проекти;</t>
  </si>
  <si>
    <t>1.1.10. Разработване и осъществяване на програми за превенция на употребата на наркотици и нови психоактивни вещества чрез интернет, включително darknet</t>
  </si>
  <si>
    <t>ОбСНВ, ПИЦ</t>
  </si>
  <si>
    <t xml:space="preserve">б) Обучения на експерти                                                               </t>
  </si>
  <si>
    <t>1.2. Разработване и прилагане на ефективни програми за селективна и индикативна превенция</t>
  </si>
  <si>
    <t xml:space="preserve">1.2.1. Селектвини превантивни програми </t>
  </si>
  <si>
    <t>а) Разработване на програми за работа на терен със семейства, близки и общността по въпросите, свързани с превенция употребата и злоупотребата с наркотични вещества и  младежи от рискови групи, дефинирани като такива на база образователен, здравен и социален статус</t>
  </si>
  <si>
    <t>ОбСНВ,    ПИЦ</t>
  </si>
  <si>
    <t>Разработване на програми за работа на терен със семейства, близки и общността по въпросите, свързани с превенция употребата и злоупотребата с наркотични вещества и  младежи от рискови групи, дефинирани като такива на база образователен, здравен и социален</t>
  </si>
  <si>
    <t>1.2.3. Развитие на интернет - базирани програми за консултации и ранни интервенции</t>
  </si>
  <si>
    <t>НПО</t>
  </si>
  <si>
    <t>1.2.5. Обучение на професионалисти (експерти в ПИЦ, психолози, педагогически съветници от училищата и представители на МКБППМН, ДПС и служители на ОСИН, полицейските служители) за работа с рискови групи.</t>
  </si>
  <si>
    <t xml:space="preserve">Начално и надграждащо сертифицирано обучение на експерти;            </t>
  </si>
  <si>
    <t>1.2.6. Обучение на професионалисти в техники за извършване на скрининг, ранни и кратки интервенции</t>
  </si>
  <si>
    <t xml:space="preserve">Начално и надграждащо  обучение на експерти;               </t>
  </si>
  <si>
    <t>1.3. Повишаване на достъпа и ефективността на лечение, психо-социална рехабилитация и реинтеграция</t>
  </si>
  <si>
    <t>1.3.1. Разширяване достъпността на лечение включително на лица под 18 години</t>
  </si>
  <si>
    <t>а) Оценка на нуждите на общинско и национално ниво от развитие на програми и служби за лечение и психосоциална рехабилитация и остойностяване на услугите;</t>
  </si>
  <si>
    <t xml:space="preserve"> ДАЗД, НПО</t>
  </si>
  <si>
    <t>МЗ, МУ</t>
  </si>
  <si>
    <t>1.3.2. Създаване на система за психо-социална рехабилитация, включително на лица под 18 години</t>
  </si>
  <si>
    <t>НПО, МТСП, ПИЦ</t>
  </si>
  <si>
    <t>НПО, АСП, Общини</t>
  </si>
  <si>
    <t>1.3.3. Повишаване качеството на услугите в местата за лечение и психо-социална рехабилитация</t>
  </si>
  <si>
    <r>
      <t>а) Подобряване на взаимодействието и координацията между държавните институции, лечебни заведения, неправителствени организации в областта на лечението и психосоциалната рехабилитация</t>
    </r>
    <r>
      <rPr>
        <i/>
        <sz val="12"/>
        <rFont val="Times New Roman"/>
        <family val="1"/>
        <charset val="204"/>
      </rPr>
      <t>;</t>
    </r>
  </si>
  <si>
    <t>МЗ, НПО, МТСП</t>
  </si>
  <si>
    <t>2 200 лв на обучение за 14 обучения за периода</t>
  </si>
  <si>
    <t>б) Обучение и продължаваща квалификация на професионалисти и хора със собствен опит, работещи в програми за лечение и психосоциална рехабилитация;</t>
  </si>
  <si>
    <t>1.4. Развитие на програми и дейности в Министерство на отбраната, структурите на пряко подчинение на министъра на отбраната и БА</t>
  </si>
  <si>
    <t>1.4.1. Разработване и утвърждаване на постоянно действаща програма за превенция на употребата на наркотични вещества МО, структурите на пряко подчининие на министъра на отбраната и БА</t>
  </si>
  <si>
    <t>а) Реализиране на обучителни модули, за офицерския състав, психолози и медицински специалисти от военните формирования по проблемите на превенция употребата на наркотични вещества;</t>
  </si>
  <si>
    <t>МО</t>
  </si>
  <si>
    <t>ВМА, ЛПЗП, психолози от военните формирования</t>
  </si>
  <si>
    <t xml:space="preserve"> б) Изготвяне на информационни материали по проблемите на зависимостите; </t>
  </si>
  <si>
    <t xml:space="preserve">ВМА, ЛПЗП, </t>
  </si>
  <si>
    <t>1.4.2. Утвърждаване на здравословен начин на живот, без употреба на наркотични вещества.</t>
  </si>
  <si>
    <t>Обучение на постоянно действащите комисии за превенция на рисково поведение от военните формирования по разпознаване, повлияване и прогнозиране на рисково поведение на военнослужещите, включително и при злоупотреба с наркотични вещества.</t>
  </si>
  <si>
    <t>1.4.4 Повишаване на технологичния капацитет на токсикохимичните лаборатории към ВМА и осигуряване на аналичтична техника и средства</t>
  </si>
  <si>
    <t>Осъвременяване на токсикохимичните лаборатории към ВМА</t>
  </si>
  <si>
    <t>за закупуване на аналитична апаратура</t>
  </si>
  <si>
    <t>1.4.5. Оптимизиране на работата за постигане на оптимално психично функциониране на военнослужещите.</t>
  </si>
  <si>
    <t xml:space="preserve">а) Провеждане на психосоциални интервенции и психологична работа при военнослужещите с установена употреба на наркотични вещества.
</t>
  </si>
  <si>
    <t>1.5. Развитие на програми и дейности в местата за лишаване от свобода</t>
  </si>
  <si>
    <t>1.6. Подобряване на достъпа до дейности и програми за намаляване на вредите от употребата на наркотични вещества</t>
  </si>
  <si>
    <t>1.6.1. Подобряване и разширяване на спектъра, предлагането, обхвата и достъпността до всеобхватни и интегрирани свързани услуги на лица от рискови групи</t>
  </si>
  <si>
    <t>1.6.2. Развитие на програми и услуги за намаляване на свързаните с употребата на наркотици инциденти и смърт</t>
  </si>
  <si>
    <t>една разработена в година първа програма и същата актуализирана в година пета</t>
  </si>
  <si>
    <t>1.7. Подобряване на мерките за конторл на дейностите с наркотични вещества за медицински цели за предотвратяване на употребата и злоупотребата с лекарствени продукти, съдържащи наркотични вещeства</t>
  </si>
  <si>
    <t>МЗ - Д "ЛП"</t>
  </si>
  <si>
    <t>РЗИ, ИАЛ, МВР</t>
  </si>
  <si>
    <t>б) Подобряване координацията на административните структури, осъществяващи контрол на национално и местно ниво</t>
  </si>
  <si>
    <t>в) Повишаване професионалната квалификация на лицата занимаващи се с контрол</t>
  </si>
  <si>
    <t>РЗИ</t>
  </si>
  <si>
    <t>2: Ограничаване на предлагането</t>
  </si>
  <si>
    <t>2.1. Осигуряване на високо техническо и технологично равнище на митнически контрол, в областта на наркотичните вещства на външните граници на ЕС и във вътршеността на страната</t>
  </si>
  <si>
    <t>2.1.1. Въвеждане на нови технически средства</t>
  </si>
  <si>
    <t>Приключване на обществена поръчка за доставка на технически средства</t>
  </si>
  <si>
    <t>2.1.2. Поддържане на съществуващи технически средства</t>
  </si>
  <si>
    <t xml:space="preserve">2.2  Ограничаване на разпространението на наркотични вещества в училищна среда сред  деца и младежи </t>
  </si>
  <si>
    <t>2.2.1. Повишаване капацитета на охранителите в училищата</t>
  </si>
  <si>
    <t>б) Обучение на охранители в умения за разпознаване на дилъри и ученици употребяващи наркотични вещества</t>
  </si>
  <si>
    <t xml:space="preserve">2.2.5. Програма за изпъление на младежки дейности от Закона за хазарта за финансиране на одобрени проекти на юридически лица с нестопанска цел, определени за осъществяване на общественополезна дейност </t>
  </si>
  <si>
    <t>а) Подкрепяне на проекти, насочени към разработване и прилагане на ефективни превантивни програми за млади хора срещу разпространението на наркотични вещства в училищна среда сред младежи</t>
  </si>
  <si>
    <t xml:space="preserve">3: Повишаване на експертния капацитет за развитие на научно-приложни изследвания и обновяване на технологичното оборудване
</t>
  </si>
  <si>
    <t>3.1. Осигуряване на дейността, модернизиране на оборудването на съществуващите лаборатории за изследване на наркотични вещества;</t>
  </si>
  <si>
    <t xml:space="preserve">3.1.1. Повишаване на технологичния капацитет на съществуващите лаборатории за изследване на наркотични вещества </t>
  </si>
  <si>
    <t>4: Подобряване на взаимодействието, координацията между институциите и международното сътрудничество</t>
  </si>
  <si>
    <t>4.1 Поддържане на институционална и експертна мрежа за подобряване на сътрудничеството между отделните институции за изпълнение на националната политика за наркотиците</t>
  </si>
  <si>
    <t xml:space="preserve">а) Разработване на електронна система за осъществяване на проучвания чрез CAPI и CAWI методи                           </t>
  </si>
  <si>
    <t xml:space="preserve">б) Актуализиране и поддържане на интернет базираната електронна версия на Националната мониторингова система за търсене на лечение във връзка с употреба на наркотици (И-МИС) </t>
  </si>
  <si>
    <t>по 2 000 лв. на година за системата</t>
  </si>
  <si>
    <t>4.1.4. Обучение на експерти  в стандартите в областта на проучванията и епидемиологичната информация</t>
  </si>
  <si>
    <t>Провеждане на регулярни семинари с експерти от ПИЦ и други специалисти в стандартите в областта на проучванията и епидемиологичната информация</t>
  </si>
  <si>
    <t>4.2 Развитие на международното сътрудничество и обмен на данни, научна информация и добри практики</t>
  </si>
  <si>
    <t>4.2.4. Представяне на Европейския доклад по наркотиците на EMCDDA и разпространение в страната на доклада и други продукти на EMCDDA</t>
  </si>
  <si>
    <t>Представяне на ситуацията с  наркотиците и наркоманиите в Европа</t>
  </si>
  <si>
    <t>3000 лв на година за 100 бройки от доклада</t>
  </si>
  <si>
    <t>4.2.5. Участие в експертната и обучителната системи на REITOX и EMCDDA, както и в работни срещи и семинари в рамките на сътрудничеството на НФЦ с мрежата REITOX, международното сътрудничество и обмена на информация на международно ниво на НФЦ</t>
  </si>
  <si>
    <t>Участие на експерти в срещи по 5-те ключови индикатора на EMCDDA и EWS, в обучителни семинари и работни срещи на EMCDDA</t>
  </si>
  <si>
    <t xml:space="preserve">4.3   Повишаване на експертен капацитет чрез обмяна на опит и обучение на национално и международно ниво </t>
  </si>
  <si>
    <t>4.3.1.Организиране и провеждане на Национална конференция на ОбСНВ</t>
  </si>
  <si>
    <t>Обмен на опит и добри практики, постигнатото до момента, запознаване с новостите в областта на превантивните дейности</t>
  </si>
  <si>
    <t>а) По време на академията младежите да бъдат обучавани за работа по подхода „връстници обучават връстници“ за превенция употребата и злоупотребата с наркотични вещества от доказани специалисти в тази област.</t>
  </si>
  <si>
    <t xml:space="preserve">б) Организиране и провеждане на ежегодни Национални конференции /или срещи/ на младежките доброволчески екипи към ОбСНВ и ПИЦ, </t>
  </si>
  <si>
    <t>4.4. Поддържане и развитие на публична информационна система в областта на наркотиците и наркоманиите и научноизследователска практика за осигуряване на цялостна обективна информационна основа за определяне политиката в тази област</t>
  </si>
  <si>
    <t xml:space="preserve">4.4.1. Провеждане на проучвания, свързани с употребата и проблемната употреба на наркотици на национално ниво за подпомагане на развитието на индикаторите </t>
  </si>
  <si>
    <t>Провеждане на проучвания за разпространението и начини на употреба на наркотични вещества сред общото население и сред проблемно и високорисково употребяващите наркотични вещества на на регионално и местно ниво</t>
  </si>
  <si>
    <t>5 000 лв на проучване - 21 планирани за целия период</t>
  </si>
  <si>
    <t>Провеждане на проучвания, оценяващи нивото на превантивните дейности, търсенето и предлагането на лечение и психосоциална рехабилитация и дейностите по намаляване на вредите от употребата на наркотици</t>
  </si>
  <si>
    <t>Провеждане на проучвания, оценяващи нивото на инфекциозните заболявания и смъртността, свързани с употребата на наркотици, както и други теми, свързани с наркотици и наркомании</t>
  </si>
  <si>
    <t>4.4.2. Подготовка, изготвяне и разпространение на Национален годишен доклад по проблемите, свързани с употребата на наркотици в България</t>
  </si>
  <si>
    <t>Подготовка, изготвяне и разпространение на Национален годишен доклад по проблемите, свързани с употребата на наркотици в България</t>
  </si>
  <si>
    <t>4.4.3. Развитие на система за разпространение на доклади, анализи и други продукти на НФЦ, EMCDDA и други източници сред политици, експерти и други заинтересовани лица от проблемите, свързани с наркотиците и наркоманиите</t>
  </si>
  <si>
    <t>Разпространение на доклади, анализи и други продукти на НФЦ, EMCDDA и други източници сред политици, експерти и други заинтересовани лица от проблемите, свързани с наркотиците и наркоманиите</t>
  </si>
  <si>
    <t>1000 лв. на година за изготвяне и разпространение на докради</t>
  </si>
  <si>
    <t>4.5. Работа с медии и национални кампании</t>
  </si>
  <si>
    <t xml:space="preserve">4.5.1. Национални кампании </t>
  </si>
  <si>
    <t xml:space="preserve">Национални кампании по места </t>
  </si>
  <si>
    <t>5: Усъвършенстване, развитие и актуализация на нормативната уредба</t>
  </si>
  <si>
    <t>5.1. Подобряване на нормативната уредба, свързана с наркотичните вещества</t>
  </si>
  <si>
    <t>20 проекта на година  по 680 лева на проект</t>
  </si>
  <si>
    <t>планирани три обучения за целия период с по 27 участника</t>
  </si>
  <si>
    <t>външен обучител две обучения за целия период</t>
  </si>
  <si>
    <t>три програми за целия период - две първата година една втората година</t>
  </si>
  <si>
    <t>1програма за разработване</t>
  </si>
  <si>
    <t>документ разработен в първата година</t>
  </si>
  <si>
    <t>по 2000 лв. на година за 15 обучения всяка година</t>
  </si>
  <si>
    <t>три материала първа, трета и пета година</t>
  </si>
  <si>
    <t>проведени обучения 22 за целия период, 19 г. - 5, 20 г. - 4, 21 г. - 5, 22 г. - 4, 23 г. - 4; средно по 230 лв на обучение</t>
  </si>
  <si>
    <t>интервенции по показания</t>
  </si>
  <si>
    <t xml:space="preserve">по 5 участия всяка година за </t>
  </si>
  <si>
    <t>10 000 проверки на година</t>
  </si>
  <si>
    <t xml:space="preserve">10 000 проверки </t>
  </si>
  <si>
    <t xml:space="preserve"> по 25 лева на обучен -  300 охранители на година за периода 2021-2023 обучени</t>
  </si>
  <si>
    <t>по 2000 лева на проект по 5 проекта на година, общо 25 проекта подкрепени за периода</t>
  </si>
  <si>
    <t>1 брой преносим анализатор за определяне наличието на наркотици и упойващи вещества в слюнчени проби</t>
  </si>
  <si>
    <t>Изграждане на една система през 2020</t>
  </si>
  <si>
    <t>2 сайта на година за поддръжка</t>
  </si>
  <si>
    <t>по един семинар всяка година, общо пет за периода</t>
  </si>
  <si>
    <t>5 експерта на година участват, по 3 000 лв на експерт, 25 участия за целия период</t>
  </si>
  <si>
    <t xml:space="preserve">Една конференция всяка година </t>
  </si>
  <si>
    <t>по едно проучване за три години планирани</t>
  </si>
  <si>
    <t>5 000 лв на проучване - по две на година за всяка година за целия период</t>
  </si>
  <si>
    <t>4 000 лв. на проучване - по две на година, 10 планирани за целия прериод</t>
  </si>
  <si>
    <t>по един доклад всяка година за целия период</t>
  </si>
  <si>
    <t>Стратегическа цел</t>
  </si>
  <si>
    <t>Под-задача</t>
  </si>
  <si>
    <t>МЗ - Д "ПЗПБЗ"</t>
  </si>
  <si>
    <t>ПРИЛОЖЕНИЕ 2: Финансов План за изпълнение на Плана за дейности към Националната стратегия за борба с наркотиците 2019-2023</t>
  </si>
  <si>
    <t>НПО, ОбСНВ</t>
  </si>
  <si>
    <t xml:space="preserve">обучителни семинари с инспекторите по наркотични вещства и експертите участващи в контрола на дейнсотите с наркотични вещества </t>
  </si>
  <si>
    <t>1.7.1. Повишаване ефективността на контрола върху дейностите с наркотични вещства за медицински цели при осигуряване на баланс с наличието и достъпността до лекарствени продукти, съдържащи наркотични вещества.</t>
  </si>
  <si>
    <t>4.3.2. Организиране и провеждане на ежегодна Лятна академия за превенция на зависимости, с участие на доброволческите екипи от всички градове</t>
  </si>
  <si>
    <t>НЦОЗА, ОбСНВ</t>
  </si>
  <si>
    <t>МЗ, НЦОЗА</t>
  </si>
  <si>
    <t>НЦОЗА</t>
  </si>
  <si>
    <t>МЗ, НЦОЗА, РЗИ</t>
  </si>
  <si>
    <t>Асоциация на охранителте, НЦОЗА, Общини</t>
  </si>
  <si>
    <t>МЗ, НЦОЗА, НФЦ</t>
  </si>
  <si>
    <t>а) Разширяване на лабораторните възможности на НЦОЗА</t>
  </si>
  <si>
    <t>б) Изследване на пациенти на всички програми с издадени становища и съгласия от НЦОЗА</t>
  </si>
  <si>
    <t xml:space="preserve">4.1.3. Административно, ресурсно и квалификационно подпомагане и укрепване на Националния фокусен център за наркотици и наркомании (НФЦ) при Национален център по обществено здраве и анализи (НЦОЗА) като методическо и изследователско звено, свързано с изпълнението на националната политика по наркотиците и предоставящо на EMCDDA официалната информация в областта на наркотиците и наркоманиите за България </t>
  </si>
  <si>
    <t xml:space="preserve"> в) Осъвременяване на сайтовете на НЦОЗА и НФЦ и поддържане на електронната Карта за лечение, предоставяща информация за възможностите за лечение във връзка с употреба на наркотици в България                                </t>
  </si>
  <si>
    <t xml:space="preserve">а) Развитие на дейности по  доброволно консултиране и изследване за ХИВ, Хеп. С и СПИ:
</t>
  </si>
  <si>
    <t>250 лв. на кампания х 3 кампании на година х 27 ОбСНВ - 20 250 лв на година</t>
  </si>
  <si>
    <t>МФ</t>
  </si>
  <si>
    <t xml:space="preserve"> ОбСНВ,    ПИЦ, РУО</t>
  </si>
  <si>
    <t>1. Отлагане или предотвратяване на първата употреба.          2. Утвърждаване на здравословен начин на живот,                                3. Подкрепа на личностовото развитие 4. Трениране на умения за живот</t>
  </si>
  <si>
    <t>ОбСНВ,    ПИЦ, РУО</t>
  </si>
  <si>
    <t xml:space="preserve"> Създаване и/или адаптиране на съществуващи интерактивни материали за социалните мрежи с насоченост за отлагане на първа употреба и експериментиране</t>
  </si>
  <si>
    <t>набор от разработени материали година две и адаптиране и обновяване на информацията, с допълнително разработване при необходимост - година четири</t>
  </si>
  <si>
    <t>1.2.4. Развитие и подобряване на функционирането на Национална  телефонна линия за консултации и насочване по въпросите на зависимостта към наркотични вещества чрез въвеждане на иновативни методи и технологии за достигане до целевата група</t>
  </si>
  <si>
    <t>2000 лв. на обучение - 11 обучения за целия период</t>
  </si>
  <si>
    <t>2000 лева на обучение на година лв. на обучение - 8 обучения скрининг целия период</t>
  </si>
  <si>
    <t>пет обучения за целия период по 7 000 лв на обучение по 10 обучени на година; всяко от обученията е с продължителност от осем дни</t>
  </si>
  <si>
    <t>ИАМН,РЗИ</t>
  </si>
  <si>
    <t xml:space="preserve">а) Откриване на  автоматична телефонна линия </t>
  </si>
  <si>
    <t>б) Поддържане на автоматична телефонна линия за наркотиците и наркоманиите</t>
  </si>
  <si>
    <t>10 обучения за целия период - 3 500 лв. на обучение</t>
  </si>
  <si>
    <t>в) Разработване на мерки и програми за  психосоциална рехабилитация на непълнолетни, употребяващи наркотици;</t>
  </si>
  <si>
    <t xml:space="preserve">а) Развитие на програми за предоставяне на информация и обучение на доброволци, употребяващи наркотици и техните близки за практики, намаляващи риска от свръхдозиране и смърт.
оказване на първа помощ при спешни състояния
</t>
  </si>
  <si>
    <t>по 1000 лева на обучение 15 обучения за втора, трета и четвърта година</t>
  </si>
  <si>
    <t>б)  Откриване и поддръжка на програми за намаляване на вредите сред употребяващи наркотици с високо рисково поведение</t>
  </si>
  <si>
    <t>в)  Развиване на онлайн консултации</t>
  </si>
  <si>
    <t xml:space="preserve"> 1.2.2. Разработване и прилагане на индикативни превантивни пограми </t>
  </si>
  <si>
    <t>МФ, АМ</t>
  </si>
  <si>
    <t>Провеждане на проучвания (вкл. онлайн анкета) за разпространението и начини на употреба на наркотични вещества сред общото население и сред проблемно и високорисково употребяващите наркотични вещества на национално ниво</t>
  </si>
  <si>
    <r>
      <t xml:space="preserve">в) Системно осъществяване на мониторинг и  контрол на програмите за лечение и психоциалнита рехабилитация и контрол на лечебните програми с участие и на  </t>
    </r>
    <r>
      <rPr>
        <b/>
        <sz val="12"/>
        <rFont val="Times New Roman"/>
        <family val="1"/>
        <charset val="204"/>
      </rPr>
      <t xml:space="preserve">външни оценители </t>
    </r>
  </si>
  <si>
    <t>1500 лева за външни оценители година трета и 1500 за външти оценители година пета</t>
  </si>
  <si>
    <t>1 кит от 20 изследвания е 940 лева (47 лв. на едно изсл.)- планирани са 98 кита за 1950 изследвания за целия период (250 втора г.м 500 трета, по 600 останалите две г.)</t>
  </si>
  <si>
    <t>съфинансиране</t>
  </si>
  <si>
    <t>НП</t>
  </si>
  <si>
    <t>Общ бюджет</t>
  </si>
  <si>
    <t>общ бюджет</t>
  </si>
  <si>
    <t>до 2020 тестовете се осигуряват по Национална програма ХИВ/СПИН</t>
  </si>
  <si>
    <t>до 2020 консумативите се осигуряват по Национална програма ХИВ/СПИН, след това по стратегията за наркотиците</t>
  </si>
  <si>
    <t>Мониториране и оценка на програмите отговарящи на Наредба 6 от 11 април 2014 г. за условията и реда за осъществяване на програми за превенция на употребата на наркотични вещества</t>
  </si>
  <si>
    <t>последната година анализ ефективността на програмите (2023) - 5 000 лв</t>
  </si>
  <si>
    <t>устройствен правилник ЧР</t>
  </si>
  <si>
    <t>бюджет МЗ</t>
  </si>
  <si>
    <t xml:space="preserve">262.5  лв на месец за 6 месеца на 1 пациент за година първа - 10 броя; сумата е по РМС 277 </t>
  </si>
  <si>
    <t xml:space="preserve"> 3150 лв. на пациент за година втора - 50 броя;  година трета - 100 броя;  година четвърта - 100 броя;  година пета - 150 броя                                       сумата е по РМС 277</t>
  </si>
  <si>
    <t>838 лв. на месец; 10 054   лв. на пациент за година втора - 50 бр.;   за година трета - 100 бр.;   за година четвърта - 100 бр.;   за година пета - 150 бр.</t>
  </si>
  <si>
    <t>б) Създаване на нови резиденциални програми вкл. и комбинирана зависимост (наркотици и алкохол), тип “терапевтична общност”</t>
  </si>
  <si>
    <t xml:space="preserve">а) Финансиране за развиване и подобряване функционирането на мрежа от нерезиденциални програми за психосоциална рехабилитация: извънболнични програми за дневни грижи, дневни центрове за психосоциална рехабилитация, програми за работещи, програми за семейства, за превенция на рецидив </t>
  </si>
  <si>
    <t>838 лв на месец  на пациент за 6 м.  година първа - 11 бр.;                                сумата е по РМС 277</t>
  </si>
  <si>
    <t>устойчивост, продължаване на финансирането от ГФ</t>
  </si>
  <si>
    <t>300 лева на месец; 3 600 на година поддръжка в 27 ПИЦ-а от година втора до края на периода</t>
  </si>
  <si>
    <t>НП  половината от сумата се поема от бюджетите на ОбСНВ - разходи за обучителите, храноден, наем зала. Транспортните разходи са отделно и се поемат изцало от ОбСНВ извън тези суми</t>
  </si>
  <si>
    <t>едно посещение от 120 минути, по пет посещения за едно обучено лице, брой обучения за година - 6, 27 ОбСНВ по 2000 лв втора година до края на периода</t>
  </si>
  <si>
    <t>Общо средства:</t>
  </si>
  <si>
    <t>г) Подобряване лечението на коморбидни състояния и нови ПАВ</t>
  </si>
  <si>
    <t xml:space="preserve"> не изисква бюджет</t>
  </si>
  <si>
    <t xml:space="preserve">6 900 души за целия период (300 клиента на програма средно) по 40 лева на година. години първа и втора има финансиране за 600 клиента; 1500 клиента година трета пет програми; 2400 клиента в година четвърта и пета в 8 програми; </t>
  </si>
  <si>
    <t>д) Разработване и популяризиране на превантивни дейности в интернет пространството</t>
  </si>
  <si>
    <t>Изготвяне на мобилно приложение за телефони в помощ на родители</t>
  </si>
  <si>
    <r>
      <t xml:space="preserve">270 лв на участник - 100 участника за обучение година втора; 150 бр. година трета;  200 бр. година четвърта; 200 бр. година пета                                      </t>
    </r>
    <r>
      <rPr>
        <b/>
        <sz val="12"/>
        <color theme="1"/>
        <rFont val="Times New Roman"/>
        <family val="1"/>
        <charset val="204"/>
      </rPr>
      <t xml:space="preserve">посочените суми са 50% от НП  </t>
    </r>
    <r>
      <rPr>
        <sz val="12"/>
        <color theme="1"/>
        <rFont val="Times New Roman"/>
        <family val="1"/>
        <charset val="204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</si>
</sst>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</cellStyleXfs>
  <cellXfs count="91">
    <xf numFmtId="0" fontId="0" fillId="0" borderId="0" xfId="0"/>
    <xf numFmtId="0" fontId="6" fillId="6" borderId="3" xfId="4" applyFont="1" applyFill="1" applyBorder="1" applyAlignment="1">
      <alignment vertical="top"/>
    </xf>
    <xf numFmtId="0" fontId="6" fillId="7" borderId="3" xfId="0" applyFont="1" applyFill="1" applyBorder="1" applyAlignment="1">
      <alignment vertical="top" wrapText="1"/>
    </xf>
    <xf numFmtId="0" fontId="6" fillId="7" borderId="3" xfId="0" applyFont="1" applyFill="1" applyBorder="1" applyAlignment="1">
      <alignment vertical="top"/>
    </xf>
    <xf numFmtId="0" fontId="6" fillId="7" borderId="3" xfId="4" applyFont="1" applyFill="1" applyBorder="1" applyAlignment="1">
      <alignment vertical="top" wrapText="1"/>
    </xf>
    <xf numFmtId="0" fontId="6" fillId="7" borderId="3" xfId="4" applyFont="1" applyFill="1" applyBorder="1" applyAlignment="1">
      <alignment vertical="top"/>
    </xf>
    <xf numFmtId="0" fontId="6" fillId="6" borderId="3" xfId="0" applyFont="1" applyFill="1" applyBorder="1"/>
    <xf numFmtId="0" fontId="6" fillId="7" borderId="3" xfId="0" applyFont="1" applyFill="1" applyBorder="1"/>
    <xf numFmtId="0" fontId="6" fillId="8" borderId="3" xfId="0" applyFont="1" applyFill="1" applyBorder="1" applyAlignment="1">
      <alignment vertical="top"/>
    </xf>
    <xf numFmtId="0" fontId="5" fillId="6" borderId="3" xfId="0" applyFont="1" applyFill="1" applyBorder="1" applyAlignment="1">
      <alignment vertical="top" wrapText="1"/>
    </xf>
    <xf numFmtId="0" fontId="5" fillId="9" borderId="3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6" borderId="3" xfId="4" applyFont="1" applyFill="1" applyBorder="1" applyAlignment="1">
      <alignment vertical="top" wrapText="1"/>
    </xf>
    <xf numFmtId="0" fontId="6" fillId="6" borderId="3" xfId="3" applyFont="1" applyFill="1" applyBorder="1" applyAlignment="1">
      <alignment vertical="top" wrapText="1"/>
    </xf>
    <xf numFmtId="0" fontId="6" fillId="6" borderId="3" xfId="1" applyFont="1" applyFill="1" applyBorder="1" applyAlignment="1">
      <alignment vertical="top" wrapText="1"/>
    </xf>
    <xf numFmtId="0" fontId="6" fillId="9" borderId="3" xfId="0" applyFont="1" applyFill="1" applyBorder="1" applyAlignment="1">
      <alignment vertical="top" wrapText="1"/>
    </xf>
    <xf numFmtId="0" fontId="6" fillId="6" borderId="3" xfId="0" applyFont="1" applyFill="1" applyBorder="1" applyAlignment="1">
      <alignment vertical="top" wrapText="1"/>
    </xf>
    <xf numFmtId="3" fontId="6" fillId="6" borderId="3" xfId="4" applyNumberFormat="1" applyFont="1" applyFill="1" applyBorder="1" applyAlignment="1">
      <alignment vertical="top" wrapText="1"/>
    </xf>
    <xf numFmtId="0" fontId="6" fillId="6" borderId="3" xfId="3" applyFont="1" applyFill="1" applyBorder="1"/>
    <xf numFmtId="0" fontId="6" fillId="9" borderId="3" xfId="3" applyFont="1" applyFill="1" applyBorder="1" applyAlignment="1">
      <alignment vertical="top" wrapText="1"/>
    </xf>
    <xf numFmtId="0" fontId="6" fillId="6" borderId="3" xfId="1" applyFont="1" applyFill="1" applyBorder="1" applyAlignment="1">
      <alignment vertical="top"/>
    </xf>
    <xf numFmtId="0" fontId="6" fillId="6" borderId="3" xfId="0" applyFont="1" applyFill="1" applyBorder="1" applyAlignment="1">
      <alignment vertical="top"/>
    </xf>
    <xf numFmtId="0" fontId="6" fillId="0" borderId="3" xfId="0" applyFont="1" applyBorder="1"/>
    <xf numFmtId="0" fontId="6" fillId="0" borderId="3" xfId="0" applyFont="1" applyBorder="1" applyAlignment="1">
      <alignment vertical="top" wrapText="1"/>
    </xf>
    <xf numFmtId="0" fontId="6" fillId="6" borderId="3" xfId="1" applyFont="1" applyFill="1" applyBorder="1"/>
    <xf numFmtId="0" fontId="6" fillId="10" borderId="3" xfId="0" applyFont="1" applyFill="1" applyBorder="1" applyAlignment="1">
      <alignment vertical="top" wrapText="1"/>
    </xf>
    <xf numFmtId="0" fontId="6" fillId="0" borderId="3" xfId="0" applyFont="1" applyBorder="1" applyAlignment="1">
      <alignment horizontal="justify" vertical="top"/>
    </xf>
    <xf numFmtId="0" fontId="6" fillId="6" borderId="3" xfId="0" applyFont="1" applyFill="1" applyBorder="1" applyAlignment="1">
      <alignment horizontal="justify" vertical="top"/>
    </xf>
    <xf numFmtId="0" fontId="6" fillId="10" borderId="3" xfId="0" applyFont="1" applyFill="1" applyBorder="1"/>
    <xf numFmtId="0" fontId="6" fillId="9" borderId="3" xfId="1" applyFont="1" applyFill="1" applyBorder="1" applyAlignment="1">
      <alignment horizontal="justify" vertical="top"/>
    </xf>
    <xf numFmtId="0" fontId="6" fillId="6" borderId="3" xfId="1" applyFont="1" applyFill="1" applyBorder="1" applyAlignment="1">
      <alignment horizontal="justify" vertical="top" wrapText="1"/>
    </xf>
    <xf numFmtId="3" fontId="6" fillId="6" borderId="3" xfId="1" applyNumberFormat="1" applyFont="1" applyFill="1" applyBorder="1" applyAlignment="1">
      <alignment vertical="top" wrapText="1"/>
    </xf>
    <xf numFmtId="3" fontId="9" fillId="10" borderId="3" xfId="0" applyNumberFormat="1" applyFont="1" applyFill="1" applyBorder="1" applyAlignment="1">
      <alignment vertical="top"/>
    </xf>
    <xf numFmtId="0" fontId="6" fillId="9" borderId="3" xfId="0" applyFont="1" applyFill="1" applyBorder="1" applyAlignment="1">
      <alignment horizontal="justify" vertical="top"/>
    </xf>
    <xf numFmtId="0" fontId="6" fillId="6" borderId="3" xfId="0" applyFont="1" applyFill="1" applyBorder="1" applyAlignment="1">
      <alignment horizontal="justify" vertical="top" wrapText="1"/>
    </xf>
    <xf numFmtId="3" fontId="6" fillId="6" borderId="3" xfId="4" applyNumberFormat="1" applyFont="1" applyFill="1" applyBorder="1" applyAlignment="1">
      <alignment vertical="top"/>
    </xf>
    <xf numFmtId="0" fontId="6" fillId="6" borderId="3" xfId="0" applyFont="1" applyFill="1" applyBorder="1" applyAlignment="1">
      <alignment horizontal="justify" vertical="center" wrapText="1"/>
    </xf>
    <xf numFmtId="0" fontId="6" fillId="6" borderId="3" xfId="4" applyFont="1" applyFill="1" applyBorder="1"/>
    <xf numFmtId="0" fontId="6" fillId="0" borderId="3" xfId="0" applyFont="1" applyBorder="1" applyAlignment="1">
      <alignment vertical="top"/>
    </xf>
    <xf numFmtId="0" fontId="6" fillId="8" borderId="3" xfId="0" applyFont="1" applyFill="1" applyBorder="1"/>
    <xf numFmtId="0" fontId="6" fillId="10" borderId="3" xfId="0" applyFont="1" applyFill="1" applyBorder="1" applyAlignment="1">
      <alignment wrapText="1"/>
    </xf>
    <xf numFmtId="0" fontId="6" fillId="6" borderId="3" xfId="1" applyFont="1" applyFill="1" applyBorder="1" applyAlignment="1">
      <alignment horizontal="justify" vertical="top"/>
    </xf>
    <xf numFmtId="3" fontId="5" fillId="6" borderId="3" xfId="0" applyNumberFormat="1" applyFont="1" applyFill="1" applyBorder="1" applyAlignment="1">
      <alignment vertical="top" wrapText="1"/>
    </xf>
    <xf numFmtId="0" fontId="6" fillId="8" borderId="3" xfId="0" applyFont="1" applyFill="1" applyBorder="1" applyAlignment="1">
      <alignment wrapText="1"/>
    </xf>
    <xf numFmtId="0" fontId="6" fillId="10" borderId="3" xfId="0" applyFont="1" applyFill="1" applyBorder="1" applyAlignment="1">
      <alignment vertical="top"/>
    </xf>
    <xf numFmtId="0" fontId="6" fillId="6" borderId="3" xfId="3" applyFont="1" applyFill="1" applyBorder="1" applyAlignment="1">
      <alignment vertical="top"/>
    </xf>
    <xf numFmtId="0" fontId="6" fillId="5" borderId="3" xfId="4" applyFont="1" applyBorder="1"/>
    <xf numFmtId="0" fontId="6" fillId="8" borderId="3" xfId="0" applyFont="1" applyFill="1" applyBorder="1" applyAlignment="1">
      <alignment vertical="top" wrapText="1"/>
    </xf>
    <xf numFmtId="3" fontId="6" fillId="10" borderId="3" xfId="0" applyNumberFormat="1" applyFont="1" applyFill="1" applyBorder="1" applyAlignment="1">
      <alignment vertical="top"/>
    </xf>
    <xf numFmtId="0" fontId="6" fillId="6" borderId="3" xfId="2" applyFont="1" applyFill="1" applyBorder="1" applyAlignment="1">
      <alignment vertical="top"/>
    </xf>
    <xf numFmtId="3" fontId="6" fillId="6" borderId="3" xfId="0" applyNumberFormat="1" applyFont="1" applyFill="1" applyBorder="1" applyAlignment="1">
      <alignment vertical="top" wrapText="1"/>
    </xf>
    <xf numFmtId="0" fontId="6" fillId="6" borderId="3" xfId="1" applyFont="1" applyFill="1" applyBorder="1" applyAlignment="1">
      <alignment horizontal="justify" vertical="center" wrapText="1"/>
    </xf>
    <xf numFmtId="3" fontId="6" fillId="8" borderId="3" xfId="0" applyNumberFormat="1" applyFont="1" applyFill="1" applyBorder="1" applyAlignment="1">
      <alignment vertical="top"/>
    </xf>
    <xf numFmtId="0" fontId="6" fillId="0" borderId="3" xfId="0" applyFont="1" applyBorder="1" applyAlignment="1">
      <alignment horizontal="justify" vertical="top" wrapText="1"/>
    </xf>
    <xf numFmtId="3" fontId="6" fillId="8" borderId="3" xfId="0" applyNumberFormat="1" applyFont="1" applyFill="1" applyBorder="1"/>
    <xf numFmtId="0" fontId="9" fillId="10" borderId="3" xfId="0" applyFont="1" applyFill="1" applyBorder="1" applyAlignment="1">
      <alignment vertical="top" wrapText="1"/>
    </xf>
    <xf numFmtId="3" fontId="6" fillId="0" borderId="3" xfId="0" applyNumberFormat="1" applyFont="1" applyBorder="1"/>
    <xf numFmtId="0" fontId="6" fillId="10" borderId="3" xfId="0" applyFont="1" applyFill="1" applyBorder="1" applyAlignment="1">
      <alignment horizontal="justify" vertical="top"/>
    </xf>
    <xf numFmtId="0" fontId="6" fillId="0" borderId="3" xfId="0" applyFont="1" applyBorder="1" applyAlignment="1">
      <alignment horizontal="center" vertical="top" wrapText="1"/>
    </xf>
    <xf numFmtId="0" fontId="6" fillId="6" borderId="4" xfId="0" applyFont="1" applyFill="1" applyBorder="1"/>
    <xf numFmtId="0" fontId="6" fillId="6" borderId="4" xfId="0" applyFont="1" applyFill="1" applyBorder="1" applyAlignment="1">
      <alignment vertical="top" wrapText="1"/>
    </xf>
    <xf numFmtId="0" fontId="6" fillId="6" borderId="4" xfId="0" applyFont="1" applyFill="1" applyBorder="1" applyAlignment="1">
      <alignment horizontal="justify" vertical="top"/>
    </xf>
    <xf numFmtId="0" fontId="6" fillId="6" borderId="4" xfId="1" applyFont="1" applyFill="1" applyBorder="1" applyAlignment="1">
      <alignment vertical="top" wrapText="1"/>
    </xf>
    <xf numFmtId="0" fontId="6" fillId="9" borderId="4" xfId="0" applyFont="1" applyFill="1" applyBorder="1" applyAlignment="1">
      <alignment horizontal="justify" vertical="top"/>
    </xf>
    <xf numFmtId="0" fontId="6" fillId="6" borderId="4" xfId="0" applyFont="1" applyFill="1" applyBorder="1" applyAlignment="1">
      <alignment horizontal="justify" vertical="top" wrapText="1"/>
    </xf>
    <xf numFmtId="0" fontId="6" fillId="6" borderId="4" xfId="1" applyFont="1" applyFill="1" applyBorder="1" applyAlignment="1">
      <alignment vertical="top"/>
    </xf>
    <xf numFmtId="0" fontId="5" fillId="12" borderId="3" xfId="0" applyFont="1" applyFill="1" applyBorder="1" applyAlignment="1">
      <alignment vertical="top" wrapText="1"/>
    </xf>
    <xf numFmtId="0" fontId="6" fillId="6" borderId="4" xfId="0" applyFont="1" applyFill="1" applyBorder="1" applyAlignment="1">
      <alignment vertical="top"/>
    </xf>
    <xf numFmtId="3" fontId="6" fillId="0" borderId="3" xfId="0" applyNumberFormat="1" applyFont="1" applyBorder="1" applyAlignment="1">
      <alignment vertical="top" wrapText="1"/>
    </xf>
    <xf numFmtId="3" fontId="6" fillId="10" borderId="3" xfId="0" applyNumberFormat="1" applyFont="1" applyFill="1" applyBorder="1" applyAlignment="1">
      <alignment vertical="top" wrapText="1"/>
    </xf>
    <xf numFmtId="3" fontId="6" fillId="6" borderId="4" xfId="4" applyNumberFormat="1" applyFont="1" applyFill="1" applyBorder="1" applyAlignment="1">
      <alignment vertical="top" wrapText="1"/>
    </xf>
    <xf numFmtId="3" fontId="6" fillId="10" borderId="3" xfId="0" applyNumberFormat="1" applyFont="1" applyFill="1" applyBorder="1" applyAlignment="1">
      <alignment wrapText="1"/>
    </xf>
    <xf numFmtId="3" fontId="6" fillId="6" borderId="3" xfId="0" applyNumberFormat="1" applyFont="1" applyFill="1" applyBorder="1"/>
    <xf numFmtId="3" fontId="9" fillId="10" borderId="3" xfId="0" applyNumberFormat="1" applyFont="1" applyFill="1" applyBorder="1" applyAlignment="1">
      <alignment vertical="top" wrapText="1"/>
    </xf>
    <xf numFmtId="3" fontId="5" fillId="0" borderId="3" xfId="0" applyNumberFormat="1" applyFont="1" applyBorder="1" applyAlignment="1">
      <alignment vertical="top" wrapText="1"/>
    </xf>
    <xf numFmtId="0" fontId="9" fillId="6" borderId="3" xfId="1" applyFont="1" applyFill="1" applyBorder="1" applyAlignment="1">
      <alignment vertical="top" wrapText="1"/>
    </xf>
    <xf numFmtId="3" fontId="6" fillId="6" borderId="4" xfId="4" applyNumberFormat="1" applyFont="1" applyFill="1" applyBorder="1" applyAlignment="1">
      <alignment vertical="top"/>
    </xf>
    <xf numFmtId="3" fontId="6" fillId="10" borderId="3" xfId="0" applyNumberFormat="1" applyFont="1" applyFill="1" applyBorder="1" applyAlignment="1">
      <alignment vertical="center"/>
    </xf>
    <xf numFmtId="0" fontId="9" fillId="11" borderId="3" xfId="0" applyFont="1" applyFill="1" applyBorder="1" applyAlignment="1">
      <alignment vertical="top"/>
    </xf>
    <xf numFmtId="3" fontId="9" fillId="11" borderId="3" xfId="4" applyNumberFormat="1" applyFont="1" applyFill="1" applyBorder="1" applyAlignment="1">
      <alignment vertical="top" wrapText="1"/>
    </xf>
    <xf numFmtId="0" fontId="9" fillId="6" borderId="3" xfId="0" applyFont="1" applyFill="1" applyBorder="1"/>
    <xf numFmtId="3" fontId="9" fillId="6" borderId="3" xfId="0" applyNumberFormat="1" applyFont="1" applyFill="1" applyBorder="1"/>
    <xf numFmtId="0" fontId="9" fillId="7" borderId="3" xfId="0" applyFont="1" applyFill="1" applyBorder="1"/>
    <xf numFmtId="3" fontId="6" fillId="6" borderId="3" xfId="0" applyNumberFormat="1" applyFont="1" applyFill="1" applyBorder="1" applyAlignment="1">
      <alignment vertical="top"/>
    </xf>
    <xf numFmtId="3" fontId="6" fillId="6" borderId="0" xfId="0" applyNumberFormat="1" applyFont="1" applyFill="1" applyAlignment="1">
      <alignment vertical="top"/>
    </xf>
    <xf numFmtId="3" fontId="6" fillId="0" borderId="3" xfId="0" applyNumberFormat="1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3" fontId="6" fillId="0" borderId="4" xfId="0" applyNumberFormat="1" applyFont="1" applyBorder="1" applyAlignment="1">
      <alignment vertical="top" wrapText="1"/>
    </xf>
    <xf numFmtId="3" fontId="6" fillId="0" borderId="0" xfId="0" applyNumberFormat="1" applyFont="1" applyAlignment="1">
      <alignment vertical="top"/>
    </xf>
    <xf numFmtId="0" fontId="10" fillId="0" borderId="3" xfId="0" applyFont="1" applyBorder="1" applyAlignment="1">
      <alignment vertical="top" wrapText="1"/>
    </xf>
    <xf numFmtId="3" fontId="6" fillId="6" borderId="3" xfId="2" applyNumberFormat="1" applyFont="1" applyFill="1" applyBorder="1" applyAlignment="1">
      <alignment vertical="top" wrapText="1"/>
    </xf>
  </cellXfs>
  <cellStyles count="5">
    <cellStyle name="Bad" xfId="1" builtinId="27"/>
    <cellStyle name="Input" xfId="3" builtinId="20"/>
    <cellStyle name="Neutral" xfId="2" builtinId="28"/>
    <cellStyle name="Normal" xfId="0" builtinId="0"/>
    <cellStyle name="Note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559"/>
  <sheetViews>
    <sheetView tabSelected="1" view="pageBreakPreview" zoomScale="80" zoomScaleNormal="80" zoomScaleSheetLayoutView="80" workbookViewId="0">
      <selection activeCell="A92" sqref="A92:L98"/>
    </sheetView>
  </sheetViews>
  <sheetFormatPr defaultRowHeight="15.75" x14ac:dyDescent="0.25"/>
  <cols>
    <col min="1" max="1" width="28.7109375" style="22" customWidth="1"/>
    <col min="2" max="2" width="29.28515625" style="22" customWidth="1"/>
    <col min="3" max="3" width="27.5703125" style="22" customWidth="1"/>
    <col min="4" max="4" width="25.140625" style="22" customWidth="1"/>
    <col min="5" max="5" width="32.85546875" style="46" customWidth="1"/>
    <col min="6" max="6" width="12.7109375" style="46" customWidth="1"/>
    <col min="7" max="7" width="12.85546875" style="46" customWidth="1"/>
    <col min="8" max="8" width="13.28515625" style="46" customWidth="1"/>
    <col min="9" max="9" width="15.140625" style="46" customWidth="1"/>
    <col min="10" max="10" width="14.5703125" style="46" customWidth="1"/>
    <col min="11" max="11" width="16.5703125" style="22" customWidth="1"/>
    <col min="12" max="12" width="12.7109375" style="22" customWidth="1"/>
    <col min="13" max="13" width="21.28515625" style="22" customWidth="1"/>
    <col min="14" max="15" width="9.140625" style="22"/>
    <col min="16" max="16" width="12.7109375" style="56" customWidth="1"/>
    <col min="17" max="16384" width="9.140625" style="22"/>
  </cols>
  <sheetData>
    <row r="1" spans="1:153" ht="57" customHeight="1" x14ac:dyDescent="0.25">
      <c r="A1" s="38" t="s">
        <v>156</v>
      </c>
      <c r="B1" s="38"/>
      <c r="C1" s="38"/>
      <c r="D1" s="38"/>
      <c r="E1" s="22"/>
      <c r="F1" s="1"/>
      <c r="G1" s="1"/>
      <c r="H1" s="1"/>
      <c r="I1" s="1"/>
      <c r="J1" s="1"/>
      <c r="K1" s="38"/>
      <c r="L1" s="38"/>
    </row>
    <row r="2" spans="1:153" x14ac:dyDescent="0.25">
      <c r="A2" s="38"/>
      <c r="B2" s="38"/>
      <c r="C2" s="38"/>
      <c r="D2" s="38"/>
      <c r="E2" s="22"/>
      <c r="F2" s="1"/>
      <c r="G2" s="1"/>
      <c r="H2" s="1"/>
      <c r="I2" s="1"/>
      <c r="J2" s="1"/>
      <c r="K2" s="38"/>
      <c r="L2" s="38"/>
    </row>
    <row r="3" spans="1:153" s="7" customFormat="1" x14ac:dyDescent="0.25">
      <c r="A3" s="3"/>
      <c r="B3" s="3"/>
      <c r="C3" s="3" t="s">
        <v>3</v>
      </c>
      <c r="D3" s="3" t="s">
        <v>5</v>
      </c>
      <c r="E3" s="5" t="s">
        <v>6</v>
      </c>
      <c r="F3" s="5"/>
      <c r="G3" s="5"/>
      <c r="H3" s="5"/>
      <c r="I3" s="5"/>
      <c r="J3" s="5"/>
      <c r="K3" s="3" t="s">
        <v>4</v>
      </c>
      <c r="L3" s="3"/>
      <c r="M3" s="6"/>
      <c r="N3" s="6"/>
      <c r="O3" s="6"/>
      <c r="P3" s="72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</row>
    <row r="4" spans="1:153" s="7" customFormat="1" x14ac:dyDescent="0.25">
      <c r="A4" s="3"/>
      <c r="B4" s="3"/>
      <c r="C4" s="3"/>
      <c r="D4" s="3"/>
      <c r="E4" s="5"/>
      <c r="F4" s="4">
        <v>2019</v>
      </c>
      <c r="G4" s="4">
        <v>2020</v>
      </c>
      <c r="H4" s="4">
        <v>2021</v>
      </c>
      <c r="I4" s="4">
        <v>2022</v>
      </c>
      <c r="J4" s="4">
        <v>2023</v>
      </c>
      <c r="K4" s="3" t="s">
        <v>7</v>
      </c>
      <c r="L4" s="3" t="s">
        <v>8</v>
      </c>
      <c r="M4" s="6"/>
      <c r="N4" s="6"/>
      <c r="O4" s="6"/>
      <c r="P4" s="72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</row>
    <row r="5" spans="1:153" s="82" customFormat="1" x14ac:dyDescent="0.25">
      <c r="A5" s="78"/>
      <c r="B5" s="78" t="s">
        <v>218</v>
      </c>
      <c r="C5" s="78"/>
      <c r="D5" s="78"/>
      <c r="E5" s="79">
        <f t="shared" ref="E5:J5" si="0">E6+E56+E64+E68+E90</f>
        <v>26285258</v>
      </c>
      <c r="F5" s="79">
        <f t="shared" si="0"/>
        <v>4159358</v>
      </c>
      <c r="G5" s="79">
        <f t="shared" si="0"/>
        <v>4756200</v>
      </c>
      <c r="H5" s="79">
        <f t="shared" si="0"/>
        <v>5487550</v>
      </c>
      <c r="I5" s="79">
        <f t="shared" si="0"/>
        <v>5713050</v>
      </c>
      <c r="J5" s="79">
        <f t="shared" si="0"/>
        <v>6169100</v>
      </c>
      <c r="K5" s="78"/>
      <c r="L5" s="78"/>
      <c r="M5" s="80"/>
      <c r="N5" s="80"/>
      <c r="O5" s="80"/>
      <c r="P5" s="81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</row>
    <row r="6" spans="1:153" s="39" customFormat="1" ht="31.5" x14ac:dyDescent="0.25">
      <c r="A6" s="2" t="s">
        <v>1</v>
      </c>
      <c r="B6" s="47" t="s">
        <v>9</v>
      </c>
      <c r="C6" s="8"/>
      <c r="D6" s="8"/>
      <c r="E6" s="52">
        <f t="shared" ref="E6:J6" si="1">E7+E19+E27+E38+E45+E46+E51</f>
        <v>6967358</v>
      </c>
      <c r="F6" s="52">
        <f t="shared" si="1"/>
        <v>186358</v>
      </c>
      <c r="G6" s="52">
        <f t="shared" si="1"/>
        <v>926700</v>
      </c>
      <c r="H6" s="52">
        <f t="shared" si="1"/>
        <v>1650050</v>
      </c>
      <c r="I6" s="52">
        <f t="shared" si="1"/>
        <v>1884100</v>
      </c>
      <c r="J6" s="52">
        <f t="shared" si="1"/>
        <v>2320150</v>
      </c>
      <c r="K6" s="8"/>
      <c r="L6" s="8"/>
      <c r="M6" s="6"/>
      <c r="N6" s="6"/>
      <c r="O6" s="6"/>
      <c r="P6" s="72">
        <f t="shared" ref="P6:P7" si="2">E6-(F6+G6+H6+I6+J6)</f>
        <v>0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</row>
    <row r="7" spans="1:153" s="6" customFormat="1" ht="90" customHeight="1" x14ac:dyDescent="0.25">
      <c r="A7" s="25" t="s">
        <v>2</v>
      </c>
      <c r="B7" s="25" t="s">
        <v>10</v>
      </c>
      <c r="C7" s="44"/>
      <c r="D7" s="44"/>
      <c r="E7" s="48">
        <f>E9+E12+E13+E14+E15+E16+E17+E18+E10</f>
        <v>840500</v>
      </c>
      <c r="F7" s="48">
        <f>F8+F9+F12+F13+F14+F15+F16+F17+F18+F10</f>
        <v>73600</v>
      </c>
      <c r="G7" s="48">
        <f>G8+G9+G12+G13+G14+G15+G16+G17+G18+G10</f>
        <v>183100</v>
      </c>
      <c r="H7" s="48">
        <f>H8+H9+H12+H13+H14+H15+H16+H17+H18+H10</f>
        <v>209100</v>
      </c>
      <c r="I7" s="48">
        <f>I8+I9+I12+I13+I14+I15+I16+I17+I18+I10</f>
        <v>185600</v>
      </c>
      <c r="J7" s="48">
        <f>J8+J9+J12+J13+J14+J15+J16+J17+J18+J10</f>
        <v>189100</v>
      </c>
      <c r="K7" s="44"/>
      <c r="L7" s="44"/>
      <c r="P7" s="72">
        <f t="shared" si="2"/>
        <v>0</v>
      </c>
    </row>
    <row r="8" spans="1:153" s="6" customFormat="1" ht="55.5" customHeight="1" x14ac:dyDescent="0.25">
      <c r="B8" s="15" t="s">
        <v>11</v>
      </c>
      <c r="C8" s="16"/>
      <c r="D8" s="16"/>
      <c r="E8" s="17" t="s">
        <v>12</v>
      </c>
      <c r="F8" s="17">
        <v>0</v>
      </c>
      <c r="G8" s="17"/>
      <c r="H8" s="17"/>
      <c r="I8" s="17"/>
      <c r="J8" s="17"/>
      <c r="K8" s="16" t="s">
        <v>173</v>
      </c>
      <c r="L8" s="16" t="s">
        <v>174</v>
      </c>
      <c r="P8" s="72"/>
    </row>
    <row r="9" spans="1:153" s="6" customFormat="1" ht="162" customHeight="1" x14ac:dyDescent="0.25">
      <c r="B9" s="16"/>
      <c r="C9" s="16" t="s">
        <v>175</v>
      </c>
      <c r="D9" s="16" t="s">
        <v>217</v>
      </c>
      <c r="E9" s="17">
        <f>SUM(F9:J9)</f>
        <v>216000</v>
      </c>
      <c r="F9" s="17">
        <v>0</v>
      </c>
      <c r="G9" s="17">
        <v>54000</v>
      </c>
      <c r="H9" s="17">
        <v>54000</v>
      </c>
      <c r="I9" s="17">
        <v>54000</v>
      </c>
      <c r="J9" s="17">
        <v>54000</v>
      </c>
      <c r="K9" s="16" t="s">
        <v>173</v>
      </c>
      <c r="L9" s="16" t="s">
        <v>13</v>
      </c>
      <c r="P9" s="72">
        <f>E9-(F9+G9+H9+I9+J9)</f>
        <v>0</v>
      </c>
    </row>
    <row r="10" spans="1:153" s="6" customFormat="1" ht="95.25" hidden="1" customHeight="1" x14ac:dyDescent="0.25">
      <c r="B10" s="16"/>
      <c r="C10" s="16" t="s">
        <v>15</v>
      </c>
      <c r="D10" s="16" t="s">
        <v>16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6" t="s">
        <v>13</v>
      </c>
      <c r="L10" s="16" t="s">
        <v>163</v>
      </c>
      <c r="P10" s="72">
        <f>E10-(F10+G10+H10+I10+J10)</f>
        <v>0</v>
      </c>
    </row>
    <row r="11" spans="1:153" s="6" customFormat="1" ht="58.5" customHeight="1" x14ac:dyDescent="0.25">
      <c r="A11" s="16"/>
      <c r="B11" s="15" t="s">
        <v>18</v>
      </c>
      <c r="C11" s="16"/>
      <c r="D11" s="16"/>
      <c r="E11" s="17"/>
      <c r="F11" s="35"/>
      <c r="G11" s="17"/>
      <c r="H11" s="17"/>
      <c r="I11" s="35"/>
      <c r="J11" s="35"/>
      <c r="K11" s="16" t="s">
        <v>173</v>
      </c>
      <c r="L11" s="16" t="s">
        <v>176</v>
      </c>
      <c r="P11" s="72">
        <f t="shared" ref="P11:P35" si="3">E11-(F11+G11+H11+I11+J11)</f>
        <v>0</v>
      </c>
    </row>
    <row r="12" spans="1:153" s="6" customFormat="1" ht="129" customHeight="1" x14ac:dyDescent="0.25">
      <c r="A12" s="16"/>
      <c r="B12" s="16"/>
      <c r="C12" s="16" t="s">
        <v>19</v>
      </c>
      <c r="D12" s="16" t="s">
        <v>217</v>
      </c>
      <c r="E12" s="17">
        <f t="shared" ref="E12:E18" si="4">SUM(F12:J12)</f>
        <v>216000</v>
      </c>
      <c r="F12" s="35">
        <v>0</v>
      </c>
      <c r="G12" s="17">
        <v>54000</v>
      </c>
      <c r="H12" s="17">
        <v>54000</v>
      </c>
      <c r="I12" s="17">
        <v>54000</v>
      </c>
      <c r="J12" s="17">
        <v>54000</v>
      </c>
      <c r="K12" s="16" t="s">
        <v>173</v>
      </c>
      <c r="L12" s="16" t="s">
        <v>13</v>
      </c>
      <c r="P12" s="72">
        <f t="shared" si="3"/>
        <v>0</v>
      </c>
    </row>
    <row r="13" spans="1:153" s="23" customFormat="1" ht="153.75" customHeight="1" x14ac:dyDescent="0.25">
      <c r="A13" s="23" t="s">
        <v>154</v>
      </c>
      <c r="B13" s="15" t="s">
        <v>20</v>
      </c>
      <c r="C13" s="23" t="s">
        <v>204</v>
      </c>
      <c r="D13" s="23" t="s">
        <v>205</v>
      </c>
      <c r="E13" s="50">
        <f t="shared" si="4"/>
        <v>5000</v>
      </c>
      <c r="F13" s="68">
        <v>0</v>
      </c>
      <c r="G13" s="68">
        <v>0</v>
      </c>
      <c r="H13" s="68">
        <v>0</v>
      </c>
      <c r="I13" s="68">
        <v>0</v>
      </c>
      <c r="J13" s="68">
        <v>5000</v>
      </c>
      <c r="K13" s="23" t="s">
        <v>14</v>
      </c>
      <c r="L13" s="23" t="s">
        <v>161</v>
      </c>
      <c r="M13" s="23" t="s">
        <v>200</v>
      </c>
      <c r="P13" s="72">
        <f t="shared" si="3"/>
        <v>0</v>
      </c>
    </row>
    <row r="14" spans="1:153" ht="168" customHeight="1" x14ac:dyDescent="0.25">
      <c r="A14" s="21" t="s">
        <v>154</v>
      </c>
      <c r="B14" s="15" t="s">
        <v>22</v>
      </c>
      <c r="C14" s="16" t="s">
        <v>23</v>
      </c>
      <c r="D14" s="14" t="s">
        <v>26</v>
      </c>
      <c r="E14" s="17">
        <f t="shared" si="4"/>
        <v>300000</v>
      </c>
      <c r="F14" s="17">
        <v>60000</v>
      </c>
      <c r="G14" s="17">
        <v>60000</v>
      </c>
      <c r="H14" s="17">
        <v>60000</v>
      </c>
      <c r="I14" s="17">
        <v>60000</v>
      </c>
      <c r="J14" s="17">
        <v>60000</v>
      </c>
      <c r="K14" s="16" t="s">
        <v>24</v>
      </c>
      <c r="L14" s="14" t="s">
        <v>25</v>
      </c>
      <c r="P14" s="72">
        <f t="shared" si="3"/>
        <v>0</v>
      </c>
    </row>
    <row r="15" spans="1:153" ht="43.5" customHeight="1" x14ac:dyDescent="0.25">
      <c r="A15" s="21" t="s">
        <v>154</v>
      </c>
      <c r="B15" s="15" t="s">
        <v>27</v>
      </c>
      <c r="C15" s="16" t="s">
        <v>28</v>
      </c>
      <c r="D15" s="14" t="s">
        <v>128</v>
      </c>
      <c r="E15" s="17">
        <f t="shared" si="4"/>
        <v>68000</v>
      </c>
      <c r="F15" s="17">
        <v>13600</v>
      </c>
      <c r="G15" s="17">
        <v>13600</v>
      </c>
      <c r="H15" s="17">
        <v>13600</v>
      </c>
      <c r="I15" s="17">
        <v>13600</v>
      </c>
      <c r="J15" s="17">
        <v>13600</v>
      </c>
      <c r="K15" s="16" t="s">
        <v>24</v>
      </c>
      <c r="L15" s="14" t="s">
        <v>162</v>
      </c>
      <c r="P15" s="72">
        <f t="shared" si="3"/>
        <v>0</v>
      </c>
    </row>
    <row r="16" spans="1:153" s="18" customFormat="1" ht="115.5" customHeight="1" x14ac:dyDescent="0.25">
      <c r="A16" s="13"/>
      <c r="B16" s="19" t="s">
        <v>29</v>
      </c>
      <c r="C16" s="13" t="s">
        <v>31</v>
      </c>
      <c r="D16" s="13" t="s">
        <v>129</v>
      </c>
      <c r="E16" s="17">
        <f t="shared" si="4"/>
        <v>7500</v>
      </c>
      <c r="F16" s="17">
        <v>0</v>
      </c>
      <c r="G16" s="17">
        <v>0</v>
      </c>
      <c r="H16" s="17">
        <v>2500</v>
      </c>
      <c r="I16" s="17">
        <v>2500</v>
      </c>
      <c r="J16" s="17">
        <v>2500</v>
      </c>
      <c r="K16" s="13" t="s">
        <v>162</v>
      </c>
      <c r="L16" s="13" t="s">
        <v>30</v>
      </c>
      <c r="M16" s="13" t="s">
        <v>200</v>
      </c>
      <c r="P16" s="72">
        <f t="shared" si="3"/>
        <v>0</v>
      </c>
    </row>
    <row r="17" spans="1:16" s="18" customFormat="1" ht="87.75" customHeight="1" x14ac:dyDescent="0.25">
      <c r="A17" s="13"/>
      <c r="B17" s="13"/>
      <c r="C17" s="13" t="s">
        <v>191</v>
      </c>
      <c r="D17" s="13" t="s">
        <v>130</v>
      </c>
      <c r="E17" s="17">
        <f t="shared" si="4"/>
        <v>3000</v>
      </c>
      <c r="F17" s="17">
        <v>0</v>
      </c>
      <c r="G17" s="17">
        <v>1500</v>
      </c>
      <c r="H17" s="17">
        <v>0</v>
      </c>
      <c r="I17" s="17">
        <v>1500</v>
      </c>
      <c r="J17" s="17">
        <v>0</v>
      </c>
      <c r="K17" s="13" t="s">
        <v>162</v>
      </c>
      <c r="L17" s="13" t="s">
        <v>30</v>
      </c>
      <c r="M17" s="45" t="s">
        <v>199</v>
      </c>
      <c r="P17" s="72">
        <f t="shared" si="3"/>
        <v>0</v>
      </c>
    </row>
    <row r="18" spans="1:16" s="18" customFormat="1" ht="87" customHeight="1" x14ac:dyDescent="0.25">
      <c r="A18" s="13"/>
      <c r="B18" s="13"/>
      <c r="C18" s="13" t="s">
        <v>222</v>
      </c>
      <c r="D18" s="13" t="s">
        <v>223</v>
      </c>
      <c r="E18" s="17">
        <f t="shared" si="4"/>
        <v>25000</v>
      </c>
      <c r="F18" s="17">
        <v>0</v>
      </c>
      <c r="G18" s="17">
        <v>0</v>
      </c>
      <c r="H18" s="17">
        <v>25000</v>
      </c>
      <c r="I18" s="17">
        <v>0</v>
      </c>
      <c r="J18" s="17">
        <v>0</v>
      </c>
      <c r="K18" s="13" t="s">
        <v>162</v>
      </c>
      <c r="L18" s="13" t="s">
        <v>30</v>
      </c>
      <c r="M18" s="45" t="s">
        <v>199</v>
      </c>
      <c r="P18" s="72">
        <f t="shared" si="3"/>
        <v>0</v>
      </c>
    </row>
    <row r="19" spans="1:16" ht="111" customHeight="1" x14ac:dyDescent="0.25">
      <c r="A19" s="25" t="s">
        <v>2</v>
      </c>
      <c r="B19" s="25" t="s">
        <v>32</v>
      </c>
      <c r="C19" s="28"/>
      <c r="D19" s="40"/>
      <c r="E19" s="69">
        <f t="shared" ref="E19:J19" si="5">SUM(E20:E26)</f>
        <v>88900</v>
      </c>
      <c r="F19" s="69">
        <f t="shared" si="5"/>
        <v>8000</v>
      </c>
      <c r="G19" s="69">
        <f t="shared" si="5"/>
        <v>38600</v>
      </c>
      <c r="H19" s="69">
        <f t="shared" si="5"/>
        <v>11100</v>
      </c>
      <c r="I19" s="69">
        <f t="shared" si="5"/>
        <v>19600</v>
      </c>
      <c r="J19" s="69">
        <f t="shared" si="5"/>
        <v>11600</v>
      </c>
      <c r="K19" s="28"/>
      <c r="L19" s="40"/>
      <c r="P19" s="72">
        <f t="shared" si="3"/>
        <v>0</v>
      </c>
    </row>
    <row r="20" spans="1:16" s="6" customFormat="1" ht="215.25" customHeight="1" x14ac:dyDescent="0.25">
      <c r="A20" s="21" t="s">
        <v>154</v>
      </c>
      <c r="B20" s="15" t="s">
        <v>33</v>
      </c>
      <c r="C20" s="16" t="s">
        <v>34</v>
      </c>
      <c r="D20" s="16" t="s">
        <v>131</v>
      </c>
      <c r="E20" s="35">
        <v>4500</v>
      </c>
      <c r="F20" s="17">
        <v>0</v>
      </c>
      <c r="G20" s="17">
        <v>3000</v>
      </c>
      <c r="H20" s="17">
        <v>1500</v>
      </c>
      <c r="I20" s="17">
        <v>0</v>
      </c>
      <c r="J20" s="17">
        <v>0</v>
      </c>
      <c r="K20" s="16" t="s">
        <v>162</v>
      </c>
      <c r="L20" s="16" t="s">
        <v>35</v>
      </c>
      <c r="M20" s="16" t="s">
        <v>200</v>
      </c>
      <c r="P20" s="72">
        <f t="shared" si="3"/>
        <v>0</v>
      </c>
    </row>
    <row r="21" spans="1:16" s="6" customFormat="1" ht="210.75" customHeight="1" x14ac:dyDescent="0.25">
      <c r="A21" s="21" t="s">
        <v>154</v>
      </c>
      <c r="B21" s="15" t="s">
        <v>192</v>
      </c>
      <c r="C21" s="16" t="s">
        <v>36</v>
      </c>
      <c r="D21" s="16" t="s">
        <v>132</v>
      </c>
      <c r="E21" s="35">
        <v>2000</v>
      </c>
      <c r="F21" s="17">
        <v>0</v>
      </c>
      <c r="G21" s="17">
        <v>2000</v>
      </c>
      <c r="H21" s="17">
        <v>0</v>
      </c>
      <c r="I21" s="17">
        <v>0</v>
      </c>
      <c r="J21" s="17">
        <v>0</v>
      </c>
      <c r="K21" s="21" t="s">
        <v>162</v>
      </c>
      <c r="L21" s="16"/>
      <c r="M21" s="16" t="s">
        <v>200</v>
      </c>
      <c r="P21" s="72">
        <f t="shared" si="3"/>
        <v>0</v>
      </c>
    </row>
    <row r="22" spans="1:16" s="6" customFormat="1" ht="150" customHeight="1" x14ac:dyDescent="0.25">
      <c r="A22" s="21" t="s">
        <v>154</v>
      </c>
      <c r="B22" s="15" t="s">
        <v>37</v>
      </c>
      <c r="C22" s="16" t="s">
        <v>177</v>
      </c>
      <c r="D22" s="16" t="s">
        <v>178</v>
      </c>
      <c r="E22" s="17">
        <v>30000</v>
      </c>
      <c r="F22" s="17">
        <v>0</v>
      </c>
      <c r="G22" s="17">
        <v>20000</v>
      </c>
      <c r="H22" s="17">
        <v>0</v>
      </c>
      <c r="I22" s="17">
        <v>10000</v>
      </c>
      <c r="J22" s="17">
        <v>0</v>
      </c>
      <c r="K22" s="21" t="s">
        <v>162</v>
      </c>
      <c r="L22" s="16" t="s">
        <v>157</v>
      </c>
      <c r="M22" s="16" t="s">
        <v>199</v>
      </c>
      <c r="P22" s="72">
        <f t="shared" si="3"/>
        <v>0</v>
      </c>
    </row>
    <row r="23" spans="1:16" s="6" customFormat="1" ht="186.75" customHeight="1" x14ac:dyDescent="0.25">
      <c r="A23" s="21" t="s">
        <v>154</v>
      </c>
      <c r="B23" s="15" t="s">
        <v>179</v>
      </c>
      <c r="C23" s="16" t="s">
        <v>184</v>
      </c>
      <c r="D23" s="16"/>
      <c r="E23" s="35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20" t="s">
        <v>162</v>
      </c>
      <c r="L23" s="16" t="s">
        <v>30</v>
      </c>
      <c r="P23" s="72">
        <f t="shared" si="3"/>
        <v>0</v>
      </c>
    </row>
    <row r="24" spans="1:16" s="6" customFormat="1" ht="186.75" customHeight="1" x14ac:dyDescent="0.25">
      <c r="A24" s="21"/>
      <c r="B24" s="16"/>
      <c r="C24" s="16" t="s">
        <v>185</v>
      </c>
      <c r="D24" s="16" t="s">
        <v>215</v>
      </c>
      <c r="E24" s="35">
        <v>14400</v>
      </c>
      <c r="F24" s="17">
        <v>0</v>
      </c>
      <c r="G24" s="17">
        <v>3600</v>
      </c>
      <c r="H24" s="17">
        <v>3600</v>
      </c>
      <c r="I24" s="17">
        <v>3600</v>
      </c>
      <c r="J24" s="17">
        <v>3600</v>
      </c>
      <c r="K24" s="20" t="s">
        <v>162</v>
      </c>
      <c r="L24" s="16" t="s">
        <v>30</v>
      </c>
      <c r="M24" s="16" t="s">
        <v>200</v>
      </c>
      <c r="N24" s="6" t="s">
        <v>206</v>
      </c>
      <c r="P24" s="72">
        <f t="shared" si="3"/>
        <v>0</v>
      </c>
    </row>
    <row r="25" spans="1:16" s="6" customFormat="1" ht="149.25" customHeight="1" x14ac:dyDescent="0.25">
      <c r="A25" s="21" t="s">
        <v>154</v>
      </c>
      <c r="B25" s="15" t="s">
        <v>39</v>
      </c>
      <c r="C25" s="16" t="s">
        <v>40</v>
      </c>
      <c r="D25" s="14" t="s">
        <v>180</v>
      </c>
      <c r="E25" s="17">
        <v>22000</v>
      </c>
      <c r="F25" s="83">
        <v>4000</v>
      </c>
      <c r="G25" s="35">
        <v>6000</v>
      </c>
      <c r="H25" s="35">
        <v>4000</v>
      </c>
      <c r="I25" s="35">
        <v>4000</v>
      </c>
      <c r="J25" s="35">
        <v>4000</v>
      </c>
      <c r="K25" s="20" t="s">
        <v>162</v>
      </c>
      <c r="L25" s="20" t="s">
        <v>13</v>
      </c>
      <c r="M25" s="16" t="s">
        <v>200</v>
      </c>
      <c r="P25" s="72">
        <f t="shared" si="3"/>
        <v>0</v>
      </c>
    </row>
    <row r="26" spans="1:16" s="6" customFormat="1" ht="74.25" customHeight="1" x14ac:dyDescent="0.25">
      <c r="A26" s="21" t="s">
        <v>154</v>
      </c>
      <c r="B26" s="15" t="s">
        <v>41</v>
      </c>
      <c r="C26" s="16" t="s">
        <v>42</v>
      </c>
      <c r="D26" s="14" t="s">
        <v>181</v>
      </c>
      <c r="E26" s="17">
        <v>16000</v>
      </c>
      <c r="F26" s="84">
        <v>4000</v>
      </c>
      <c r="G26" s="35">
        <v>4000</v>
      </c>
      <c r="H26" s="35">
        <v>2000</v>
      </c>
      <c r="I26" s="35">
        <v>2000</v>
      </c>
      <c r="J26" s="35">
        <v>4000</v>
      </c>
      <c r="K26" s="20" t="s">
        <v>162</v>
      </c>
      <c r="L26" s="24"/>
      <c r="M26" s="16" t="s">
        <v>200</v>
      </c>
      <c r="P26" s="72">
        <f t="shared" si="3"/>
        <v>0</v>
      </c>
    </row>
    <row r="27" spans="1:16" ht="90" customHeight="1" x14ac:dyDescent="0.25">
      <c r="A27" s="25" t="s">
        <v>2</v>
      </c>
      <c r="B27" s="25" t="s">
        <v>43</v>
      </c>
      <c r="C27" s="25"/>
      <c r="D27" s="25"/>
      <c r="E27" s="73">
        <f t="shared" ref="E27:J27" si="6">SUM(E29:E37)</f>
        <v>5458458</v>
      </c>
      <c r="F27" s="73">
        <f t="shared" si="6"/>
        <v>85958</v>
      </c>
      <c r="G27" s="73">
        <f t="shared" si="6"/>
        <v>680600</v>
      </c>
      <c r="H27" s="73">
        <f t="shared" si="6"/>
        <v>1346000</v>
      </c>
      <c r="I27" s="73">
        <f t="shared" si="6"/>
        <v>1341000</v>
      </c>
      <c r="J27" s="73">
        <f t="shared" si="6"/>
        <v>2004900</v>
      </c>
      <c r="K27" s="25"/>
      <c r="L27" s="25"/>
      <c r="M27" s="16"/>
      <c r="P27" s="72">
        <f t="shared" si="3"/>
        <v>0</v>
      </c>
    </row>
    <row r="28" spans="1:16" ht="100.5" customHeight="1" x14ac:dyDescent="0.25">
      <c r="A28" s="23"/>
      <c r="B28" s="15" t="s">
        <v>44</v>
      </c>
      <c r="C28" s="26" t="s">
        <v>45</v>
      </c>
      <c r="D28" s="14"/>
      <c r="E28" s="17" t="s">
        <v>17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20" t="s">
        <v>163</v>
      </c>
      <c r="L28" s="14" t="s">
        <v>46</v>
      </c>
      <c r="M28" s="23"/>
      <c r="P28" s="72" t="e">
        <f t="shared" si="3"/>
        <v>#VALUE!</v>
      </c>
    </row>
    <row r="29" spans="1:16" s="6" customFormat="1" ht="69" customHeight="1" x14ac:dyDescent="0.25">
      <c r="A29" s="16"/>
      <c r="B29" s="16"/>
      <c r="C29" s="27" t="s">
        <v>219</v>
      </c>
      <c r="D29" s="14" t="s">
        <v>186</v>
      </c>
      <c r="E29" s="17">
        <v>35000</v>
      </c>
      <c r="F29" s="83">
        <v>3500</v>
      </c>
      <c r="G29" s="85">
        <v>7000</v>
      </c>
      <c r="H29" s="85">
        <v>10500</v>
      </c>
      <c r="I29" s="85">
        <v>7000</v>
      </c>
      <c r="J29" s="85">
        <v>7000</v>
      </c>
      <c r="K29" s="14" t="s">
        <v>162</v>
      </c>
      <c r="L29" s="14" t="s">
        <v>47</v>
      </c>
      <c r="M29" s="21" t="s">
        <v>199</v>
      </c>
      <c r="P29" s="72">
        <f t="shared" si="3"/>
        <v>0</v>
      </c>
    </row>
    <row r="30" spans="1:16" s="11" customFormat="1" ht="265.5" customHeight="1" x14ac:dyDescent="0.25">
      <c r="A30" s="11" t="s">
        <v>154</v>
      </c>
      <c r="B30" s="10" t="s">
        <v>48</v>
      </c>
      <c r="C30" s="23" t="s">
        <v>212</v>
      </c>
      <c r="D30" s="23" t="s">
        <v>208</v>
      </c>
      <c r="E30" s="42">
        <v>15750</v>
      </c>
      <c r="F30" s="42">
        <v>15750</v>
      </c>
      <c r="G30" s="74">
        <v>0</v>
      </c>
      <c r="H30" s="74">
        <v>0</v>
      </c>
      <c r="I30" s="74">
        <v>0</v>
      </c>
      <c r="J30" s="74">
        <v>0</v>
      </c>
      <c r="K30" s="23" t="s">
        <v>14</v>
      </c>
      <c r="L30" s="11" t="s">
        <v>49</v>
      </c>
      <c r="M30" s="23" t="s">
        <v>199</v>
      </c>
      <c r="N30" s="11" t="s">
        <v>0</v>
      </c>
      <c r="P30" s="72">
        <f t="shared" si="3"/>
        <v>0</v>
      </c>
    </row>
    <row r="31" spans="1:16" s="11" customFormat="1" ht="123" customHeight="1" x14ac:dyDescent="0.25">
      <c r="B31" s="9"/>
      <c r="D31" s="23" t="s">
        <v>209</v>
      </c>
      <c r="E31" s="74">
        <v>1260000</v>
      </c>
      <c r="F31" s="74">
        <v>0</v>
      </c>
      <c r="G31" s="74">
        <v>157500</v>
      </c>
      <c r="H31" s="74">
        <v>315000</v>
      </c>
      <c r="I31" s="74">
        <v>315000</v>
      </c>
      <c r="J31" s="74">
        <v>472500</v>
      </c>
      <c r="K31" s="23" t="s">
        <v>173</v>
      </c>
      <c r="P31" s="72">
        <f t="shared" si="3"/>
        <v>0</v>
      </c>
    </row>
    <row r="32" spans="1:16" s="11" customFormat="1" ht="174.75" customHeight="1" x14ac:dyDescent="0.25">
      <c r="C32" s="23" t="s">
        <v>211</v>
      </c>
      <c r="D32" s="23" t="s">
        <v>213</v>
      </c>
      <c r="E32" s="42">
        <v>55308</v>
      </c>
      <c r="F32" s="42">
        <v>55308</v>
      </c>
      <c r="G32" s="74">
        <v>0</v>
      </c>
      <c r="H32" s="74">
        <v>0</v>
      </c>
      <c r="I32" s="74">
        <v>0</v>
      </c>
      <c r="J32" s="74">
        <v>0</v>
      </c>
      <c r="K32" s="23" t="s">
        <v>14</v>
      </c>
      <c r="L32" s="11" t="s">
        <v>50</v>
      </c>
      <c r="M32" s="23" t="s">
        <v>199</v>
      </c>
      <c r="P32" s="72">
        <f t="shared" si="3"/>
        <v>0</v>
      </c>
    </row>
    <row r="33" spans="1:16" s="86" customFormat="1" ht="97.5" customHeight="1" x14ac:dyDescent="0.25">
      <c r="D33" s="86" t="s">
        <v>210</v>
      </c>
      <c r="E33" s="87">
        <v>4021600</v>
      </c>
      <c r="F33" s="74">
        <v>0</v>
      </c>
      <c r="G33" s="74">
        <v>502700</v>
      </c>
      <c r="H33" s="74">
        <v>1005400</v>
      </c>
      <c r="I33" s="74">
        <v>1005400</v>
      </c>
      <c r="J33" s="74">
        <v>1508100</v>
      </c>
      <c r="K33" s="23" t="s">
        <v>173</v>
      </c>
      <c r="P33" s="72">
        <f t="shared" si="3"/>
        <v>0</v>
      </c>
    </row>
    <row r="34" spans="1:16" s="59" customFormat="1" ht="100.5" customHeight="1" x14ac:dyDescent="0.25">
      <c r="B34" s="60"/>
      <c r="C34" s="61" t="s">
        <v>187</v>
      </c>
      <c r="D34" s="62" t="s">
        <v>133</v>
      </c>
      <c r="E34" s="70">
        <v>2000</v>
      </c>
      <c r="F34" s="85">
        <v>0</v>
      </c>
      <c r="G34" s="88">
        <v>2000</v>
      </c>
      <c r="H34" s="70">
        <v>0</v>
      </c>
      <c r="I34" s="70">
        <v>0</v>
      </c>
      <c r="J34" s="70">
        <v>0</v>
      </c>
      <c r="K34" s="62" t="s">
        <v>162</v>
      </c>
      <c r="L34" s="62" t="s">
        <v>50</v>
      </c>
      <c r="M34" s="67" t="s">
        <v>199</v>
      </c>
      <c r="P34" s="72">
        <f t="shared" si="3"/>
        <v>0</v>
      </c>
    </row>
    <row r="35" spans="1:16" s="6" customFormat="1" ht="167.25" customHeight="1" x14ac:dyDescent="0.25">
      <c r="A35" s="21" t="s">
        <v>154</v>
      </c>
      <c r="B35" s="15" t="s">
        <v>51</v>
      </c>
      <c r="C35" s="27" t="s">
        <v>52</v>
      </c>
      <c r="D35" s="14" t="s">
        <v>54</v>
      </c>
      <c r="E35" s="17">
        <v>30800</v>
      </c>
      <c r="F35" s="83">
        <v>4400</v>
      </c>
      <c r="G35" s="17">
        <v>4400</v>
      </c>
      <c r="H35" s="17">
        <v>6600</v>
      </c>
      <c r="I35" s="17">
        <v>6600</v>
      </c>
      <c r="J35" s="17">
        <v>8800</v>
      </c>
      <c r="K35" s="14" t="s">
        <v>163</v>
      </c>
      <c r="L35" s="14" t="s">
        <v>53</v>
      </c>
      <c r="M35" s="16" t="s">
        <v>200</v>
      </c>
      <c r="P35" s="72">
        <f t="shared" si="3"/>
        <v>0</v>
      </c>
    </row>
    <row r="36" spans="1:16" s="6" customFormat="1" ht="136.5" customHeight="1" x14ac:dyDescent="0.25">
      <c r="B36" s="16"/>
      <c r="C36" s="27" t="s">
        <v>55</v>
      </c>
      <c r="D36" s="14" t="s">
        <v>182</v>
      </c>
      <c r="E36" s="17">
        <v>35000</v>
      </c>
      <c r="F36" s="83">
        <v>7000</v>
      </c>
      <c r="G36" s="17">
        <v>7000</v>
      </c>
      <c r="H36" s="17">
        <v>7000</v>
      </c>
      <c r="I36" s="17">
        <v>7000</v>
      </c>
      <c r="J36" s="17">
        <v>7000</v>
      </c>
      <c r="K36" s="14" t="s">
        <v>163</v>
      </c>
      <c r="L36" s="14" t="s">
        <v>38</v>
      </c>
      <c r="M36" s="16" t="s">
        <v>200</v>
      </c>
      <c r="P36" s="72">
        <f t="shared" ref="P36:P63" si="7">E36-(F36+G36+H36+I36+J36)</f>
        <v>0</v>
      </c>
    </row>
    <row r="37" spans="1:16" s="6" customFormat="1" ht="191.25" customHeight="1" x14ac:dyDescent="0.25">
      <c r="B37" s="16"/>
      <c r="C37" s="27" t="s">
        <v>195</v>
      </c>
      <c r="D37" s="14" t="s">
        <v>196</v>
      </c>
      <c r="E37" s="17">
        <v>3000</v>
      </c>
      <c r="F37" s="85">
        <v>0</v>
      </c>
      <c r="G37" s="17">
        <v>0</v>
      </c>
      <c r="H37" s="17">
        <v>1500</v>
      </c>
      <c r="I37" s="17">
        <v>0</v>
      </c>
      <c r="J37" s="17">
        <v>1500</v>
      </c>
      <c r="K37" s="14" t="s">
        <v>162</v>
      </c>
      <c r="L37" s="14" t="s">
        <v>183</v>
      </c>
      <c r="M37" s="21" t="s">
        <v>199</v>
      </c>
      <c r="P37" s="72">
        <f t="shared" si="7"/>
        <v>0</v>
      </c>
    </row>
    <row r="38" spans="1:16" ht="99" customHeight="1" x14ac:dyDescent="0.25">
      <c r="A38" s="25" t="s">
        <v>2</v>
      </c>
      <c r="B38" s="25" t="s">
        <v>56</v>
      </c>
      <c r="C38" s="28"/>
      <c r="D38" s="28"/>
      <c r="E38" s="48">
        <f t="shared" ref="E38:J38" si="8">SUM(E39:E44)</f>
        <v>245000</v>
      </c>
      <c r="F38" s="48">
        <f t="shared" si="8"/>
        <v>5800</v>
      </c>
      <c r="G38" s="48">
        <f t="shared" si="8"/>
        <v>3900</v>
      </c>
      <c r="H38" s="48">
        <f t="shared" si="8"/>
        <v>5850</v>
      </c>
      <c r="I38" s="48">
        <f t="shared" si="8"/>
        <v>223900</v>
      </c>
      <c r="J38" s="48">
        <f t="shared" si="8"/>
        <v>5550</v>
      </c>
      <c r="K38" s="28"/>
      <c r="L38" s="28"/>
      <c r="P38" s="72">
        <f t="shared" si="7"/>
        <v>0</v>
      </c>
    </row>
    <row r="39" spans="1:16" ht="166.5" customHeight="1" x14ac:dyDescent="0.25">
      <c r="A39" s="38" t="s">
        <v>154</v>
      </c>
      <c r="B39" s="15" t="s">
        <v>57</v>
      </c>
      <c r="C39" s="23" t="s">
        <v>58</v>
      </c>
      <c r="D39" s="23" t="s">
        <v>134</v>
      </c>
      <c r="E39" s="17">
        <v>10000</v>
      </c>
      <c r="F39" s="17">
        <v>2000</v>
      </c>
      <c r="G39" s="17">
        <v>2000</v>
      </c>
      <c r="H39" s="17">
        <v>2000</v>
      </c>
      <c r="I39" s="17">
        <v>2000</v>
      </c>
      <c r="J39" s="17">
        <v>2000</v>
      </c>
      <c r="K39" s="23" t="s">
        <v>59</v>
      </c>
      <c r="L39" s="23" t="s">
        <v>60</v>
      </c>
      <c r="P39" s="72">
        <f t="shared" si="7"/>
        <v>0</v>
      </c>
    </row>
    <row r="40" spans="1:16" ht="74.25" customHeight="1" x14ac:dyDescent="0.25">
      <c r="B40" s="16"/>
      <c r="C40" s="23" t="s">
        <v>61</v>
      </c>
      <c r="D40" s="23" t="s">
        <v>135</v>
      </c>
      <c r="E40" s="17">
        <v>5000</v>
      </c>
      <c r="F40" s="17">
        <v>1650</v>
      </c>
      <c r="G40" s="17">
        <v>0</v>
      </c>
      <c r="H40" s="17">
        <v>1700</v>
      </c>
      <c r="I40" s="17">
        <v>0</v>
      </c>
      <c r="J40" s="17">
        <v>1650</v>
      </c>
      <c r="K40" s="23" t="s">
        <v>59</v>
      </c>
      <c r="L40" s="23" t="s">
        <v>62</v>
      </c>
      <c r="P40" s="72">
        <f t="shared" si="7"/>
        <v>0</v>
      </c>
    </row>
    <row r="41" spans="1:16" ht="195.75" customHeight="1" x14ac:dyDescent="0.25">
      <c r="A41" s="38" t="s">
        <v>154</v>
      </c>
      <c r="B41" s="29" t="s">
        <v>63</v>
      </c>
      <c r="C41" s="23" t="s">
        <v>64</v>
      </c>
      <c r="D41" s="23" t="s">
        <v>136</v>
      </c>
      <c r="E41" s="17">
        <v>5000</v>
      </c>
      <c r="F41" s="17">
        <v>1150</v>
      </c>
      <c r="G41" s="17">
        <v>900</v>
      </c>
      <c r="H41" s="17">
        <v>1150</v>
      </c>
      <c r="I41" s="17">
        <v>900</v>
      </c>
      <c r="J41" s="17">
        <v>900</v>
      </c>
      <c r="K41" s="23" t="s">
        <v>59</v>
      </c>
      <c r="L41" s="23" t="s">
        <v>62</v>
      </c>
      <c r="P41" s="72">
        <f t="shared" si="7"/>
        <v>0</v>
      </c>
    </row>
    <row r="42" spans="1:16" ht="119.25" customHeight="1" x14ac:dyDescent="0.25">
      <c r="A42" s="38" t="s">
        <v>154</v>
      </c>
      <c r="B42" s="15" t="s">
        <v>65</v>
      </c>
      <c r="C42" s="30" t="s">
        <v>66</v>
      </c>
      <c r="D42" s="23"/>
      <c r="E42" s="31">
        <v>220000</v>
      </c>
      <c r="F42" s="17"/>
      <c r="G42" s="17"/>
      <c r="H42" s="17"/>
      <c r="I42" s="17">
        <v>220000</v>
      </c>
      <c r="J42" s="17"/>
      <c r="K42" s="23" t="s">
        <v>59</v>
      </c>
      <c r="L42" s="23"/>
      <c r="M42" s="23"/>
      <c r="P42" s="72">
        <f t="shared" si="7"/>
        <v>0</v>
      </c>
    </row>
    <row r="43" spans="1:16" ht="31.5" x14ac:dyDescent="0.25">
      <c r="B43" s="16"/>
      <c r="C43" s="51"/>
      <c r="D43" s="23" t="s">
        <v>67</v>
      </c>
      <c r="E43" s="31"/>
      <c r="F43" s="17"/>
      <c r="G43" s="17"/>
      <c r="H43" s="17"/>
      <c r="I43" s="17"/>
      <c r="J43" s="17"/>
      <c r="K43" s="23" t="s">
        <v>59</v>
      </c>
      <c r="L43" s="23"/>
      <c r="P43" s="72">
        <f t="shared" si="7"/>
        <v>0</v>
      </c>
    </row>
    <row r="44" spans="1:16" ht="126" x14ac:dyDescent="0.25">
      <c r="A44" s="38" t="s">
        <v>154</v>
      </c>
      <c r="B44" s="15" t="s">
        <v>68</v>
      </c>
      <c r="C44" s="53" t="s">
        <v>69</v>
      </c>
      <c r="D44" s="23" t="s">
        <v>137</v>
      </c>
      <c r="E44" s="17">
        <v>5000</v>
      </c>
      <c r="F44" s="17">
        <v>1000</v>
      </c>
      <c r="G44" s="17">
        <v>1000</v>
      </c>
      <c r="H44" s="17">
        <v>1000</v>
      </c>
      <c r="I44" s="17">
        <v>1000</v>
      </c>
      <c r="J44" s="17">
        <v>1000</v>
      </c>
      <c r="K44" s="23" t="s">
        <v>59</v>
      </c>
      <c r="L44" s="23" t="s">
        <v>60</v>
      </c>
      <c r="P44" s="72">
        <f t="shared" si="7"/>
        <v>0</v>
      </c>
    </row>
    <row r="45" spans="1:16" ht="96.75" customHeight="1" x14ac:dyDescent="0.25">
      <c r="A45" s="25" t="s">
        <v>2</v>
      </c>
      <c r="B45" s="25" t="s">
        <v>70</v>
      </c>
      <c r="C45" s="25"/>
      <c r="D45" s="25"/>
      <c r="E45" s="69">
        <v>0</v>
      </c>
      <c r="F45" s="69"/>
      <c r="G45" s="69"/>
      <c r="H45" s="69"/>
      <c r="I45" s="69"/>
      <c r="J45" s="69"/>
      <c r="K45" s="25"/>
      <c r="L45" s="25"/>
      <c r="P45" s="72">
        <f t="shared" si="7"/>
        <v>0</v>
      </c>
    </row>
    <row r="46" spans="1:16" ht="78.75" x14ac:dyDescent="0.25">
      <c r="A46" s="25" t="s">
        <v>2</v>
      </c>
      <c r="B46" s="25" t="s">
        <v>71</v>
      </c>
      <c r="C46" s="28"/>
      <c r="D46" s="28"/>
      <c r="E46" s="32">
        <f t="shared" ref="E46:J46" si="9">SUM(E47:E50)</f>
        <v>269500</v>
      </c>
      <c r="F46" s="32">
        <f t="shared" si="9"/>
        <v>0</v>
      </c>
      <c r="G46" s="32">
        <f t="shared" si="9"/>
        <v>7500</v>
      </c>
      <c r="H46" s="32">
        <f t="shared" si="9"/>
        <v>65000</v>
      </c>
      <c r="I46" s="32">
        <f t="shared" si="9"/>
        <v>101000</v>
      </c>
      <c r="J46" s="32">
        <f t="shared" si="9"/>
        <v>96000</v>
      </c>
      <c r="K46" s="28"/>
      <c r="L46" s="28"/>
      <c r="P46" s="72">
        <f t="shared" si="7"/>
        <v>0</v>
      </c>
    </row>
    <row r="47" spans="1:16" ht="142.5" customHeight="1" x14ac:dyDescent="0.25">
      <c r="A47" s="16" t="s">
        <v>154</v>
      </c>
      <c r="B47" s="33" t="s">
        <v>72</v>
      </c>
      <c r="C47" s="34" t="s">
        <v>171</v>
      </c>
      <c r="D47" s="14"/>
      <c r="E47" s="31"/>
      <c r="F47" s="17"/>
      <c r="G47" s="17"/>
      <c r="H47" s="17"/>
      <c r="I47" s="17"/>
      <c r="J47" s="17"/>
      <c r="K47" s="12"/>
      <c r="L47" s="12"/>
      <c r="M47" s="23" t="s">
        <v>202</v>
      </c>
      <c r="P47" s="72">
        <f t="shared" si="7"/>
        <v>0</v>
      </c>
    </row>
    <row r="48" spans="1:16" s="11" customFormat="1" ht="211.5" customHeight="1" x14ac:dyDescent="0.25">
      <c r="C48" s="11" t="s">
        <v>190</v>
      </c>
      <c r="D48" s="9" t="s">
        <v>221</v>
      </c>
      <c r="E48" s="42">
        <v>252000</v>
      </c>
      <c r="F48" s="74">
        <v>0</v>
      </c>
      <c r="G48" s="74">
        <v>0</v>
      </c>
      <c r="H48" s="74">
        <v>60000</v>
      </c>
      <c r="I48" s="74">
        <v>96000</v>
      </c>
      <c r="J48" s="74">
        <v>96000</v>
      </c>
      <c r="K48" s="11" t="s">
        <v>164</v>
      </c>
      <c r="L48" s="11" t="s">
        <v>157</v>
      </c>
      <c r="M48" s="23" t="s">
        <v>203</v>
      </c>
      <c r="N48" s="89" t="s">
        <v>214</v>
      </c>
      <c r="P48" s="72">
        <f t="shared" si="7"/>
        <v>0</v>
      </c>
    </row>
    <row r="49" spans="1:16" s="59" customFormat="1" ht="195" customHeight="1" x14ac:dyDescent="0.25">
      <c r="A49" s="60" t="s">
        <v>154</v>
      </c>
      <c r="B49" s="63" t="s">
        <v>73</v>
      </c>
      <c r="C49" s="64" t="s">
        <v>188</v>
      </c>
      <c r="D49" s="62" t="s">
        <v>74</v>
      </c>
      <c r="E49" s="76">
        <v>2500</v>
      </c>
      <c r="F49" s="85">
        <v>0</v>
      </c>
      <c r="G49" s="88">
        <v>2500</v>
      </c>
      <c r="H49" s="70">
        <v>0</v>
      </c>
      <c r="I49" s="70">
        <v>0</v>
      </c>
      <c r="J49" s="70">
        <v>0</v>
      </c>
      <c r="K49" s="65" t="s">
        <v>163</v>
      </c>
      <c r="L49" s="62" t="s">
        <v>38</v>
      </c>
      <c r="M49" s="60" t="s">
        <v>201</v>
      </c>
      <c r="P49" s="72">
        <f t="shared" si="7"/>
        <v>0</v>
      </c>
    </row>
    <row r="50" spans="1:16" s="6" customFormat="1" ht="117" customHeight="1" x14ac:dyDescent="0.25">
      <c r="A50" s="16"/>
      <c r="B50" s="27"/>
      <c r="C50" s="36"/>
      <c r="D50" s="14" t="s">
        <v>189</v>
      </c>
      <c r="E50" s="17">
        <v>15000</v>
      </c>
      <c r="F50" s="17">
        <v>0</v>
      </c>
      <c r="G50" s="17">
        <v>5000</v>
      </c>
      <c r="H50" s="17">
        <v>5000</v>
      </c>
      <c r="I50" s="17">
        <v>5000</v>
      </c>
      <c r="J50" s="17">
        <v>0</v>
      </c>
      <c r="K50" s="20" t="s">
        <v>163</v>
      </c>
      <c r="L50" s="14" t="s">
        <v>38</v>
      </c>
      <c r="M50" s="16" t="s">
        <v>200</v>
      </c>
      <c r="N50" s="59" t="s">
        <v>206</v>
      </c>
      <c r="P50" s="72">
        <f t="shared" si="7"/>
        <v>0</v>
      </c>
    </row>
    <row r="51" spans="1:16" ht="148.5" customHeight="1" x14ac:dyDescent="0.25">
      <c r="A51" s="25" t="s">
        <v>2</v>
      </c>
      <c r="B51" s="25" t="s">
        <v>75</v>
      </c>
      <c r="C51" s="28"/>
      <c r="D51" s="28"/>
      <c r="E51" s="77">
        <f>SUM(E52:E55)</f>
        <v>65000</v>
      </c>
      <c r="F51" s="77">
        <f t="shared" ref="F51:L51" si="10">SUM(F52:F55)</f>
        <v>13000</v>
      </c>
      <c r="G51" s="77">
        <f t="shared" si="10"/>
        <v>13000</v>
      </c>
      <c r="H51" s="77">
        <f t="shared" si="10"/>
        <v>13000</v>
      </c>
      <c r="I51" s="77">
        <f t="shared" si="10"/>
        <v>13000</v>
      </c>
      <c r="J51" s="77">
        <f t="shared" si="10"/>
        <v>13000</v>
      </c>
      <c r="K51" s="77">
        <f t="shared" si="10"/>
        <v>0</v>
      </c>
      <c r="L51" s="77">
        <f t="shared" si="10"/>
        <v>0</v>
      </c>
      <c r="P51" s="72">
        <f t="shared" si="7"/>
        <v>0</v>
      </c>
    </row>
    <row r="52" spans="1:16" ht="186.75" customHeight="1" x14ac:dyDescent="0.25">
      <c r="A52" s="23" t="s">
        <v>154</v>
      </c>
      <c r="B52" s="15" t="s">
        <v>159</v>
      </c>
      <c r="C52" s="23"/>
      <c r="D52" s="23"/>
      <c r="E52" s="68"/>
      <c r="F52" s="68"/>
      <c r="G52" s="68"/>
      <c r="H52" s="68"/>
      <c r="I52" s="68"/>
      <c r="J52" s="68"/>
      <c r="K52" s="23"/>
      <c r="L52" s="23"/>
      <c r="P52" s="72">
        <f t="shared" si="7"/>
        <v>0</v>
      </c>
    </row>
    <row r="53" spans="1:16" ht="49.5" customHeight="1" x14ac:dyDescent="0.25">
      <c r="C53" s="23" t="s">
        <v>78</v>
      </c>
      <c r="D53" s="23"/>
      <c r="E53" s="17" t="s">
        <v>17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23" t="s">
        <v>76</v>
      </c>
      <c r="L53" s="23" t="s">
        <v>77</v>
      </c>
      <c r="P53" s="72" t="e">
        <f t="shared" si="7"/>
        <v>#VALUE!</v>
      </c>
    </row>
    <row r="54" spans="1:16" ht="63" x14ac:dyDescent="0.25">
      <c r="C54" s="23" t="s">
        <v>79</v>
      </c>
      <c r="D54" s="23" t="s">
        <v>138</v>
      </c>
      <c r="E54" s="17">
        <v>50000</v>
      </c>
      <c r="F54" s="17">
        <v>10000</v>
      </c>
      <c r="G54" s="17">
        <v>10000</v>
      </c>
      <c r="H54" s="17">
        <v>10000</v>
      </c>
      <c r="I54" s="17">
        <v>10000</v>
      </c>
      <c r="J54" s="17">
        <v>10000</v>
      </c>
      <c r="K54" s="38" t="s">
        <v>155</v>
      </c>
      <c r="L54" s="38" t="s">
        <v>80</v>
      </c>
      <c r="M54" s="38" t="s">
        <v>207</v>
      </c>
      <c r="P54" s="72">
        <f t="shared" si="7"/>
        <v>0</v>
      </c>
    </row>
    <row r="55" spans="1:16" ht="94.5" x14ac:dyDescent="0.25">
      <c r="C55" s="23"/>
      <c r="D55" s="23" t="s">
        <v>158</v>
      </c>
      <c r="E55" s="35">
        <v>15000</v>
      </c>
      <c r="F55" s="35">
        <v>3000</v>
      </c>
      <c r="G55" s="35">
        <v>3000</v>
      </c>
      <c r="H55" s="35">
        <v>3000</v>
      </c>
      <c r="I55" s="35">
        <v>3000</v>
      </c>
      <c r="J55" s="35">
        <v>3000</v>
      </c>
      <c r="K55" s="38" t="s">
        <v>155</v>
      </c>
      <c r="L55" s="38" t="s">
        <v>80</v>
      </c>
      <c r="M55" s="38" t="s">
        <v>207</v>
      </c>
      <c r="P55" s="72">
        <f t="shared" si="7"/>
        <v>0</v>
      </c>
    </row>
    <row r="56" spans="1:16" ht="31.5" x14ac:dyDescent="0.25">
      <c r="A56" s="47" t="s">
        <v>1</v>
      </c>
      <c r="B56" s="43" t="s">
        <v>81</v>
      </c>
      <c r="C56" s="39"/>
      <c r="D56" s="39"/>
      <c r="E56" s="54">
        <f>E57+E60</f>
        <v>18478500</v>
      </c>
      <c r="F56" s="54">
        <f t="shared" ref="F56:J56" si="11">F57+F60</f>
        <v>3880000</v>
      </c>
      <c r="G56" s="54">
        <f t="shared" si="11"/>
        <v>3644000</v>
      </c>
      <c r="H56" s="54">
        <f t="shared" si="11"/>
        <v>3651500</v>
      </c>
      <c r="I56" s="54">
        <f t="shared" si="11"/>
        <v>3651500</v>
      </c>
      <c r="J56" s="54">
        <f t="shared" si="11"/>
        <v>3651500</v>
      </c>
      <c r="K56" s="39"/>
      <c r="L56" s="39"/>
      <c r="P56" s="72">
        <f t="shared" si="7"/>
        <v>0</v>
      </c>
    </row>
    <row r="57" spans="1:16" s="6" customFormat="1" ht="126" x14ac:dyDescent="0.25">
      <c r="A57" s="25" t="s">
        <v>2</v>
      </c>
      <c r="B57" s="25" t="s">
        <v>82</v>
      </c>
      <c r="C57" s="28"/>
      <c r="D57" s="28"/>
      <c r="E57" s="32">
        <f>SUM(E58:E59)</f>
        <v>18406000</v>
      </c>
      <c r="F57" s="32">
        <f t="shared" ref="F57:J57" si="12">SUM(F58:F59)</f>
        <v>3870000</v>
      </c>
      <c r="G57" s="32">
        <f t="shared" si="12"/>
        <v>3634000</v>
      </c>
      <c r="H57" s="32">
        <f t="shared" si="12"/>
        <v>3634000</v>
      </c>
      <c r="I57" s="32">
        <f t="shared" si="12"/>
        <v>3634000</v>
      </c>
      <c r="J57" s="32">
        <f t="shared" si="12"/>
        <v>3634000</v>
      </c>
      <c r="K57" s="28"/>
      <c r="L57" s="28"/>
      <c r="P57" s="72">
        <f t="shared" si="7"/>
        <v>0</v>
      </c>
    </row>
    <row r="58" spans="1:16" ht="76.5" customHeight="1" x14ac:dyDescent="0.25">
      <c r="A58" s="49" t="s">
        <v>154</v>
      </c>
      <c r="B58" s="15" t="s">
        <v>83</v>
      </c>
      <c r="C58" s="14" t="s">
        <v>84</v>
      </c>
      <c r="D58" s="14" t="s">
        <v>140</v>
      </c>
      <c r="E58" s="17">
        <v>236000</v>
      </c>
      <c r="F58" s="17">
        <v>236000</v>
      </c>
      <c r="G58" s="17"/>
      <c r="H58" s="17"/>
      <c r="I58" s="17"/>
      <c r="J58" s="17"/>
      <c r="K58" s="23" t="s">
        <v>193</v>
      </c>
      <c r="L58" s="14"/>
      <c r="P58" s="72">
        <f t="shared" si="7"/>
        <v>0</v>
      </c>
    </row>
    <row r="59" spans="1:16" ht="72.75" customHeight="1" x14ac:dyDescent="0.25">
      <c r="A59" s="49" t="s">
        <v>154</v>
      </c>
      <c r="B59" s="15" t="s">
        <v>85</v>
      </c>
      <c r="C59" s="14"/>
      <c r="D59" s="14" t="s">
        <v>139</v>
      </c>
      <c r="E59" s="17">
        <v>18170000</v>
      </c>
      <c r="F59" s="17">
        <v>3634000</v>
      </c>
      <c r="G59" s="17">
        <v>3634000</v>
      </c>
      <c r="H59" s="17">
        <v>3634000</v>
      </c>
      <c r="I59" s="17">
        <v>3634000</v>
      </c>
      <c r="J59" s="17">
        <v>3634000</v>
      </c>
      <c r="K59" s="23" t="s">
        <v>193</v>
      </c>
      <c r="L59" s="14"/>
      <c r="P59" s="72">
        <f t="shared" si="7"/>
        <v>0</v>
      </c>
    </row>
    <row r="60" spans="1:16" ht="81" customHeight="1" x14ac:dyDescent="0.25">
      <c r="A60" s="25" t="s">
        <v>2</v>
      </c>
      <c r="B60" s="25" t="s">
        <v>86</v>
      </c>
      <c r="C60" s="40"/>
      <c r="D60" s="40"/>
      <c r="E60" s="71">
        <f t="shared" ref="E60:J60" si="13">SUM(E61:E63)</f>
        <v>72500</v>
      </c>
      <c r="F60" s="71">
        <f t="shared" si="13"/>
        <v>10000</v>
      </c>
      <c r="G60" s="71">
        <f t="shared" si="13"/>
        <v>10000</v>
      </c>
      <c r="H60" s="71">
        <f t="shared" si="13"/>
        <v>17500</v>
      </c>
      <c r="I60" s="71">
        <f t="shared" si="13"/>
        <v>17500</v>
      </c>
      <c r="J60" s="71">
        <f t="shared" si="13"/>
        <v>17500</v>
      </c>
      <c r="K60" s="40"/>
      <c r="L60" s="40"/>
      <c r="P60" s="72">
        <f t="shared" si="7"/>
        <v>0</v>
      </c>
    </row>
    <row r="61" spans="1:16" s="6" customFormat="1" ht="62.25" customHeight="1" x14ac:dyDescent="0.25">
      <c r="A61" s="16" t="s">
        <v>154</v>
      </c>
      <c r="B61" s="15" t="s">
        <v>87</v>
      </c>
      <c r="C61" s="14"/>
      <c r="D61" s="16"/>
      <c r="E61" s="50"/>
      <c r="F61" s="50"/>
      <c r="G61" s="50"/>
      <c r="H61" s="50"/>
      <c r="I61" s="50"/>
      <c r="J61" s="50"/>
      <c r="K61" s="16"/>
      <c r="L61" s="16"/>
      <c r="P61" s="72">
        <f t="shared" si="7"/>
        <v>0</v>
      </c>
    </row>
    <row r="62" spans="1:16" s="6" customFormat="1" ht="78.75" x14ac:dyDescent="0.25">
      <c r="A62" s="16"/>
      <c r="B62" s="16"/>
      <c r="C62" s="14" t="s">
        <v>88</v>
      </c>
      <c r="D62" s="16" t="s">
        <v>141</v>
      </c>
      <c r="E62" s="17">
        <v>22500</v>
      </c>
      <c r="F62" s="17">
        <v>0</v>
      </c>
      <c r="G62" s="17">
        <v>0</v>
      </c>
      <c r="H62" s="17">
        <v>7500</v>
      </c>
      <c r="I62" s="17">
        <v>7500</v>
      </c>
      <c r="J62" s="17">
        <v>7500</v>
      </c>
      <c r="K62" s="16" t="s">
        <v>21</v>
      </c>
      <c r="L62" s="16" t="s">
        <v>165</v>
      </c>
      <c r="P62" s="72">
        <f t="shared" si="7"/>
        <v>0</v>
      </c>
    </row>
    <row r="63" spans="1:16" ht="168" customHeight="1" x14ac:dyDescent="0.25">
      <c r="A63" s="38" t="s">
        <v>154</v>
      </c>
      <c r="B63" s="15" t="s">
        <v>89</v>
      </c>
      <c r="C63" s="23" t="s">
        <v>90</v>
      </c>
      <c r="D63" s="23" t="s">
        <v>142</v>
      </c>
      <c r="E63" s="17">
        <v>50000</v>
      </c>
      <c r="F63" s="17">
        <v>10000</v>
      </c>
      <c r="G63" s="17">
        <v>10000</v>
      </c>
      <c r="H63" s="17">
        <v>10000</v>
      </c>
      <c r="I63" s="17">
        <v>10000</v>
      </c>
      <c r="J63" s="17">
        <v>10000</v>
      </c>
      <c r="K63" s="23" t="s">
        <v>24</v>
      </c>
      <c r="L63" s="23" t="s">
        <v>14</v>
      </c>
      <c r="P63" s="72">
        <f t="shared" si="7"/>
        <v>0</v>
      </c>
    </row>
    <row r="64" spans="1:16" ht="126" x14ac:dyDescent="0.25">
      <c r="A64" s="47" t="s">
        <v>1</v>
      </c>
      <c r="B64" s="43" t="s">
        <v>91</v>
      </c>
      <c r="C64" s="8"/>
      <c r="D64" s="8"/>
      <c r="E64" s="52">
        <f>E65</f>
        <v>99650</v>
      </c>
      <c r="F64" s="52">
        <f t="shared" ref="F64:J64" si="14">F65</f>
        <v>0</v>
      </c>
      <c r="G64" s="52">
        <f t="shared" si="14"/>
        <v>19750</v>
      </c>
      <c r="H64" s="52">
        <f t="shared" si="14"/>
        <v>23500</v>
      </c>
      <c r="I64" s="52">
        <f t="shared" si="14"/>
        <v>28200</v>
      </c>
      <c r="J64" s="52">
        <f t="shared" si="14"/>
        <v>28200</v>
      </c>
      <c r="K64" s="8"/>
      <c r="L64" s="8"/>
      <c r="P64" s="72">
        <f t="shared" ref="P64:P71" si="15">E64-(F64+G64+H64+I64+J64)</f>
        <v>0</v>
      </c>
    </row>
    <row r="65" spans="1:16" ht="108.75" customHeight="1" x14ac:dyDescent="0.25">
      <c r="A65" s="57" t="s">
        <v>2</v>
      </c>
      <c r="B65" s="57" t="s">
        <v>92</v>
      </c>
      <c r="C65" s="25"/>
      <c r="D65" s="25"/>
      <c r="E65" s="69">
        <f t="shared" ref="E65:J65" si="16">SUM(E66:E67)</f>
        <v>99650</v>
      </c>
      <c r="F65" s="69">
        <f t="shared" si="16"/>
        <v>0</v>
      </c>
      <c r="G65" s="69">
        <f t="shared" si="16"/>
        <v>19750</v>
      </c>
      <c r="H65" s="69">
        <f t="shared" si="16"/>
        <v>23500</v>
      </c>
      <c r="I65" s="69">
        <f t="shared" si="16"/>
        <v>28200</v>
      </c>
      <c r="J65" s="69">
        <f t="shared" si="16"/>
        <v>28200</v>
      </c>
      <c r="K65" s="25"/>
      <c r="L65" s="25"/>
      <c r="P65" s="72">
        <f t="shared" si="15"/>
        <v>0</v>
      </c>
    </row>
    <row r="66" spans="1:16" s="11" customFormat="1" ht="95.25" customHeight="1" x14ac:dyDescent="0.25">
      <c r="A66" s="11" t="s">
        <v>154</v>
      </c>
      <c r="B66" s="66" t="s">
        <v>93</v>
      </c>
      <c r="C66" s="11" t="s">
        <v>167</v>
      </c>
      <c r="D66" s="11" t="s">
        <v>143</v>
      </c>
      <c r="E66" s="42">
        <v>8000</v>
      </c>
      <c r="F66" s="74">
        <v>0</v>
      </c>
      <c r="G66" s="74">
        <v>8000</v>
      </c>
      <c r="H66" s="74"/>
      <c r="I66" s="74"/>
      <c r="J66" s="74"/>
      <c r="K66" s="11" t="s">
        <v>14</v>
      </c>
      <c r="L66" s="11" t="s">
        <v>163</v>
      </c>
      <c r="M66" s="11" t="s">
        <v>207</v>
      </c>
      <c r="P66" s="72">
        <f t="shared" si="15"/>
        <v>0</v>
      </c>
    </row>
    <row r="67" spans="1:16" s="11" customFormat="1" ht="117" customHeight="1" x14ac:dyDescent="0.25">
      <c r="C67" s="11" t="s">
        <v>168</v>
      </c>
      <c r="D67" s="11" t="s">
        <v>197</v>
      </c>
      <c r="E67" s="42">
        <v>91650</v>
      </c>
      <c r="F67" s="74">
        <v>0</v>
      </c>
      <c r="G67" s="74">
        <v>11750</v>
      </c>
      <c r="H67" s="74">
        <v>23500</v>
      </c>
      <c r="I67" s="74">
        <v>28200</v>
      </c>
      <c r="J67" s="74">
        <v>28200</v>
      </c>
      <c r="K67" s="11" t="s">
        <v>14</v>
      </c>
      <c r="L67" s="11" t="s">
        <v>163</v>
      </c>
      <c r="M67" s="11" t="s">
        <v>199</v>
      </c>
      <c r="P67" s="72">
        <f t="shared" si="15"/>
        <v>0</v>
      </c>
    </row>
    <row r="68" spans="1:16" ht="132" customHeight="1" x14ac:dyDescent="0.25">
      <c r="A68" s="47" t="s">
        <v>153</v>
      </c>
      <c r="B68" s="47" t="s">
        <v>94</v>
      </c>
      <c r="C68" s="39"/>
      <c r="D68" s="39"/>
      <c r="E68" s="52">
        <f t="shared" ref="E68:J68" si="17">E69+E74+E77+E81+E88</f>
        <v>739750</v>
      </c>
      <c r="F68" s="52">
        <f t="shared" si="17"/>
        <v>93000</v>
      </c>
      <c r="G68" s="52">
        <f t="shared" si="17"/>
        <v>165750</v>
      </c>
      <c r="H68" s="52">
        <f t="shared" si="17"/>
        <v>162500</v>
      </c>
      <c r="I68" s="52">
        <f t="shared" si="17"/>
        <v>149250</v>
      </c>
      <c r="J68" s="52">
        <f t="shared" si="17"/>
        <v>169250</v>
      </c>
      <c r="K68" s="39"/>
      <c r="L68" s="39"/>
      <c r="P68" s="72">
        <f t="shared" si="15"/>
        <v>0</v>
      </c>
    </row>
    <row r="69" spans="1:16" ht="152.25" customHeight="1" x14ac:dyDescent="0.25">
      <c r="A69" s="25" t="s">
        <v>2</v>
      </c>
      <c r="B69" s="25" t="s">
        <v>95</v>
      </c>
      <c r="C69" s="28"/>
      <c r="D69" s="28"/>
      <c r="E69" s="48">
        <f>SUM(E70:E73)</f>
        <v>50000</v>
      </c>
      <c r="F69" s="48">
        <f t="shared" ref="F69:J69" si="18">SUM(F70:F73)</f>
        <v>6000</v>
      </c>
      <c r="G69" s="48">
        <f t="shared" si="18"/>
        <v>6000</v>
      </c>
      <c r="H69" s="48">
        <f t="shared" si="18"/>
        <v>26000</v>
      </c>
      <c r="I69" s="48">
        <f t="shared" si="18"/>
        <v>6000</v>
      </c>
      <c r="J69" s="48">
        <f t="shared" si="18"/>
        <v>6000</v>
      </c>
      <c r="K69" s="28"/>
      <c r="L69" s="28"/>
      <c r="P69" s="72">
        <f t="shared" si="15"/>
        <v>0</v>
      </c>
    </row>
    <row r="70" spans="1:16" s="23" customFormat="1" ht="246.75" customHeight="1" x14ac:dyDescent="0.25">
      <c r="A70" s="23" t="s">
        <v>154</v>
      </c>
      <c r="B70" s="23" t="s">
        <v>169</v>
      </c>
      <c r="C70" s="23" t="s">
        <v>96</v>
      </c>
      <c r="D70" s="23" t="s">
        <v>144</v>
      </c>
      <c r="E70" s="50">
        <v>20000</v>
      </c>
      <c r="F70" s="68">
        <v>0</v>
      </c>
      <c r="G70" s="68">
        <v>0</v>
      </c>
      <c r="H70" s="68">
        <v>20000</v>
      </c>
      <c r="I70" s="68">
        <v>0</v>
      </c>
      <c r="J70" s="68">
        <v>0</v>
      </c>
      <c r="K70" s="23" t="s">
        <v>166</v>
      </c>
      <c r="M70" s="23" t="s">
        <v>207</v>
      </c>
      <c r="P70" s="72">
        <f t="shared" si="15"/>
        <v>0</v>
      </c>
    </row>
    <row r="71" spans="1:16" ht="130.5" customHeight="1" x14ac:dyDescent="0.25">
      <c r="A71" s="23"/>
      <c r="B71" s="16"/>
      <c r="C71" s="16" t="s">
        <v>97</v>
      </c>
      <c r="D71" s="23" t="s">
        <v>98</v>
      </c>
      <c r="E71" s="17">
        <v>10000</v>
      </c>
      <c r="F71" s="84">
        <v>2000</v>
      </c>
      <c r="G71" s="35">
        <v>2000</v>
      </c>
      <c r="H71" s="35">
        <v>2000</v>
      </c>
      <c r="I71" s="35">
        <v>2000</v>
      </c>
      <c r="J71" s="35">
        <v>2000</v>
      </c>
      <c r="K71" s="58" t="s">
        <v>166</v>
      </c>
      <c r="L71" s="23"/>
      <c r="M71" s="23" t="s">
        <v>200</v>
      </c>
      <c r="P71" s="72">
        <f t="shared" si="15"/>
        <v>0</v>
      </c>
    </row>
    <row r="72" spans="1:16" ht="151.5" customHeight="1" x14ac:dyDescent="0.25">
      <c r="A72" s="23"/>
      <c r="B72" s="16"/>
      <c r="C72" s="16" t="s">
        <v>170</v>
      </c>
      <c r="D72" s="23" t="s">
        <v>145</v>
      </c>
      <c r="E72" s="17">
        <v>10000</v>
      </c>
      <c r="F72" s="83">
        <v>2000</v>
      </c>
      <c r="G72" s="35">
        <v>2000</v>
      </c>
      <c r="H72" s="35">
        <v>2000</v>
      </c>
      <c r="I72" s="35">
        <v>2000</v>
      </c>
      <c r="J72" s="35">
        <v>2000</v>
      </c>
      <c r="K72" s="58" t="s">
        <v>166</v>
      </c>
      <c r="L72" s="23"/>
      <c r="M72" s="23" t="s">
        <v>200</v>
      </c>
      <c r="P72" s="72">
        <f t="shared" ref="P72:P91" si="19">E72-(F72+G72+H72+I72+J72)</f>
        <v>0</v>
      </c>
    </row>
    <row r="73" spans="1:16" ht="159.75" customHeight="1" x14ac:dyDescent="0.25">
      <c r="A73" s="23" t="s">
        <v>154</v>
      </c>
      <c r="B73" s="15" t="s">
        <v>99</v>
      </c>
      <c r="C73" s="16" t="s">
        <v>100</v>
      </c>
      <c r="D73" s="16" t="s">
        <v>146</v>
      </c>
      <c r="E73" s="17">
        <v>10000</v>
      </c>
      <c r="F73" s="83">
        <v>2000</v>
      </c>
      <c r="G73" s="17">
        <v>2000</v>
      </c>
      <c r="H73" s="17">
        <v>2000</v>
      </c>
      <c r="I73" s="17">
        <v>2000</v>
      </c>
      <c r="J73" s="17">
        <v>2000</v>
      </c>
      <c r="K73" s="58" t="s">
        <v>166</v>
      </c>
      <c r="L73" s="16"/>
      <c r="M73" s="23" t="s">
        <v>199</v>
      </c>
      <c r="P73" s="72">
        <f t="shared" si="19"/>
        <v>0</v>
      </c>
    </row>
    <row r="74" spans="1:16" ht="89.25" customHeight="1" x14ac:dyDescent="0.25">
      <c r="A74" s="25" t="s">
        <v>2</v>
      </c>
      <c r="B74" s="25" t="s">
        <v>101</v>
      </c>
      <c r="C74" s="25"/>
      <c r="D74" s="25"/>
      <c r="E74" s="69">
        <f>SUM(E75:E76)</f>
        <v>118000</v>
      </c>
      <c r="F74" s="69">
        <f t="shared" ref="F74:J74" si="20">SUM(F75:F76)</f>
        <v>18000</v>
      </c>
      <c r="G74" s="69">
        <f t="shared" si="20"/>
        <v>25000</v>
      </c>
      <c r="H74" s="69">
        <f t="shared" si="20"/>
        <v>25000</v>
      </c>
      <c r="I74" s="69">
        <f t="shared" si="20"/>
        <v>25000</v>
      </c>
      <c r="J74" s="69">
        <f t="shared" si="20"/>
        <v>25000</v>
      </c>
      <c r="K74" s="25"/>
      <c r="L74" s="25"/>
      <c r="P74" s="72">
        <f t="shared" si="19"/>
        <v>0</v>
      </c>
    </row>
    <row r="75" spans="1:16" ht="97.5" customHeight="1" x14ac:dyDescent="0.25">
      <c r="A75" s="23" t="s">
        <v>154</v>
      </c>
      <c r="B75" s="15" t="s">
        <v>102</v>
      </c>
      <c r="C75" s="23" t="s">
        <v>103</v>
      </c>
      <c r="D75" s="23" t="s">
        <v>104</v>
      </c>
      <c r="E75" s="17">
        <v>23000</v>
      </c>
      <c r="F75" s="17">
        <v>3000</v>
      </c>
      <c r="G75" s="17">
        <v>5000</v>
      </c>
      <c r="H75" s="17">
        <v>5000</v>
      </c>
      <c r="I75" s="17">
        <v>5000</v>
      </c>
      <c r="J75" s="17">
        <v>5000</v>
      </c>
      <c r="K75" s="58" t="s">
        <v>166</v>
      </c>
      <c r="L75" s="23" t="s">
        <v>198</v>
      </c>
      <c r="M75" s="38" t="s">
        <v>199</v>
      </c>
      <c r="P75" s="72">
        <f t="shared" si="19"/>
        <v>0</v>
      </c>
    </row>
    <row r="76" spans="1:16" ht="195.75" customHeight="1" x14ac:dyDescent="0.25">
      <c r="A76" s="23" t="s">
        <v>154</v>
      </c>
      <c r="B76" s="15" t="s">
        <v>105</v>
      </c>
      <c r="C76" s="23" t="s">
        <v>106</v>
      </c>
      <c r="D76" s="23" t="s">
        <v>147</v>
      </c>
      <c r="E76" s="17">
        <v>95000</v>
      </c>
      <c r="F76" s="84">
        <v>15000</v>
      </c>
      <c r="G76" s="17">
        <v>20000</v>
      </c>
      <c r="H76" s="17">
        <v>20000</v>
      </c>
      <c r="I76" s="17">
        <v>20000</v>
      </c>
      <c r="J76" s="17">
        <v>20000</v>
      </c>
      <c r="K76" s="58" t="s">
        <v>166</v>
      </c>
      <c r="L76" s="23" t="s">
        <v>198</v>
      </c>
      <c r="M76" s="38" t="s">
        <v>199</v>
      </c>
      <c r="N76" s="23"/>
      <c r="P76" s="72">
        <f t="shared" si="19"/>
        <v>0</v>
      </c>
    </row>
    <row r="77" spans="1:16" ht="84.75" customHeight="1" x14ac:dyDescent="0.25">
      <c r="A77" s="25" t="s">
        <v>2</v>
      </c>
      <c r="B77" s="25" t="s">
        <v>107</v>
      </c>
      <c r="C77" s="25"/>
      <c r="D77" s="25"/>
      <c r="E77" s="73">
        <f>SUM(E78:E79)</f>
        <v>112750</v>
      </c>
      <c r="F77" s="73">
        <f t="shared" ref="F77:J77" si="21">SUM(F78:F79)</f>
        <v>5000</v>
      </c>
      <c r="G77" s="73">
        <f t="shared" si="21"/>
        <v>18500</v>
      </c>
      <c r="H77" s="73">
        <f t="shared" si="21"/>
        <v>25250</v>
      </c>
      <c r="I77" s="73">
        <f t="shared" si="21"/>
        <v>32000</v>
      </c>
      <c r="J77" s="73">
        <f t="shared" si="21"/>
        <v>32000</v>
      </c>
      <c r="K77" s="25"/>
      <c r="L77" s="25"/>
      <c r="P77" s="72">
        <f t="shared" si="19"/>
        <v>0</v>
      </c>
    </row>
    <row r="78" spans="1:16" s="24" customFormat="1" ht="138.75" customHeight="1" x14ac:dyDescent="0.25">
      <c r="A78" s="14" t="s">
        <v>154</v>
      </c>
      <c r="B78" s="29" t="s">
        <v>108</v>
      </c>
      <c r="C78" s="14" t="s">
        <v>109</v>
      </c>
      <c r="D78" s="14" t="s">
        <v>148</v>
      </c>
      <c r="E78" s="31">
        <v>25000</v>
      </c>
      <c r="F78" s="17">
        <v>5000</v>
      </c>
      <c r="G78" s="17">
        <v>5000</v>
      </c>
      <c r="H78" s="17">
        <v>5000</v>
      </c>
      <c r="I78" s="17">
        <v>5000</v>
      </c>
      <c r="J78" s="17">
        <v>5000</v>
      </c>
      <c r="K78" s="14" t="s">
        <v>14</v>
      </c>
      <c r="L78" s="14" t="s">
        <v>30</v>
      </c>
      <c r="M78" s="20" t="s">
        <v>199</v>
      </c>
      <c r="P78" s="72">
        <f t="shared" si="19"/>
        <v>0</v>
      </c>
    </row>
    <row r="79" spans="1:16" s="11" customFormat="1" ht="210" customHeight="1" x14ac:dyDescent="0.25">
      <c r="A79" s="11" t="s">
        <v>154</v>
      </c>
      <c r="B79" s="10" t="s">
        <v>160</v>
      </c>
      <c r="C79" s="11" t="s">
        <v>110</v>
      </c>
      <c r="D79" s="11" t="s">
        <v>224</v>
      </c>
      <c r="E79" s="42">
        <v>87750</v>
      </c>
      <c r="F79" s="42">
        <v>0</v>
      </c>
      <c r="G79" s="74">
        <v>13500</v>
      </c>
      <c r="H79" s="74">
        <v>20250</v>
      </c>
      <c r="I79" s="74">
        <v>27000</v>
      </c>
      <c r="J79" s="74">
        <v>27000</v>
      </c>
      <c r="K79" s="11" t="s">
        <v>14</v>
      </c>
      <c r="L79" s="11" t="s">
        <v>30</v>
      </c>
      <c r="M79" s="11" t="s">
        <v>216</v>
      </c>
      <c r="P79" s="72">
        <f t="shared" si="19"/>
        <v>0</v>
      </c>
    </row>
    <row r="80" spans="1:16" s="24" customFormat="1" ht="146.25" customHeight="1" x14ac:dyDescent="0.25">
      <c r="A80" s="14"/>
      <c r="C80" s="41" t="s">
        <v>111</v>
      </c>
      <c r="D80" s="75" t="s">
        <v>220</v>
      </c>
      <c r="E80" s="31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4" t="s">
        <v>14</v>
      </c>
      <c r="L80" s="14" t="s">
        <v>30</v>
      </c>
      <c r="P80" s="72">
        <f t="shared" si="19"/>
        <v>0</v>
      </c>
    </row>
    <row r="81" spans="1:16" ht="185.25" customHeight="1" x14ac:dyDescent="0.25">
      <c r="A81" s="25" t="s">
        <v>2</v>
      </c>
      <c r="B81" s="25" t="s">
        <v>112</v>
      </c>
      <c r="C81" s="25"/>
      <c r="D81" s="25"/>
      <c r="E81" s="73">
        <f>SUM(E82:E87)</f>
        <v>378000</v>
      </c>
      <c r="F81" s="73">
        <f t="shared" ref="F81:J81" si="22">SUM(F82:F87)</f>
        <v>64000</v>
      </c>
      <c r="G81" s="73">
        <f t="shared" si="22"/>
        <v>96000</v>
      </c>
      <c r="H81" s="73">
        <f t="shared" si="22"/>
        <v>66000</v>
      </c>
      <c r="I81" s="73">
        <f t="shared" si="22"/>
        <v>66000</v>
      </c>
      <c r="J81" s="73">
        <f t="shared" si="22"/>
        <v>86000</v>
      </c>
      <c r="K81" s="25"/>
      <c r="L81" s="25"/>
      <c r="P81" s="72">
        <f t="shared" si="19"/>
        <v>0</v>
      </c>
    </row>
    <row r="82" spans="1:16" ht="193.5" customHeight="1" x14ac:dyDescent="0.25">
      <c r="A82" s="16" t="s">
        <v>154</v>
      </c>
      <c r="B82" s="15" t="s">
        <v>113</v>
      </c>
      <c r="C82" s="16" t="s">
        <v>194</v>
      </c>
      <c r="D82" s="16" t="s">
        <v>149</v>
      </c>
      <c r="E82" s="17">
        <v>85000</v>
      </c>
      <c r="F82" s="90">
        <v>25000</v>
      </c>
      <c r="G82" s="17">
        <v>30000</v>
      </c>
      <c r="H82" s="17">
        <v>0</v>
      </c>
      <c r="I82" s="17">
        <v>0</v>
      </c>
      <c r="J82" s="17">
        <v>30000</v>
      </c>
      <c r="K82" s="16" t="s">
        <v>166</v>
      </c>
      <c r="L82" s="16" t="s">
        <v>198</v>
      </c>
      <c r="M82" s="38" t="s">
        <v>199</v>
      </c>
      <c r="P82" s="72">
        <f t="shared" si="19"/>
        <v>0</v>
      </c>
    </row>
    <row r="83" spans="1:16" ht="189" x14ac:dyDescent="0.25">
      <c r="A83" s="16"/>
      <c r="B83" s="16"/>
      <c r="C83" s="23" t="s">
        <v>114</v>
      </c>
      <c r="D83" s="23" t="s">
        <v>115</v>
      </c>
      <c r="E83" s="17">
        <v>125000</v>
      </c>
      <c r="F83" s="90">
        <v>15000</v>
      </c>
      <c r="G83" s="17">
        <v>30000</v>
      </c>
      <c r="H83" s="17">
        <v>30000</v>
      </c>
      <c r="I83" s="17">
        <v>30000</v>
      </c>
      <c r="J83" s="17">
        <v>20000</v>
      </c>
      <c r="K83" s="16" t="s">
        <v>166</v>
      </c>
      <c r="L83" s="16" t="s">
        <v>198</v>
      </c>
      <c r="M83" s="38" t="s">
        <v>199</v>
      </c>
      <c r="P83" s="72">
        <f t="shared" si="19"/>
        <v>0</v>
      </c>
    </row>
    <row r="84" spans="1:16" ht="168" customHeight="1" x14ac:dyDescent="0.25">
      <c r="A84" s="16"/>
      <c r="B84" s="16"/>
      <c r="C84" s="23" t="s">
        <v>116</v>
      </c>
      <c r="D84" s="23" t="s">
        <v>150</v>
      </c>
      <c r="E84" s="17">
        <v>70000</v>
      </c>
      <c r="F84" s="90">
        <v>10000</v>
      </c>
      <c r="G84" s="17">
        <v>15000</v>
      </c>
      <c r="H84" s="17">
        <v>15000</v>
      </c>
      <c r="I84" s="17">
        <v>15000</v>
      </c>
      <c r="J84" s="17">
        <v>15000</v>
      </c>
      <c r="K84" s="16" t="s">
        <v>166</v>
      </c>
      <c r="L84" s="16" t="s">
        <v>198</v>
      </c>
      <c r="M84" s="38" t="s">
        <v>199</v>
      </c>
      <c r="P84" s="72">
        <f t="shared" si="19"/>
        <v>0</v>
      </c>
    </row>
    <row r="85" spans="1:16" ht="153" customHeight="1" x14ac:dyDescent="0.25">
      <c r="A85" s="16"/>
      <c r="B85" s="16"/>
      <c r="C85" s="23" t="s">
        <v>117</v>
      </c>
      <c r="D85" s="23" t="s">
        <v>151</v>
      </c>
      <c r="E85" s="17">
        <v>48000</v>
      </c>
      <c r="F85" s="17">
        <v>8000</v>
      </c>
      <c r="G85" s="17">
        <v>10000</v>
      </c>
      <c r="H85" s="17">
        <v>10000</v>
      </c>
      <c r="I85" s="17">
        <v>10000</v>
      </c>
      <c r="J85" s="17">
        <v>10000</v>
      </c>
      <c r="K85" s="16" t="s">
        <v>166</v>
      </c>
      <c r="L85" s="16" t="s">
        <v>198</v>
      </c>
      <c r="M85" s="38" t="s">
        <v>199</v>
      </c>
      <c r="P85" s="72">
        <f t="shared" si="19"/>
        <v>0</v>
      </c>
    </row>
    <row r="86" spans="1:16" s="6" customFormat="1" ht="100.5" customHeight="1" x14ac:dyDescent="0.25">
      <c r="A86" s="16" t="s">
        <v>154</v>
      </c>
      <c r="B86" s="15" t="s">
        <v>118</v>
      </c>
      <c r="C86" s="16" t="s">
        <v>119</v>
      </c>
      <c r="D86" s="16" t="s">
        <v>152</v>
      </c>
      <c r="E86" s="17">
        <v>45000</v>
      </c>
      <c r="F86" s="90">
        <v>5000</v>
      </c>
      <c r="G86" s="17">
        <v>10000</v>
      </c>
      <c r="H86" s="17">
        <v>10000</v>
      </c>
      <c r="I86" s="17">
        <v>10000</v>
      </c>
      <c r="J86" s="17">
        <v>10000</v>
      </c>
      <c r="K86" s="16" t="s">
        <v>166</v>
      </c>
      <c r="L86" s="16" t="s">
        <v>198</v>
      </c>
      <c r="M86" s="38" t="s">
        <v>199</v>
      </c>
      <c r="P86" s="72">
        <f t="shared" si="19"/>
        <v>0</v>
      </c>
    </row>
    <row r="87" spans="1:16" ht="178.5" customHeight="1" x14ac:dyDescent="0.25">
      <c r="A87" s="23" t="s">
        <v>154</v>
      </c>
      <c r="B87" s="15" t="s">
        <v>120</v>
      </c>
      <c r="C87" s="23" t="s">
        <v>121</v>
      </c>
      <c r="D87" s="23" t="s">
        <v>122</v>
      </c>
      <c r="E87" s="17">
        <v>5000</v>
      </c>
      <c r="F87" s="90">
        <v>1000</v>
      </c>
      <c r="G87" s="17">
        <v>1000</v>
      </c>
      <c r="H87" s="17">
        <v>1000</v>
      </c>
      <c r="I87" s="17">
        <v>1000</v>
      </c>
      <c r="J87" s="17">
        <v>1000</v>
      </c>
      <c r="K87" s="16" t="s">
        <v>166</v>
      </c>
      <c r="L87" s="16" t="s">
        <v>198</v>
      </c>
      <c r="M87" s="38" t="s">
        <v>199</v>
      </c>
      <c r="P87" s="72">
        <f t="shared" si="19"/>
        <v>0</v>
      </c>
    </row>
    <row r="88" spans="1:16" ht="76.5" customHeight="1" x14ac:dyDescent="0.25">
      <c r="A88" s="25" t="s">
        <v>2</v>
      </c>
      <c r="B88" s="25" t="s">
        <v>123</v>
      </c>
      <c r="C88" s="55"/>
      <c r="D88" s="25"/>
      <c r="E88" s="69">
        <f>SUM(E89:E89)</f>
        <v>81000</v>
      </c>
      <c r="F88" s="69">
        <f t="shared" ref="F88:J88" si="23">SUM(F89:F89)</f>
        <v>0</v>
      </c>
      <c r="G88" s="69">
        <f t="shared" si="23"/>
        <v>20250</v>
      </c>
      <c r="H88" s="69">
        <f t="shared" si="23"/>
        <v>20250</v>
      </c>
      <c r="I88" s="69">
        <f t="shared" si="23"/>
        <v>20250</v>
      </c>
      <c r="J88" s="69">
        <f t="shared" si="23"/>
        <v>20250</v>
      </c>
      <c r="K88" s="25"/>
      <c r="L88" s="25"/>
      <c r="M88" s="25"/>
      <c r="P88" s="72">
        <f t="shared" si="19"/>
        <v>0</v>
      </c>
    </row>
    <row r="89" spans="1:16" ht="131.25" customHeight="1" x14ac:dyDescent="0.25">
      <c r="A89" s="16" t="s">
        <v>154</v>
      </c>
      <c r="B89" s="15" t="s">
        <v>124</v>
      </c>
      <c r="C89" s="16" t="s">
        <v>125</v>
      </c>
      <c r="D89" s="16" t="s">
        <v>172</v>
      </c>
      <c r="E89" s="50">
        <v>81000</v>
      </c>
      <c r="F89" s="50">
        <v>0</v>
      </c>
      <c r="G89" s="50">
        <v>20250</v>
      </c>
      <c r="H89" s="50">
        <v>20250</v>
      </c>
      <c r="I89" s="50">
        <v>20250</v>
      </c>
      <c r="J89" s="50">
        <v>20250</v>
      </c>
      <c r="K89" s="16" t="s">
        <v>14</v>
      </c>
      <c r="L89" s="16" t="s">
        <v>13</v>
      </c>
      <c r="M89" s="38" t="s">
        <v>199</v>
      </c>
      <c r="P89" s="72">
        <f t="shared" si="19"/>
        <v>0</v>
      </c>
    </row>
    <row r="90" spans="1:16" ht="56.25" customHeight="1" x14ac:dyDescent="0.25">
      <c r="A90" s="47" t="s">
        <v>153</v>
      </c>
      <c r="B90" s="47" t="s">
        <v>126</v>
      </c>
      <c r="C90" s="8"/>
      <c r="D90" s="8"/>
      <c r="E90" s="52">
        <f>E91</f>
        <v>0</v>
      </c>
      <c r="F90" s="52"/>
      <c r="G90" s="52"/>
      <c r="H90" s="52"/>
      <c r="I90" s="52"/>
      <c r="J90" s="52"/>
      <c r="K90" s="8"/>
      <c r="L90" s="8"/>
      <c r="P90" s="72">
        <f t="shared" si="19"/>
        <v>0</v>
      </c>
    </row>
    <row r="91" spans="1:16" ht="63" x14ac:dyDescent="0.25">
      <c r="A91" s="25" t="s">
        <v>2</v>
      </c>
      <c r="B91" s="25" t="s">
        <v>127</v>
      </c>
      <c r="C91" s="44"/>
      <c r="D91" s="44"/>
      <c r="E91" s="48"/>
      <c r="F91" s="48"/>
      <c r="G91" s="48"/>
      <c r="H91" s="48"/>
      <c r="I91" s="48"/>
      <c r="J91" s="48"/>
      <c r="K91" s="44"/>
      <c r="L91" s="44"/>
      <c r="P91" s="72">
        <f t="shared" si="19"/>
        <v>0</v>
      </c>
    </row>
    <row r="92" spans="1:16" x14ac:dyDescent="0.25">
      <c r="A92" s="16"/>
      <c r="B92" s="16"/>
      <c r="C92" s="14"/>
      <c r="D92" s="16"/>
      <c r="E92" s="12"/>
      <c r="F92" s="12"/>
      <c r="G92" s="12"/>
      <c r="H92" s="12"/>
      <c r="I92" s="12"/>
      <c r="J92" s="12"/>
      <c r="K92" s="16"/>
      <c r="L92" s="16"/>
      <c r="M92" s="6"/>
      <c r="N92" s="6"/>
      <c r="O92" s="6"/>
      <c r="P92" s="72"/>
    </row>
    <row r="93" spans="1:16" x14ac:dyDescent="0.25">
      <c r="A93" s="6"/>
      <c r="B93" s="6"/>
      <c r="C93" s="6"/>
      <c r="D93" s="6"/>
      <c r="E93" s="12"/>
      <c r="F93" s="12"/>
      <c r="G93" s="12"/>
      <c r="H93" s="12"/>
      <c r="I93" s="12"/>
      <c r="J93" s="12"/>
      <c r="K93" s="37"/>
      <c r="L93" s="6"/>
      <c r="M93" s="6"/>
      <c r="N93" s="6"/>
      <c r="O93" s="6"/>
      <c r="P93" s="72"/>
    </row>
    <row r="94" spans="1:16" s="16" customFormat="1" x14ac:dyDescent="0.25">
      <c r="E94" s="12"/>
      <c r="F94" s="12"/>
      <c r="G94" s="12"/>
      <c r="H94" s="12"/>
      <c r="I94" s="12"/>
      <c r="J94" s="12"/>
      <c r="P94" s="50"/>
    </row>
    <row r="95" spans="1:16" s="6" customFormat="1" x14ac:dyDescent="0.25">
      <c r="E95" s="37"/>
      <c r="F95" s="12"/>
      <c r="G95" s="12"/>
      <c r="H95" s="12"/>
      <c r="I95" s="12"/>
      <c r="J95" s="12"/>
      <c r="P95" s="72"/>
    </row>
    <row r="96" spans="1:16" s="6" customFormat="1" x14ac:dyDescent="0.25">
      <c r="E96" s="37"/>
      <c r="F96" s="12"/>
      <c r="G96" s="12"/>
      <c r="H96" s="12"/>
      <c r="I96" s="12"/>
      <c r="J96" s="12"/>
      <c r="P96" s="72"/>
    </row>
    <row r="97" spans="5:16" s="6" customFormat="1" x14ac:dyDescent="0.25">
      <c r="E97" s="37"/>
      <c r="F97" s="12"/>
      <c r="G97" s="12"/>
      <c r="H97" s="12"/>
      <c r="I97" s="12"/>
      <c r="J97" s="12"/>
      <c r="P97" s="72"/>
    </row>
    <row r="98" spans="5:16" s="6" customFormat="1" x14ac:dyDescent="0.25">
      <c r="E98" s="37"/>
      <c r="F98" s="12"/>
      <c r="G98" s="12"/>
      <c r="H98" s="12"/>
      <c r="I98" s="12"/>
      <c r="J98" s="12"/>
      <c r="P98" s="72"/>
    </row>
    <row r="99" spans="5:16" s="6" customFormat="1" x14ac:dyDescent="0.25">
      <c r="E99" s="37"/>
      <c r="F99" s="12"/>
      <c r="G99" s="12"/>
      <c r="H99" s="12"/>
      <c r="I99" s="12"/>
      <c r="J99" s="12"/>
      <c r="P99" s="72"/>
    </row>
    <row r="100" spans="5:16" s="6" customFormat="1" x14ac:dyDescent="0.25">
      <c r="E100" s="37"/>
      <c r="F100" s="12"/>
      <c r="G100" s="12"/>
      <c r="H100" s="12"/>
      <c r="I100" s="12"/>
      <c r="J100" s="12"/>
      <c r="P100" s="72"/>
    </row>
    <row r="101" spans="5:16" s="6" customFormat="1" x14ac:dyDescent="0.25">
      <c r="E101" s="37"/>
      <c r="F101" s="12"/>
      <c r="G101" s="12"/>
      <c r="H101" s="12"/>
      <c r="I101" s="12"/>
      <c r="J101" s="12"/>
      <c r="P101" s="72"/>
    </row>
    <row r="102" spans="5:16" s="6" customFormat="1" x14ac:dyDescent="0.25">
      <c r="E102" s="37"/>
      <c r="F102" s="12"/>
      <c r="G102" s="12"/>
      <c r="H102" s="12"/>
      <c r="I102" s="12"/>
      <c r="J102" s="12"/>
      <c r="P102" s="72"/>
    </row>
    <row r="103" spans="5:16" s="6" customFormat="1" x14ac:dyDescent="0.25">
      <c r="E103" s="37"/>
      <c r="F103" s="12"/>
      <c r="G103" s="12"/>
      <c r="H103" s="12"/>
      <c r="I103" s="12"/>
      <c r="J103" s="12"/>
      <c r="P103" s="72"/>
    </row>
    <row r="104" spans="5:16" s="6" customFormat="1" x14ac:dyDescent="0.25">
      <c r="E104" s="37"/>
      <c r="F104" s="37"/>
      <c r="G104" s="12"/>
      <c r="H104" s="12"/>
      <c r="I104" s="12"/>
      <c r="J104" s="12"/>
      <c r="P104" s="72"/>
    </row>
    <row r="105" spans="5:16" s="6" customFormat="1" x14ac:dyDescent="0.25">
      <c r="E105" s="37"/>
      <c r="F105" s="37"/>
      <c r="G105" s="12"/>
      <c r="H105" s="12"/>
      <c r="I105" s="12"/>
      <c r="J105" s="12"/>
      <c r="P105" s="72"/>
    </row>
    <row r="106" spans="5:16" s="6" customFormat="1" x14ac:dyDescent="0.25">
      <c r="E106" s="37"/>
      <c r="F106" s="37"/>
      <c r="G106" s="12"/>
      <c r="H106" s="12"/>
      <c r="I106" s="12"/>
      <c r="J106" s="12"/>
      <c r="P106" s="72"/>
    </row>
    <row r="107" spans="5:16" s="6" customFormat="1" x14ac:dyDescent="0.25">
      <c r="E107" s="37"/>
      <c r="F107" s="37"/>
      <c r="G107" s="12"/>
      <c r="H107" s="12"/>
      <c r="I107" s="12"/>
      <c r="J107" s="12"/>
      <c r="P107" s="72"/>
    </row>
    <row r="108" spans="5:16" s="6" customFormat="1" x14ac:dyDescent="0.25">
      <c r="E108" s="37"/>
      <c r="F108" s="37"/>
      <c r="G108" s="12"/>
      <c r="H108" s="12"/>
      <c r="I108" s="12"/>
      <c r="J108" s="12"/>
      <c r="P108" s="72"/>
    </row>
    <row r="109" spans="5:16" s="6" customFormat="1" x14ac:dyDescent="0.25">
      <c r="E109" s="37"/>
      <c r="F109" s="37"/>
      <c r="G109" s="12"/>
      <c r="H109" s="12"/>
      <c r="I109" s="12"/>
      <c r="J109" s="12"/>
      <c r="P109" s="72"/>
    </row>
    <row r="110" spans="5:16" s="6" customFormat="1" x14ac:dyDescent="0.25">
      <c r="E110" s="37"/>
      <c r="F110" s="37"/>
      <c r="G110" s="12"/>
      <c r="H110" s="12"/>
      <c r="I110" s="12"/>
      <c r="J110" s="12"/>
      <c r="P110" s="72"/>
    </row>
    <row r="111" spans="5:16" s="6" customFormat="1" x14ac:dyDescent="0.25">
      <c r="E111" s="37"/>
      <c r="F111" s="37"/>
      <c r="G111" s="12"/>
      <c r="H111" s="12"/>
      <c r="I111" s="12"/>
      <c r="J111" s="12"/>
      <c r="P111" s="72"/>
    </row>
    <row r="112" spans="5:16" s="6" customFormat="1" x14ac:dyDescent="0.25">
      <c r="E112" s="37"/>
      <c r="F112" s="37"/>
      <c r="G112" s="12"/>
      <c r="H112" s="12"/>
      <c r="I112" s="12"/>
      <c r="J112" s="12"/>
      <c r="P112" s="72"/>
    </row>
    <row r="113" spans="5:16" s="6" customFormat="1" x14ac:dyDescent="0.25">
      <c r="E113" s="37"/>
      <c r="F113" s="37"/>
      <c r="G113" s="12"/>
      <c r="H113" s="12"/>
      <c r="I113" s="12"/>
      <c r="J113" s="12"/>
      <c r="P113" s="72"/>
    </row>
    <row r="114" spans="5:16" s="6" customFormat="1" x14ac:dyDescent="0.25">
      <c r="E114" s="37"/>
      <c r="F114" s="37"/>
      <c r="G114" s="12"/>
      <c r="H114" s="12"/>
      <c r="I114" s="12"/>
      <c r="J114" s="12"/>
      <c r="P114" s="72"/>
    </row>
    <row r="115" spans="5:16" s="6" customFormat="1" x14ac:dyDescent="0.25">
      <c r="E115" s="37"/>
      <c r="F115" s="37"/>
      <c r="G115" s="12"/>
      <c r="H115" s="12"/>
      <c r="I115" s="12"/>
      <c r="J115" s="12"/>
      <c r="P115" s="72"/>
    </row>
    <row r="116" spans="5:16" s="6" customFormat="1" x14ac:dyDescent="0.25">
      <c r="E116" s="37"/>
      <c r="F116" s="37"/>
      <c r="G116" s="12"/>
      <c r="H116" s="12"/>
      <c r="I116" s="12"/>
      <c r="J116" s="12"/>
      <c r="P116" s="72"/>
    </row>
    <row r="117" spans="5:16" s="6" customFormat="1" x14ac:dyDescent="0.25">
      <c r="E117" s="37"/>
      <c r="F117" s="37"/>
      <c r="G117" s="12"/>
      <c r="H117" s="12"/>
      <c r="I117" s="12"/>
      <c r="J117" s="12"/>
      <c r="P117" s="72"/>
    </row>
    <row r="118" spans="5:16" s="6" customFormat="1" x14ac:dyDescent="0.25">
      <c r="E118" s="37"/>
      <c r="F118" s="37"/>
      <c r="G118" s="12"/>
      <c r="H118" s="12"/>
      <c r="I118" s="12"/>
      <c r="J118" s="12"/>
      <c r="P118" s="72"/>
    </row>
    <row r="119" spans="5:16" s="6" customFormat="1" x14ac:dyDescent="0.25">
      <c r="E119" s="37"/>
      <c r="F119" s="37"/>
      <c r="G119" s="12"/>
      <c r="H119" s="37"/>
      <c r="I119" s="12"/>
      <c r="J119" s="12"/>
      <c r="P119" s="72"/>
    </row>
    <row r="120" spans="5:16" s="6" customFormat="1" x14ac:dyDescent="0.25">
      <c r="E120" s="37"/>
      <c r="F120" s="37"/>
      <c r="G120" s="12"/>
      <c r="H120" s="37"/>
      <c r="I120" s="12"/>
      <c r="J120" s="12"/>
      <c r="P120" s="72"/>
    </row>
    <row r="121" spans="5:16" s="6" customFormat="1" x14ac:dyDescent="0.25">
      <c r="E121" s="37"/>
      <c r="F121" s="37"/>
      <c r="G121" s="12"/>
      <c r="H121" s="37"/>
      <c r="I121" s="12"/>
      <c r="J121" s="12"/>
      <c r="P121" s="72"/>
    </row>
    <row r="122" spans="5:16" s="6" customFormat="1" x14ac:dyDescent="0.25">
      <c r="E122" s="37"/>
      <c r="F122" s="37"/>
      <c r="G122" s="12"/>
      <c r="H122" s="37"/>
      <c r="I122" s="12"/>
      <c r="J122" s="12"/>
      <c r="P122" s="72"/>
    </row>
    <row r="123" spans="5:16" s="6" customFormat="1" x14ac:dyDescent="0.25">
      <c r="E123" s="37"/>
      <c r="F123" s="37"/>
      <c r="G123" s="37"/>
      <c r="H123" s="37"/>
      <c r="I123" s="12"/>
      <c r="J123" s="12"/>
      <c r="P123" s="72"/>
    </row>
    <row r="124" spans="5:16" s="6" customFormat="1" x14ac:dyDescent="0.25">
      <c r="E124" s="37"/>
      <c r="F124" s="37"/>
      <c r="G124" s="37"/>
      <c r="H124" s="37"/>
      <c r="I124" s="12"/>
      <c r="J124" s="12"/>
      <c r="P124" s="72"/>
    </row>
    <row r="125" spans="5:16" s="6" customFormat="1" x14ac:dyDescent="0.25">
      <c r="E125" s="37"/>
      <c r="F125" s="37"/>
      <c r="G125" s="37"/>
      <c r="H125" s="37"/>
      <c r="I125" s="12"/>
      <c r="J125" s="12"/>
      <c r="P125" s="72"/>
    </row>
    <row r="126" spans="5:16" s="6" customFormat="1" x14ac:dyDescent="0.25">
      <c r="E126" s="37"/>
      <c r="F126" s="37"/>
      <c r="G126" s="37"/>
      <c r="H126" s="37"/>
      <c r="I126" s="12"/>
      <c r="J126" s="12"/>
      <c r="P126" s="72"/>
    </row>
    <row r="127" spans="5:16" s="6" customFormat="1" x14ac:dyDescent="0.25">
      <c r="E127" s="37"/>
      <c r="F127" s="37"/>
      <c r="G127" s="37"/>
      <c r="H127" s="37"/>
      <c r="I127" s="12"/>
      <c r="J127" s="12"/>
      <c r="P127" s="72"/>
    </row>
    <row r="128" spans="5:16" s="6" customFormat="1" x14ac:dyDescent="0.25">
      <c r="E128" s="37"/>
      <c r="F128" s="37"/>
      <c r="G128" s="37"/>
      <c r="H128" s="37"/>
      <c r="I128" s="12"/>
      <c r="J128" s="12"/>
      <c r="P128" s="72"/>
    </row>
    <row r="129" spans="5:16" s="6" customFormat="1" x14ac:dyDescent="0.25">
      <c r="E129" s="37"/>
      <c r="F129" s="37"/>
      <c r="G129" s="37"/>
      <c r="H129" s="37"/>
      <c r="I129" s="12"/>
      <c r="J129" s="12"/>
      <c r="P129" s="72"/>
    </row>
    <row r="130" spans="5:16" s="6" customFormat="1" x14ac:dyDescent="0.25">
      <c r="E130" s="37"/>
      <c r="F130" s="37"/>
      <c r="G130" s="37"/>
      <c r="H130" s="37"/>
      <c r="I130" s="12"/>
      <c r="J130" s="12"/>
      <c r="P130" s="72"/>
    </row>
    <row r="131" spans="5:16" s="6" customFormat="1" x14ac:dyDescent="0.25">
      <c r="E131" s="37"/>
      <c r="F131" s="37"/>
      <c r="G131" s="37"/>
      <c r="H131" s="37"/>
      <c r="I131" s="12"/>
      <c r="J131" s="12"/>
      <c r="P131" s="72"/>
    </row>
    <row r="132" spans="5:16" s="6" customFormat="1" x14ac:dyDescent="0.25">
      <c r="E132" s="37"/>
      <c r="F132" s="37"/>
      <c r="G132" s="37"/>
      <c r="H132" s="37"/>
      <c r="I132" s="12"/>
      <c r="J132" s="12"/>
      <c r="P132" s="72"/>
    </row>
    <row r="133" spans="5:16" s="6" customFormat="1" x14ac:dyDescent="0.25">
      <c r="E133" s="37"/>
      <c r="F133" s="37"/>
      <c r="G133" s="37"/>
      <c r="H133" s="37"/>
      <c r="I133" s="12"/>
      <c r="J133" s="12"/>
      <c r="P133" s="72"/>
    </row>
    <row r="134" spans="5:16" s="6" customFormat="1" x14ac:dyDescent="0.25">
      <c r="E134" s="37"/>
      <c r="F134" s="37"/>
      <c r="G134" s="37"/>
      <c r="H134" s="37"/>
      <c r="I134" s="37"/>
      <c r="J134" s="12"/>
      <c r="P134" s="72"/>
    </row>
    <row r="135" spans="5:16" s="6" customFormat="1" x14ac:dyDescent="0.25">
      <c r="E135" s="37"/>
      <c r="F135" s="37"/>
      <c r="G135" s="37"/>
      <c r="H135" s="37"/>
      <c r="I135" s="37"/>
      <c r="J135" s="37"/>
      <c r="P135" s="72"/>
    </row>
    <row r="136" spans="5:16" s="6" customFormat="1" x14ac:dyDescent="0.25">
      <c r="E136" s="37"/>
      <c r="F136" s="37"/>
      <c r="G136" s="37"/>
      <c r="H136" s="37"/>
      <c r="I136" s="37"/>
      <c r="J136" s="37"/>
      <c r="P136" s="72"/>
    </row>
    <row r="137" spans="5:16" s="6" customFormat="1" x14ac:dyDescent="0.25">
      <c r="E137" s="37"/>
      <c r="F137" s="37"/>
      <c r="G137" s="37"/>
      <c r="H137" s="37"/>
      <c r="I137" s="37"/>
      <c r="J137" s="37"/>
      <c r="P137" s="72"/>
    </row>
    <row r="138" spans="5:16" s="6" customFormat="1" x14ac:dyDescent="0.25">
      <c r="E138" s="37"/>
      <c r="F138" s="37"/>
      <c r="G138" s="37"/>
      <c r="H138" s="37"/>
      <c r="I138" s="37"/>
      <c r="J138" s="37"/>
      <c r="P138" s="72"/>
    </row>
    <row r="139" spans="5:16" s="6" customFormat="1" x14ac:dyDescent="0.25">
      <c r="E139" s="37"/>
      <c r="F139" s="37"/>
      <c r="G139" s="37"/>
      <c r="H139" s="37"/>
      <c r="I139" s="37"/>
      <c r="J139" s="37"/>
      <c r="P139" s="72"/>
    </row>
    <row r="140" spans="5:16" s="6" customFormat="1" x14ac:dyDescent="0.25">
      <c r="E140" s="37"/>
      <c r="F140" s="37"/>
      <c r="G140" s="37"/>
      <c r="H140" s="37"/>
      <c r="I140" s="37"/>
      <c r="J140" s="37"/>
      <c r="P140" s="72"/>
    </row>
    <row r="141" spans="5:16" s="6" customFormat="1" x14ac:dyDescent="0.25">
      <c r="E141" s="37"/>
      <c r="F141" s="37"/>
      <c r="G141" s="37"/>
      <c r="H141" s="37"/>
      <c r="I141" s="37"/>
      <c r="J141" s="37"/>
      <c r="P141" s="72"/>
    </row>
    <row r="142" spans="5:16" s="6" customFormat="1" x14ac:dyDescent="0.25">
      <c r="E142" s="37"/>
      <c r="F142" s="37"/>
      <c r="G142" s="37"/>
      <c r="H142" s="37"/>
      <c r="I142" s="37"/>
      <c r="J142" s="37"/>
      <c r="P142" s="72"/>
    </row>
    <row r="143" spans="5:16" s="6" customFormat="1" x14ac:dyDescent="0.25">
      <c r="E143" s="37"/>
      <c r="F143" s="37"/>
      <c r="G143" s="37"/>
      <c r="H143" s="37"/>
      <c r="I143" s="37"/>
      <c r="J143" s="37"/>
      <c r="P143" s="72"/>
    </row>
    <row r="144" spans="5:16" s="6" customFormat="1" x14ac:dyDescent="0.25">
      <c r="E144" s="37"/>
      <c r="F144" s="37"/>
      <c r="G144" s="37"/>
      <c r="H144" s="37"/>
      <c r="I144" s="37"/>
      <c r="J144" s="37"/>
      <c r="P144" s="72"/>
    </row>
    <row r="145" spans="5:16" s="6" customFormat="1" x14ac:dyDescent="0.25">
      <c r="E145" s="37"/>
      <c r="F145" s="37"/>
      <c r="G145" s="37"/>
      <c r="H145" s="37"/>
      <c r="I145" s="37"/>
      <c r="J145" s="37"/>
      <c r="P145" s="72"/>
    </row>
    <row r="146" spans="5:16" s="6" customFormat="1" x14ac:dyDescent="0.25">
      <c r="E146" s="37"/>
      <c r="F146" s="37"/>
      <c r="G146" s="37"/>
      <c r="H146" s="37"/>
      <c r="I146" s="37"/>
      <c r="J146" s="37"/>
      <c r="P146" s="72"/>
    </row>
    <row r="147" spans="5:16" s="6" customFormat="1" x14ac:dyDescent="0.25">
      <c r="E147" s="37"/>
      <c r="F147" s="37"/>
      <c r="G147" s="37"/>
      <c r="H147" s="37"/>
      <c r="I147" s="37"/>
      <c r="J147" s="37"/>
      <c r="P147" s="72"/>
    </row>
    <row r="148" spans="5:16" s="6" customFormat="1" x14ac:dyDescent="0.25">
      <c r="E148" s="37"/>
      <c r="F148" s="37"/>
      <c r="G148" s="37"/>
      <c r="H148" s="37"/>
      <c r="I148" s="37"/>
      <c r="J148" s="37"/>
      <c r="P148" s="72"/>
    </row>
    <row r="149" spans="5:16" s="6" customFormat="1" x14ac:dyDescent="0.25">
      <c r="E149" s="37"/>
      <c r="F149" s="37"/>
      <c r="G149" s="37"/>
      <c r="H149" s="37"/>
      <c r="I149" s="37"/>
      <c r="J149" s="37"/>
      <c r="P149" s="72"/>
    </row>
    <row r="150" spans="5:16" s="6" customFormat="1" x14ac:dyDescent="0.25">
      <c r="E150" s="37"/>
      <c r="F150" s="37"/>
      <c r="G150" s="37"/>
      <c r="H150" s="37"/>
      <c r="I150" s="37"/>
      <c r="J150" s="37"/>
      <c r="P150" s="72"/>
    </row>
    <row r="151" spans="5:16" s="6" customFormat="1" x14ac:dyDescent="0.25">
      <c r="E151" s="37"/>
      <c r="F151" s="37"/>
      <c r="G151" s="37"/>
      <c r="H151" s="37"/>
      <c r="I151" s="37"/>
      <c r="J151" s="37"/>
      <c r="P151" s="72"/>
    </row>
    <row r="152" spans="5:16" s="6" customFormat="1" x14ac:dyDescent="0.25">
      <c r="E152" s="37"/>
      <c r="F152" s="37"/>
      <c r="G152" s="37"/>
      <c r="H152" s="37"/>
      <c r="I152" s="37"/>
      <c r="J152" s="37"/>
      <c r="P152" s="72"/>
    </row>
    <row r="153" spans="5:16" s="6" customFormat="1" x14ac:dyDescent="0.25">
      <c r="E153" s="37"/>
      <c r="F153" s="37"/>
      <c r="G153" s="37"/>
      <c r="H153" s="37"/>
      <c r="I153" s="37"/>
      <c r="J153" s="37"/>
      <c r="P153" s="72"/>
    </row>
    <row r="154" spans="5:16" s="6" customFormat="1" x14ac:dyDescent="0.25">
      <c r="E154" s="37"/>
      <c r="F154" s="37"/>
      <c r="G154" s="37"/>
      <c r="H154" s="37"/>
      <c r="I154" s="37"/>
      <c r="J154" s="37"/>
      <c r="P154" s="72"/>
    </row>
    <row r="155" spans="5:16" s="6" customFormat="1" x14ac:dyDescent="0.25">
      <c r="E155" s="37"/>
      <c r="F155" s="37"/>
      <c r="G155" s="37"/>
      <c r="H155" s="37"/>
      <c r="I155" s="37"/>
      <c r="J155" s="37"/>
      <c r="P155" s="72"/>
    </row>
    <row r="156" spans="5:16" s="6" customFormat="1" x14ac:dyDescent="0.25">
      <c r="E156" s="37"/>
      <c r="F156" s="37"/>
      <c r="G156" s="37"/>
      <c r="H156" s="37"/>
      <c r="I156" s="37"/>
      <c r="J156" s="37"/>
      <c r="P156" s="72"/>
    </row>
    <row r="157" spans="5:16" s="6" customFormat="1" x14ac:dyDescent="0.25">
      <c r="E157" s="37"/>
      <c r="F157" s="37"/>
      <c r="G157" s="37"/>
      <c r="H157" s="37"/>
      <c r="I157" s="37"/>
      <c r="J157" s="37"/>
      <c r="P157" s="72"/>
    </row>
    <row r="158" spans="5:16" s="6" customFormat="1" x14ac:dyDescent="0.25">
      <c r="E158" s="37"/>
      <c r="F158" s="37"/>
      <c r="G158" s="37"/>
      <c r="H158" s="37"/>
      <c r="I158" s="37"/>
      <c r="J158" s="37"/>
      <c r="P158" s="72"/>
    </row>
    <row r="159" spans="5:16" s="6" customFormat="1" x14ac:dyDescent="0.25">
      <c r="E159" s="37"/>
      <c r="F159" s="37"/>
      <c r="G159" s="37"/>
      <c r="H159" s="37"/>
      <c r="I159" s="37"/>
      <c r="J159" s="37"/>
      <c r="P159" s="72"/>
    </row>
    <row r="160" spans="5:16" s="6" customFormat="1" x14ac:dyDescent="0.25">
      <c r="E160" s="37"/>
      <c r="F160" s="37"/>
      <c r="G160" s="37"/>
      <c r="H160" s="37"/>
      <c r="I160" s="37"/>
      <c r="J160" s="37"/>
      <c r="P160" s="72"/>
    </row>
    <row r="161" spans="5:16" s="6" customFormat="1" x14ac:dyDescent="0.25">
      <c r="E161" s="37"/>
      <c r="F161" s="37"/>
      <c r="G161" s="37"/>
      <c r="H161" s="37"/>
      <c r="I161" s="37"/>
      <c r="J161" s="37"/>
      <c r="P161" s="72"/>
    </row>
    <row r="162" spans="5:16" s="6" customFormat="1" x14ac:dyDescent="0.25">
      <c r="E162" s="37"/>
      <c r="F162" s="37"/>
      <c r="G162" s="37"/>
      <c r="H162" s="37"/>
      <c r="I162" s="37"/>
      <c r="J162" s="37"/>
      <c r="P162" s="72"/>
    </row>
    <row r="163" spans="5:16" s="6" customFormat="1" x14ac:dyDescent="0.25">
      <c r="E163" s="37"/>
      <c r="F163" s="37"/>
      <c r="G163" s="37"/>
      <c r="H163" s="37"/>
      <c r="I163" s="37"/>
      <c r="J163" s="37"/>
      <c r="P163" s="72"/>
    </row>
    <row r="164" spans="5:16" s="6" customFormat="1" x14ac:dyDescent="0.25">
      <c r="E164" s="37"/>
      <c r="F164" s="37"/>
      <c r="G164" s="37"/>
      <c r="H164" s="37"/>
      <c r="I164" s="37"/>
      <c r="J164" s="37"/>
      <c r="P164" s="72"/>
    </row>
    <row r="165" spans="5:16" s="6" customFormat="1" x14ac:dyDescent="0.25">
      <c r="E165" s="37"/>
      <c r="F165" s="37"/>
      <c r="G165" s="37"/>
      <c r="H165" s="37"/>
      <c r="I165" s="37"/>
      <c r="J165" s="37"/>
      <c r="P165" s="72"/>
    </row>
    <row r="166" spans="5:16" s="6" customFormat="1" x14ac:dyDescent="0.25">
      <c r="E166" s="37"/>
      <c r="F166" s="37"/>
      <c r="G166" s="37"/>
      <c r="H166" s="37"/>
      <c r="I166" s="37"/>
      <c r="J166" s="37"/>
      <c r="P166" s="72"/>
    </row>
    <row r="167" spans="5:16" s="6" customFormat="1" x14ac:dyDescent="0.25">
      <c r="E167" s="37"/>
      <c r="F167" s="37"/>
      <c r="G167" s="37"/>
      <c r="H167" s="37"/>
      <c r="I167" s="37"/>
      <c r="J167" s="37"/>
      <c r="P167" s="72"/>
    </row>
    <row r="168" spans="5:16" s="6" customFormat="1" x14ac:dyDescent="0.25">
      <c r="E168" s="37"/>
      <c r="F168" s="37"/>
      <c r="G168" s="37"/>
      <c r="H168" s="37"/>
      <c r="I168" s="37"/>
      <c r="J168" s="37"/>
      <c r="P168" s="72"/>
    </row>
    <row r="169" spans="5:16" s="6" customFormat="1" x14ac:dyDescent="0.25">
      <c r="E169" s="37"/>
      <c r="F169" s="37"/>
      <c r="G169" s="37"/>
      <c r="H169" s="37"/>
      <c r="I169" s="37"/>
      <c r="J169" s="37"/>
      <c r="P169" s="72"/>
    </row>
    <row r="170" spans="5:16" s="6" customFormat="1" x14ac:dyDescent="0.25">
      <c r="E170" s="37"/>
      <c r="F170" s="37"/>
      <c r="G170" s="37"/>
      <c r="H170" s="37"/>
      <c r="I170" s="37"/>
      <c r="J170" s="37"/>
      <c r="P170" s="72"/>
    </row>
    <row r="171" spans="5:16" s="6" customFormat="1" x14ac:dyDescent="0.25">
      <c r="E171" s="37"/>
      <c r="F171" s="37"/>
      <c r="G171" s="37"/>
      <c r="H171" s="37"/>
      <c r="I171" s="37"/>
      <c r="J171" s="37"/>
      <c r="P171" s="72"/>
    </row>
    <row r="172" spans="5:16" s="6" customFormat="1" x14ac:dyDescent="0.25">
      <c r="E172" s="37"/>
      <c r="F172" s="37"/>
      <c r="G172" s="37"/>
      <c r="H172" s="37"/>
      <c r="I172" s="37"/>
      <c r="J172" s="37"/>
      <c r="P172" s="72"/>
    </row>
    <row r="173" spans="5:16" s="6" customFormat="1" x14ac:dyDescent="0.25">
      <c r="E173" s="37"/>
      <c r="F173" s="37"/>
      <c r="G173" s="37"/>
      <c r="H173" s="37"/>
      <c r="I173" s="37"/>
      <c r="J173" s="37"/>
      <c r="P173" s="72"/>
    </row>
    <row r="174" spans="5:16" s="6" customFormat="1" x14ac:dyDescent="0.25">
      <c r="E174" s="37"/>
      <c r="F174" s="37"/>
      <c r="G174" s="37"/>
      <c r="H174" s="37"/>
      <c r="I174" s="37"/>
      <c r="J174" s="37"/>
      <c r="P174" s="72"/>
    </row>
    <row r="175" spans="5:16" s="6" customFormat="1" x14ac:dyDescent="0.25">
      <c r="E175" s="37"/>
      <c r="F175" s="37"/>
      <c r="G175" s="37"/>
      <c r="H175" s="37"/>
      <c r="I175" s="37"/>
      <c r="J175" s="37"/>
      <c r="P175" s="72"/>
    </row>
    <row r="176" spans="5:16" s="6" customFormat="1" x14ac:dyDescent="0.25">
      <c r="E176" s="37"/>
      <c r="F176" s="37"/>
      <c r="G176" s="37"/>
      <c r="H176" s="37"/>
      <c r="I176" s="37"/>
      <c r="J176" s="37"/>
      <c r="P176" s="72"/>
    </row>
    <row r="177" spans="5:16" s="6" customFormat="1" x14ac:dyDescent="0.25">
      <c r="E177" s="37"/>
      <c r="F177" s="37"/>
      <c r="G177" s="37"/>
      <c r="H177" s="37"/>
      <c r="I177" s="37"/>
      <c r="J177" s="37"/>
      <c r="P177" s="72"/>
    </row>
    <row r="178" spans="5:16" s="6" customFormat="1" x14ac:dyDescent="0.25">
      <c r="E178" s="37"/>
      <c r="F178" s="37"/>
      <c r="G178" s="37"/>
      <c r="H178" s="37"/>
      <c r="I178" s="37"/>
      <c r="J178" s="37"/>
      <c r="P178" s="72"/>
    </row>
    <row r="179" spans="5:16" s="6" customFormat="1" x14ac:dyDescent="0.25">
      <c r="E179" s="37"/>
      <c r="F179" s="37"/>
      <c r="G179" s="37"/>
      <c r="H179" s="37"/>
      <c r="I179" s="37"/>
      <c r="J179" s="37"/>
      <c r="P179" s="72"/>
    </row>
    <row r="180" spans="5:16" s="6" customFormat="1" x14ac:dyDescent="0.25">
      <c r="E180" s="37"/>
      <c r="F180" s="37"/>
      <c r="G180" s="37"/>
      <c r="H180" s="37"/>
      <c r="I180" s="37"/>
      <c r="J180" s="37"/>
      <c r="P180" s="72"/>
    </row>
    <row r="181" spans="5:16" s="6" customFormat="1" x14ac:dyDescent="0.25">
      <c r="E181" s="37"/>
      <c r="F181" s="37"/>
      <c r="G181" s="37"/>
      <c r="H181" s="37"/>
      <c r="I181" s="37"/>
      <c r="J181" s="37"/>
      <c r="P181" s="72"/>
    </row>
    <row r="182" spans="5:16" s="6" customFormat="1" x14ac:dyDescent="0.25">
      <c r="E182" s="37"/>
      <c r="F182" s="37"/>
      <c r="G182" s="37"/>
      <c r="H182" s="37"/>
      <c r="I182" s="37"/>
      <c r="J182" s="37"/>
      <c r="P182" s="72"/>
    </row>
    <row r="183" spans="5:16" s="6" customFormat="1" x14ac:dyDescent="0.25">
      <c r="E183" s="37"/>
      <c r="F183" s="37"/>
      <c r="G183" s="37"/>
      <c r="H183" s="37"/>
      <c r="I183" s="37"/>
      <c r="J183" s="37"/>
      <c r="P183" s="72"/>
    </row>
    <row r="184" spans="5:16" s="6" customFormat="1" x14ac:dyDescent="0.25">
      <c r="E184" s="37"/>
      <c r="F184" s="37"/>
      <c r="G184" s="37"/>
      <c r="H184" s="37"/>
      <c r="I184" s="37"/>
      <c r="J184" s="37"/>
      <c r="P184" s="72"/>
    </row>
    <row r="185" spans="5:16" s="6" customFormat="1" x14ac:dyDescent="0.25">
      <c r="E185" s="37"/>
      <c r="F185" s="37"/>
      <c r="G185" s="37"/>
      <c r="H185" s="37"/>
      <c r="I185" s="37"/>
      <c r="J185" s="37"/>
      <c r="P185" s="72"/>
    </row>
    <row r="186" spans="5:16" s="6" customFormat="1" x14ac:dyDescent="0.25">
      <c r="E186" s="37"/>
      <c r="F186" s="37"/>
      <c r="G186" s="37"/>
      <c r="H186" s="37"/>
      <c r="I186" s="37"/>
      <c r="J186" s="37"/>
      <c r="P186" s="72"/>
    </row>
    <row r="187" spans="5:16" s="6" customFormat="1" x14ac:dyDescent="0.25">
      <c r="E187" s="37"/>
      <c r="F187" s="37"/>
      <c r="G187" s="37"/>
      <c r="H187" s="37"/>
      <c r="I187" s="37"/>
      <c r="J187" s="37"/>
      <c r="P187" s="72"/>
    </row>
    <row r="188" spans="5:16" s="6" customFormat="1" x14ac:dyDescent="0.25">
      <c r="E188" s="37"/>
      <c r="F188" s="37"/>
      <c r="G188" s="37"/>
      <c r="H188" s="37"/>
      <c r="I188" s="37"/>
      <c r="J188" s="37"/>
      <c r="P188" s="72"/>
    </row>
    <row r="189" spans="5:16" s="6" customFormat="1" x14ac:dyDescent="0.25">
      <c r="E189" s="37"/>
      <c r="F189" s="37"/>
      <c r="G189" s="37"/>
      <c r="H189" s="37"/>
      <c r="I189" s="37"/>
      <c r="J189" s="37"/>
      <c r="P189" s="72"/>
    </row>
    <row r="190" spans="5:16" s="6" customFormat="1" x14ac:dyDescent="0.25">
      <c r="E190" s="37"/>
      <c r="F190" s="37"/>
      <c r="G190" s="37"/>
      <c r="H190" s="37"/>
      <c r="I190" s="37"/>
      <c r="J190" s="37"/>
      <c r="P190" s="72"/>
    </row>
    <row r="191" spans="5:16" s="6" customFormat="1" x14ac:dyDescent="0.25">
      <c r="E191" s="37"/>
      <c r="F191" s="37"/>
      <c r="G191" s="37"/>
      <c r="H191" s="37"/>
      <c r="I191" s="37"/>
      <c r="J191" s="37"/>
      <c r="P191" s="72"/>
    </row>
    <row r="192" spans="5:16" s="6" customFormat="1" x14ac:dyDescent="0.25">
      <c r="E192" s="37"/>
      <c r="F192" s="37"/>
      <c r="G192" s="37"/>
      <c r="H192" s="37"/>
      <c r="I192" s="37"/>
      <c r="J192" s="37"/>
      <c r="P192" s="72"/>
    </row>
    <row r="193" spans="5:16" s="6" customFormat="1" x14ac:dyDescent="0.25">
      <c r="E193" s="37"/>
      <c r="F193" s="37"/>
      <c r="G193" s="37"/>
      <c r="H193" s="37"/>
      <c r="I193" s="37"/>
      <c r="J193" s="37"/>
      <c r="P193" s="72"/>
    </row>
    <row r="194" spans="5:16" s="6" customFormat="1" x14ac:dyDescent="0.25">
      <c r="E194" s="37"/>
      <c r="F194" s="37"/>
      <c r="G194" s="37"/>
      <c r="H194" s="37"/>
      <c r="I194" s="37"/>
      <c r="J194" s="37"/>
      <c r="P194" s="72"/>
    </row>
    <row r="195" spans="5:16" s="6" customFormat="1" x14ac:dyDescent="0.25">
      <c r="E195" s="37"/>
      <c r="F195" s="37"/>
      <c r="G195" s="37"/>
      <c r="H195" s="37"/>
      <c r="I195" s="37"/>
      <c r="J195" s="37"/>
      <c r="P195" s="72"/>
    </row>
    <row r="196" spans="5:16" s="6" customFormat="1" x14ac:dyDescent="0.25">
      <c r="E196" s="37"/>
      <c r="F196" s="37"/>
      <c r="G196" s="37"/>
      <c r="H196" s="37"/>
      <c r="I196" s="37"/>
      <c r="J196" s="37"/>
      <c r="P196" s="72"/>
    </row>
    <row r="197" spans="5:16" s="6" customFormat="1" x14ac:dyDescent="0.25">
      <c r="E197" s="37"/>
      <c r="F197" s="37"/>
      <c r="G197" s="37"/>
      <c r="H197" s="37"/>
      <c r="I197" s="37"/>
      <c r="J197" s="37"/>
      <c r="P197" s="72"/>
    </row>
    <row r="198" spans="5:16" s="6" customFormat="1" x14ac:dyDescent="0.25">
      <c r="E198" s="37"/>
      <c r="F198" s="37"/>
      <c r="G198" s="37"/>
      <c r="H198" s="37"/>
      <c r="I198" s="37"/>
      <c r="J198" s="37"/>
      <c r="P198" s="72"/>
    </row>
    <row r="199" spans="5:16" s="6" customFormat="1" x14ac:dyDescent="0.25">
      <c r="E199" s="37"/>
      <c r="F199" s="37"/>
      <c r="G199" s="37"/>
      <c r="H199" s="37"/>
      <c r="I199" s="37"/>
      <c r="J199" s="37"/>
      <c r="P199" s="72"/>
    </row>
    <row r="200" spans="5:16" s="6" customFormat="1" x14ac:dyDescent="0.25">
      <c r="E200" s="37"/>
      <c r="F200" s="37"/>
      <c r="G200" s="37"/>
      <c r="H200" s="37"/>
      <c r="I200" s="37"/>
      <c r="J200" s="37"/>
      <c r="P200" s="72"/>
    </row>
    <row r="201" spans="5:16" s="6" customFormat="1" x14ac:dyDescent="0.25">
      <c r="E201" s="37"/>
      <c r="F201" s="37"/>
      <c r="G201" s="37"/>
      <c r="H201" s="37"/>
      <c r="I201" s="37"/>
      <c r="J201" s="37"/>
      <c r="P201" s="72"/>
    </row>
    <row r="202" spans="5:16" s="6" customFormat="1" x14ac:dyDescent="0.25">
      <c r="E202" s="37"/>
      <c r="F202" s="37"/>
      <c r="G202" s="37"/>
      <c r="H202" s="37"/>
      <c r="I202" s="37"/>
      <c r="J202" s="37"/>
      <c r="P202" s="72"/>
    </row>
    <row r="203" spans="5:16" s="6" customFormat="1" x14ac:dyDescent="0.25">
      <c r="E203" s="37"/>
      <c r="F203" s="37"/>
      <c r="G203" s="37"/>
      <c r="H203" s="37"/>
      <c r="I203" s="37"/>
      <c r="J203" s="37"/>
      <c r="P203" s="72"/>
    </row>
    <row r="204" spans="5:16" s="6" customFormat="1" x14ac:dyDescent="0.25">
      <c r="E204" s="37"/>
      <c r="F204" s="37"/>
      <c r="G204" s="37"/>
      <c r="H204" s="37"/>
      <c r="I204" s="37"/>
      <c r="J204" s="37"/>
      <c r="P204" s="72"/>
    </row>
    <row r="205" spans="5:16" s="6" customFormat="1" x14ac:dyDescent="0.25">
      <c r="E205" s="37"/>
      <c r="F205" s="37"/>
      <c r="G205" s="37"/>
      <c r="H205" s="37"/>
      <c r="I205" s="37"/>
      <c r="J205" s="37"/>
      <c r="P205" s="72"/>
    </row>
    <row r="206" spans="5:16" s="6" customFormat="1" x14ac:dyDescent="0.25">
      <c r="E206" s="37"/>
      <c r="F206" s="37"/>
      <c r="G206" s="37"/>
      <c r="H206" s="37"/>
      <c r="I206" s="37"/>
      <c r="J206" s="37"/>
      <c r="P206" s="72"/>
    </row>
    <row r="207" spans="5:16" s="6" customFormat="1" x14ac:dyDescent="0.25">
      <c r="E207" s="37"/>
      <c r="F207" s="37"/>
      <c r="G207" s="37"/>
      <c r="H207" s="37"/>
      <c r="I207" s="37"/>
      <c r="J207" s="37"/>
      <c r="P207" s="72"/>
    </row>
    <row r="208" spans="5:16" s="6" customFormat="1" x14ac:dyDescent="0.25">
      <c r="E208" s="37"/>
      <c r="F208" s="37"/>
      <c r="G208" s="37"/>
      <c r="H208" s="37"/>
      <c r="I208" s="37"/>
      <c r="J208" s="37"/>
      <c r="P208" s="72"/>
    </row>
    <row r="209" spans="5:16" s="6" customFormat="1" x14ac:dyDescent="0.25">
      <c r="E209" s="37"/>
      <c r="F209" s="37"/>
      <c r="G209" s="37"/>
      <c r="H209" s="37"/>
      <c r="I209" s="37"/>
      <c r="J209" s="37"/>
      <c r="P209" s="72"/>
    </row>
    <row r="210" spans="5:16" s="6" customFormat="1" x14ac:dyDescent="0.25">
      <c r="E210" s="37"/>
      <c r="F210" s="37"/>
      <c r="G210" s="37"/>
      <c r="H210" s="37"/>
      <c r="I210" s="37"/>
      <c r="J210" s="37"/>
      <c r="P210" s="72"/>
    </row>
    <row r="211" spans="5:16" s="6" customFormat="1" x14ac:dyDescent="0.25">
      <c r="E211" s="37"/>
      <c r="F211" s="37"/>
      <c r="G211" s="37"/>
      <c r="H211" s="37"/>
      <c r="I211" s="37"/>
      <c r="J211" s="37"/>
      <c r="P211" s="72"/>
    </row>
    <row r="212" spans="5:16" s="6" customFormat="1" x14ac:dyDescent="0.25">
      <c r="E212" s="37"/>
      <c r="F212" s="37"/>
      <c r="G212" s="37"/>
      <c r="H212" s="37"/>
      <c r="I212" s="37"/>
      <c r="J212" s="37"/>
      <c r="P212" s="72"/>
    </row>
    <row r="213" spans="5:16" s="6" customFormat="1" x14ac:dyDescent="0.25">
      <c r="E213" s="37"/>
      <c r="F213" s="37"/>
      <c r="G213" s="37"/>
      <c r="H213" s="37"/>
      <c r="I213" s="37"/>
      <c r="J213" s="37"/>
      <c r="P213" s="72"/>
    </row>
    <row r="214" spans="5:16" s="6" customFormat="1" x14ac:dyDescent="0.25">
      <c r="E214" s="37"/>
      <c r="F214" s="37"/>
      <c r="G214" s="37"/>
      <c r="H214" s="37"/>
      <c r="I214" s="37"/>
      <c r="J214" s="37"/>
      <c r="P214" s="72"/>
    </row>
    <row r="215" spans="5:16" s="6" customFormat="1" x14ac:dyDescent="0.25">
      <c r="E215" s="37"/>
      <c r="F215" s="37"/>
      <c r="G215" s="37"/>
      <c r="H215" s="37"/>
      <c r="I215" s="37"/>
      <c r="J215" s="37"/>
      <c r="P215" s="72"/>
    </row>
    <row r="216" spans="5:16" s="6" customFormat="1" x14ac:dyDescent="0.25">
      <c r="E216" s="37"/>
      <c r="F216" s="37"/>
      <c r="G216" s="37"/>
      <c r="H216" s="37"/>
      <c r="I216" s="37"/>
      <c r="J216" s="37"/>
      <c r="P216" s="72"/>
    </row>
    <row r="217" spans="5:16" s="6" customFormat="1" x14ac:dyDescent="0.25">
      <c r="E217" s="37"/>
      <c r="F217" s="37"/>
      <c r="G217" s="37"/>
      <c r="H217" s="37"/>
      <c r="I217" s="37"/>
      <c r="J217" s="37"/>
      <c r="P217" s="72"/>
    </row>
    <row r="218" spans="5:16" s="6" customFormat="1" x14ac:dyDescent="0.25">
      <c r="E218" s="37"/>
      <c r="F218" s="37"/>
      <c r="G218" s="37"/>
      <c r="H218" s="37"/>
      <c r="I218" s="37"/>
      <c r="J218" s="37"/>
      <c r="P218" s="72"/>
    </row>
    <row r="219" spans="5:16" s="6" customFormat="1" x14ac:dyDescent="0.25">
      <c r="E219" s="37"/>
      <c r="F219" s="37"/>
      <c r="G219" s="37"/>
      <c r="H219" s="37"/>
      <c r="I219" s="37"/>
      <c r="J219" s="37"/>
      <c r="P219" s="72"/>
    </row>
    <row r="220" spans="5:16" s="6" customFormat="1" x14ac:dyDescent="0.25">
      <c r="E220" s="37"/>
      <c r="F220" s="37"/>
      <c r="G220" s="37"/>
      <c r="H220" s="37"/>
      <c r="I220" s="37"/>
      <c r="J220" s="37"/>
      <c r="P220" s="72"/>
    </row>
    <row r="221" spans="5:16" s="6" customFormat="1" x14ac:dyDescent="0.25">
      <c r="E221" s="37"/>
      <c r="F221" s="37"/>
      <c r="G221" s="37"/>
      <c r="H221" s="37"/>
      <c r="I221" s="37"/>
      <c r="J221" s="37"/>
      <c r="P221" s="72"/>
    </row>
    <row r="222" spans="5:16" s="6" customFormat="1" x14ac:dyDescent="0.25">
      <c r="E222" s="37"/>
      <c r="F222" s="37"/>
      <c r="G222" s="37"/>
      <c r="H222" s="37"/>
      <c r="I222" s="37"/>
      <c r="J222" s="37"/>
      <c r="P222" s="72"/>
    </row>
    <row r="223" spans="5:16" s="6" customFormat="1" x14ac:dyDescent="0.25">
      <c r="E223" s="37"/>
      <c r="F223" s="37"/>
      <c r="G223" s="37"/>
      <c r="H223" s="37"/>
      <c r="I223" s="37"/>
      <c r="J223" s="37"/>
      <c r="P223" s="72"/>
    </row>
    <row r="224" spans="5:16" s="6" customFormat="1" x14ac:dyDescent="0.25">
      <c r="E224" s="37"/>
      <c r="F224" s="37"/>
      <c r="G224" s="37"/>
      <c r="H224" s="37"/>
      <c r="I224" s="37"/>
      <c r="J224" s="37"/>
      <c r="P224" s="72"/>
    </row>
    <row r="225" spans="5:16" s="6" customFormat="1" x14ac:dyDescent="0.25">
      <c r="E225" s="37"/>
      <c r="F225" s="37"/>
      <c r="G225" s="37"/>
      <c r="H225" s="37"/>
      <c r="I225" s="37"/>
      <c r="J225" s="37"/>
      <c r="P225" s="72"/>
    </row>
    <row r="226" spans="5:16" s="6" customFormat="1" x14ac:dyDescent="0.25">
      <c r="E226" s="37"/>
      <c r="F226" s="37"/>
      <c r="G226" s="37"/>
      <c r="H226" s="37"/>
      <c r="I226" s="37"/>
      <c r="J226" s="37"/>
      <c r="P226" s="72"/>
    </row>
    <row r="227" spans="5:16" s="6" customFormat="1" x14ac:dyDescent="0.25">
      <c r="E227" s="37"/>
      <c r="F227" s="37"/>
      <c r="G227" s="37"/>
      <c r="H227" s="37"/>
      <c r="I227" s="37"/>
      <c r="J227" s="37"/>
      <c r="P227" s="72"/>
    </row>
    <row r="228" spans="5:16" s="6" customFormat="1" x14ac:dyDescent="0.25">
      <c r="E228" s="37"/>
      <c r="F228" s="37"/>
      <c r="G228" s="37"/>
      <c r="H228" s="37"/>
      <c r="I228" s="37"/>
      <c r="J228" s="37"/>
      <c r="P228" s="72"/>
    </row>
    <row r="229" spans="5:16" s="6" customFormat="1" x14ac:dyDescent="0.25">
      <c r="E229" s="37"/>
      <c r="F229" s="37"/>
      <c r="G229" s="37"/>
      <c r="H229" s="37"/>
      <c r="I229" s="37"/>
      <c r="J229" s="37"/>
      <c r="P229" s="72"/>
    </row>
    <row r="230" spans="5:16" s="6" customFormat="1" x14ac:dyDescent="0.25">
      <c r="E230" s="37"/>
      <c r="F230" s="37"/>
      <c r="G230" s="37"/>
      <c r="H230" s="37"/>
      <c r="I230" s="37"/>
      <c r="J230" s="37"/>
      <c r="P230" s="72"/>
    </row>
    <row r="231" spans="5:16" s="6" customFormat="1" x14ac:dyDescent="0.25">
      <c r="E231" s="37"/>
      <c r="F231" s="37"/>
      <c r="G231" s="37"/>
      <c r="H231" s="37"/>
      <c r="I231" s="37"/>
      <c r="J231" s="37"/>
      <c r="P231" s="72"/>
    </row>
    <row r="232" spans="5:16" s="6" customFormat="1" x14ac:dyDescent="0.25">
      <c r="E232" s="37"/>
      <c r="F232" s="37"/>
      <c r="G232" s="37"/>
      <c r="H232" s="37"/>
      <c r="I232" s="37"/>
      <c r="J232" s="37"/>
      <c r="P232" s="72"/>
    </row>
    <row r="233" spans="5:16" s="6" customFormat="1" x14ac:dyDescent="0.25">
      <c r="E233" s="37"/>
      <c r="F233" s="37"/>
      <c r="G233" s="37"/>
      <c r="H233" s="37"/>
      <c r="I233" s="37"/>
      <c r="J233" s="37"/>
      <c r="P233" s="72"/>
    </row>
    <row r="234" spans="5:16" s="6" customFormat="1" x14ac:dyDescent="0.25">
      <c r="E234" s="37"/>
      <c r="F234" s="37"/>
      <c r="G234" s="37"/>
      <c r="H234" s="37"/>
      <c r="I234" s="37"/>
      <c r="J234" s="37"/>
      <c r="P234" s="72"/>
    </row>
    <row r="235" spans="5:16" s="6" customFormat="1" x14ac:dyDescent="0.25">
      <c r="E235" s="37"/>
      <c r="F235" s="37"/>
      <c r="G235" s="37"/>
      <c r="H235" s="37"/>
      <c r="I235" s="37"/>
      <c r="J235" s="37"/>
      <c r="P235" s="72"/>
    </row>
    <row r="236" spans="5:16" s="6" customFormat="1" x14ac:dyDescent="0.25">
      <c r="E236" s="37"/>
      <c r="F236" s="37"/>
      <c r="G236" s="37"/>
      <c r="H236" s="37"/>
      <c r="I236" s="37"/>
      <c r="J236" s="37"/>
      <c r="P236" s="72"/>
    </row>
    <row r="237" spans="5:16" s="6" customFormat="1" x14ac:dyDescent="0.25">
      <c r="E237" s="37"/>
      <c r="F237" s="37"/>
      <c r="G237" s="37"/>
      <c r="H237" s="37"/>
      <c r="I237" s="37"/>
      <c r="J237" s="37"/>
      <c r="P237" s="72"/>
    </row>
    <row r="238" spans="5:16" s="6" customFormat="1" x14ac:dyDescent="0.25">
      <c r="E238" s="37"/>
      <c r="F238" s="37"/>
      <c r="G238" s="37"/>
      <c r="H238" s="37"/>
      <c r="I238" s="37"/>
      <c r="J238" s="37"/>
      <c r="P238" s="72"/>
    </row>
    <row r="239" spans="5:16" s="6" customFormat="1" x14ac:dyDescent="0.25">
      <c r="E239" s="37"/>
      <c r="F239" s="37"/>
      <c r="G239" s="37"/>
      <c r="H239" s="37"/>
      <c r="I239" s="37"/>
      <c r="J239" s="37"/>
      <c r="P239" s="72"/>
    </row>
    <row r="240" spans="5:16" s="6" customFormat="1" x14ac:dyDescent="0.25">
      <c r="E240" s="37"/>
      <c r="F240" s="37"/>
      <c r="G240" s="37"/>
      <c r="H240" s="37"/>
      <c r="I240" s="37"/>
      <c r="J240" s="37"/>
      <c r="P240" s="72"/>
    </row>
    <row r="241" spans="5:16" s="6" customFormat="1" x14ac:dyDescent="0.25">
      <c r="E241" s="37"/>
      <c r="F241" s="37"/>
      <c r="G241" s="37"/>
      <c r="H241" s="37"/>
      <c r="I241" s="37"/>
      <c r="J241" s="37"/>
      <c r="P241" s="72"/>
    </row>
    <row r="242" spans="5:16" s="6" customFormat="1" x14ac:dyDescent="0.25">
      <c r="E242" s="37"/>
      <c r="F242" s="37"/>
      <c r="G242" s="37"/>
      <c r="H242" s="37"/>
      <c r="I242" s="37"/>
      <c r="J242" s="37"/>
      <c r="P242" s="72"/>
    </row>
    <row r="243" spans="5:16" s="6" customFormat="1" x14ac:dyDescent="0.25">
      <c r="E243" s="37"/>
      <c r="F243" s="37"/>
      <c r="G243" s="37"/>
      <c r="H243" s="37"/>
      <c r="I243" s="37"/>
      <c r="J243" s="37"/>
      <c r="P243" s="72"/>
    </row>
    <row r="244" spans="5:16" s="6" customFormat="1" x14ac:dyDescent="0.25">
      <c r="E244" s="37"/>
      <c r="F244" s="37"/>
      <c r="G244" s="37"/>
      <c r="H244" s="37"/>
      <c r="I244" s="37"/>
      <c r="J244" s="37"/>
      <c r="P244" s="72"/>
    </row>
    <row r="245" spans="5:16" s="6" customFormat="1" x14ac:dyDescent="0.25">
      <c r="E245" s="37"/>
      <c r="F245" s="37"/>
      <c r="G245" s="37"/>
      <c r="H245" s="37"/>
      <c r="I245" s="37"/>
      <c r="J245" s="37"/>
      <c r="P245" s="72"/>
    </row>
    <row r="246" spans="5:16" s="6" customFormat="1" x14ac:dyDescent="0.25">
      <c r="E246" s="37"/>
      <c r="F246" s="37"/>
      <c r="G246" s="37"/>
      <c r="H246" s="37"/>
      <c r="I246" s="37"/>
      <c r="J246" s="37"/>
      <c r="P246" s="72"/>
    </row>
    <row r="247" spans="5:16" s="6" customFormat="1" x14ac:dyDescent="0.25">
      <c r="E247" s="37"/>
      <c r="F247" s="37"/>
      <c r="G247" s="37"/>
      <c r="H247" s="37"/>
      <c r="I247" s="37"/>
      <c r="J247" s="37"/>
      <c r="P247" s="72"/>
    </row>
    <row r="248" spans="5:16" s="6" customFormat="1" x14ac:dyDescent="0.25">
      <c r="E248" s="37"/>
      <c r="F248" s="37"/>
      <c r="G248" s="37"/>
      <c r="H248" s="37"/>
      <c r="I248" s="37"/>
      <c r="J248" s="37"/>
      <c r="P248" s="72"/>
    </row>
    <row r="249" spans="5:16" s="6" customFormat="1" x14ac:dyDescent="0.25">
      <c r="E249" s="37"/>
      <c r="F249" s="37"/>
      <c r="G249" s="37"/>
      <c r="H249" s="37"/>
      <c r="I249" s="37"/>
      <c r="J249" s="37"/>
      <c r="P249" s="72"/>
    </row>
    <row r="250" spans="5:16" s="6" customFormat="1" x14ac:dyDescent="0.25">
      <c r="E250" s="37"/>
      <c r="F250" s="37"/>
      <c r="G250" s="37"/>
      <c r="H250" s="37"/>
      <c r="I250" s="37"/>
      <c r="J250" s="37"/>
      <c r="P250" s="72"/>
    </row>
    <row r="251" spans="5:16" s="6" customFormat="1" x14ac:dyDescent="0.25">
      <c r="E251" s="37"/>
      <c r="F251" s="37"/>
      <c r="G251" s="37"/>
      <c r="H251" s="37"/>
      <c r="I251" s="37"/>
      <c r="J251" s="37"/>
      <c r="P251" s="72"/>
    </row>
    <row r="252" spans="5:16" s="6" customFormat="1" x14ac:dyDescent="0.25">
      <c r="E252" s="37"/>
      <c r="F252" s="37"/>
      <c r="G252" s="37"/>
      <c r="H252" s="37"/>
      <c r="I252" s="37"/>
      <c r="J252" s="37"/>
      <c r="P252" s="72"/>
    </row>
    <row r="253" spans="5:16" s="6" customFormat="1" x14ac:dyDescent="0.25">
      <c r="E253" s="37"/>
      <c r="F253" s="37"/>
      <c r="G253" s="37"/>
      <c r="H253" s="37"/>
      <c r="I253" s="37"/>
      <c r="J253" s="37"/>
      <c r="P253" s="72"/>
    </row>
    <row r="254" spans="5:16" s="6" customFormat="1" x14ac:dyDescent="0.25">
      <c r="E254" s="37"/>
      <c r="F254" s="37"/>
      <c r="G254" s="37"/>
      <c r="H254" s="37"/>
      <c r="I254" s="37"/>
      <c r="J254" s="37"/>
      <c r="P254" s="72"/>
    </row>
    <row r="255" spans="5:16" s="6" customFormat="1" x14ac:dyDescent="0.25">
      <c r="E255" s="37"/>
      <c r="F255" s="37"/>
      <c r="G255" s="37"/>
      <c r="H255" s="37"/>
      <c r="I255" s="37"/>
      <c r="J255" s="37"/>
      <c r="P255" s="72"/>
    </row>
    <row r="256" spans="5:16" s="6" customFormat="1" x14ac:dyDescent="0.25">
      <c r="E256" s="37"/>
      <c r="F256" s="37"/>
      <c r="G256" s="37"/>
      <c r="H256" s="37"/>
      <c r="I256" s="37"/>
      <c r="J256" s="37"/>
      <c r="P256" s="72"/>
    </row>
    <row r="257" spans="5:16" s="6" customFormat="1" x14ac:dyDescent="0.25">
      <c r="E257" s="37"/>
      <c r="F257" s="37"/>
      <c r="G257" s="37"/>
      <c r="H257" s="37"/>
      <c r="I257" s="37"/>
      <c r="J257" s="37"/>
      <c r="P257" s="72"/>
    </row>
    <row r="258" spans="5:16" s="6" customFormat="1" x14ac:dyDescent="0.25">
      <c r="E258" s="37"/>
      <c r="F258" s="37"/>
      <c r="G258" s="37"/>
      <c r="H258" s="37"/>
      <c r="I258" s="37"/>
      <c r="J258" s="37"/>
      <c r="P258" s="72"/>
    </row>
    <row r="259" spans="5:16" s="6" customFormat="1" x14ac:dyDescent="0.25">
      <c r="E259" s="37"/>
      <c r="F259" s="37"/>
      <c r="G259" s="37"/>
      <c r="H259" s="37"/>
      <c r="I259" s="37"/>
      <c r="J259" s="37"/>
      <c r="P259" s="72"/>
    </row>
    <row r="260" spans="5:16" s="6" customFormat="1" x14ac:dyDescent="0.25">
      <c r="E260" s="37"/>
      <c r="F260" s="37"/>
      <c r="G260" s="37"/>
      <c r="H260" s="37"/>
      <c r="I260" s="37"/>
      <c r="J260" s="37"/>
      <c r="P260" s="72"/>
    </row>
    <row r="261" spans="5:16" s="6" customFormat="1" x14ac:dyDescent="0.25">
      <c r="E261" s="37"/>
      <c r="F261" s="37"/>
      <c r="G261" s="37"/>
      <c r="H261" s="37"/>
      <c r="I261" s="37"/>
      <c r="J261" s="37"/>
      <c r="P261" s="72"/>
    </row>
    <row r="262" spans="5:16" s="6" customFormat="1" x14ac:dyDescent="0.25">
      <c r="E262" s="37"/>
      <c r="F262" s="37"/>
      <c r="G262" s="37"/>
      <c r="H262" s="37"/>
      <c r="I262" s="37"/>
      <c r="J262" s="37"/>
      <c r="P262" s="72"/>
    </row>
    <row r="263" spans="5:16" s="6" customFormat="1" x14ac:dyDescent="0.25">
      <c r="E263" s="37"/>
      <c r="F263" s="37"/>
      <c r="G263" s="37"/>
      <c r="H263" s="37"/>
      <c r="I263" s="37"/>
      <c r="J263" s="37"/>
      <c r="P263" s="72"/>
    </row>
    <row r="264" spans="5:16" s="6" customFormat="1" x14ac:dyDescent="0.25">
      <c r="E264" s="37"/>
      <c r="F264" s="37"/>
      <c r="G264" s="37"/>
      <c r="H264" s="37"/>
      <c r="I264" s="37"/>
      <c r="J264" s="37"/>
      <c r="P264" s="72"/>
    </row>
    <row r="265" spans="5:16" s="6" customFormat="1" x14ac:dyDescent="0.25">
      <c r="E265" s="37"/>
      <c r="F265" s="37"/>
      <c r="G265" s="37"/>
      <c r="H265" s="37"/>
      <c r="I265" s="37"/>
      <c r="J265" s="37"/>
      <c r="P265" s="72"/>
    </row>
    <row r="266" spans="5:16" s="6" customFormat="1" x14ac:dyDescent="0.25">
      <c r="E266" s="37"/>
      <c r="F266" s="37"/>
      <c r="G266" s="37"/>
      <c r="H266" s="37"/>
      <c r="I266" s="37"/>
      <c r="J266" s="37"/>
      <c r="P266" s="72"/>
    </row>
    <row r="267" spans="5:16" s="6" customFormat="1" x14ac:dyDescent="0.25">
      <c r="E267" s="37"/>
      <c r="F267" s="37"/>
      <c r="G267" s="37"/>
      <c r="H267" s="37"/>
      <c r="I267" s="37"/>
      <c r="J267" s="37"/>
      <c r="P267" s="72"/>
    </row>
    <row r="268" spans="5:16" s="6" customFormat="1" x14ac:dyDescent="0.25">
      <c r="E268" s="37"/>
      <c r="F268" s="37"/>
      <c r="G268" s="37"/>
      <c r="H268" s="37"/>
      <c r="I268" s="37"/>
      <c r="J268" s="37"/>
      <c r="P268" s="72"/>
    </row>
    <row r="269" spans="5:16" s="6" customFormat="1" x14ac:dyDescent="0.25">
      <c r="E269" s="37"/>
      <c r="F269" s="37"/>
      <c r="G269" s="37"/>
      <c r="H269" s="37"/>
      <c r="I269" s="37"/>
      <c r="J269" s="37"/>
      <c r="P269" s="72"/>
    </row>
    <row r="270" spans="5:16" s="6" customFormat="1" x14ac:dyDescent="0.25">
      <c r="E270" s="37"/>
      <c r="F270" s="37"/>
      <c r="G270" s="37"/>
      <c r="H270" s="37"/>
      <c r="I270" s="37"/>
      <c r="J270" s="37"/>
      <c r="P270" s="72"/>
    </row>
    <row r="271" spans="5:16" s="6" customFormat="1" x14ac:dyDescent="0.25">
      <c r="E271" s="37"/>
      <c r="F271" s="37"/>
      <c r="G271" s="37"/>
      <c r="H271" s="37"/>
      <c r="I271" s="37"/>
      <c r="J271" s="37"/>
      <c r="P271" s="72"/>
    </row>
    <row r="272" spans="5:16" s="6" customFormat="1" x14ac:dyDescent="0.25">
      <c r="E272" s="37"/>
      <c r="F272" s="37"/>
      <c r="G272" s="37"/>
      <c r="H272" s="37"/>
      <c r="I272" s="37"/>
      <c r="J272" s="37"/>
      <c r="P272" s="72"/>
    </row>
    <row r="273" spans="4:16" s="6" customFormat="1" x14ac:dyDescent="0.25">
      <c r="E273" s="37"/>
      <c r="F273" s="37"/>
      <c r="G273" s="37"/>
      <c r="H273" s="37"/>
      <c r="I273" s="37"/>
      <c r="J273" s="37"/>
      <c r="P273" s="72"/>
    </row>
    <row r="274" spans="4:16" s="6" customFormat="1" x14ac:dyDescent="0.25">
      <c r="E274" s="37"/>
      <c r="F274" s="37"/>
      <c r="G274" s="37"/>
      <c r="H274" s="37"/>
      <c r="I274" s="37"/>
      <c r="J274" s="37"/>
      <c r="P274" s="72"/>
    </row>
    <row r="275" spans="4:16" s="6" customFormat="1" x14ac:dyDescent="0.25">
      <c r="E275" s="37"/>
      <c r="F275" s="37"/>
      <c r="G275" s="37"/>
      <c r="H275" s="37"/>
      <c r="I275" s="37"/>
      <c r="J275" s="37"/>
      <c r="P275" s="72"/>
    </row>
    <row r="276" spans="4:16" s="6" customFormat="1" x14ac:dyDescent="0.25">
      <c r="E276" s="37"/>
      <c r="F276" s="37"/>
      <c r="G276" s="37"/>
      <c r="H276" s="37"/>
      <c r="I276" s="37"/>
      <c r="J276" s="37"/>
      <c r="P276" s="72"/>
    </row>
    <row r="277" spans="4:16" s="6" customFormat="1" x14ac:dyDescent="0.25">
      <c r="E277" s="37"/>
      <c r="F277" s="37"/>
      <c r="G277" s="37"/>
      <c r="H277" s="37"/>
      <c r="I277" s="37"/>
      <c r="J277" s="37"/>
      <c r="P277" s="72"/>
    </row>
    <row r="278" spans="4:16" s="6" customFormat="1" x14ac:dyDescent="0.25">
      <c r="E278" s="37"/>
      <c r="F278" s="37"/>
      <c r="G278" s="37"/>
      <c r="H278" s="37"/>
      <c r="I278" s="37"/>
      <c r="J278" s="37"/>
      <c r="P278" s="72"/>
    </row>
    <row r="279" spans="4:16" s="6" customFormat="1" x14ac:dyDescent="0.25">
      <c r="E279" s="37"/>
      <c r="F279" s="37"/>
      <c r="G279" s="37"/>
      <c r="H279" s="37"/>
      <c r="I279" s="37"/>
      <c r="J279" s="37"/>
      <c r="P279" s="72"/>
    </row>
    <row r="280" spans="4:16" x14ac:dyDescent="0.25">
      <c r="D280" s="6"/>
      <c r="E280" s="37"/>
      <c r="F280" s="37"/>
      <c r="G280" s="37"/>
      <c r="H280" s="37"/>
      <c r="I280" s="37"/>
      <c r="J280" s="37"/>
      <c r="K280" s="6"/>
      <c r="L280" s="6"/>
      <c r="M280" s="6"/>
    </row>
    <row r="281" spans="4:16" x14ac:dyDescent="0.25">
      <c r="D281" s="6"/>
      <c r="E281" s="37"/>
      <c r="F281" s="37"/>
      <c r="G281" s="37"/>
      <c r="H281" s="37"/>
      <c r="I281" s="37"/>
      <c r="J281" s="37"/>
      <c r="K281" s="6"/>
      <c r="L281" s="6"/>
      <c r="M281" s="6"/>
    </row>
    <row r="282" spans="4:16" x14ac:dyDescent="0.25">
      <c r="D282" s="6"/>
      <c r="E282" s="37"/>
      <c r="F282" s="37"/>
      <c r="G282" s="37"/>
      <c r="H282" s="37"/>
      <c r="I282" s="37"/>
      <c r="J282" s="37"/>
      <c r="K282" s="6"/>
      <c r="L282" s="6"/>
      <c r="M282" s="6"/>
    </row>
    <row r="283" spans="4:16" x14ac:dyDescent="0.25">
      <c r="D283" s="6"/>
      <c r="E283" s="37"/>
      <c r="F283" s="37"/>
      <c r="G283" s="37"/>
      <c r="H283" s="37"/>
      <c r="I283" s="37"/>
      <c r="J283" s="37"/>
      <c r="K283" s="6"/>
      <c r="L283" s="6"/>
      <c r="M283" s="6"/>
    </row>
    <row r="284" spans="4:16" x14ac:dyDescent="0.25">
      <c r="D284" s="6"/>
      <c r="E284" s="37"/>
      <c r="F284" s="37"/>
      <c r="G284" s="37"/>
      <c r="H284" s="37"/>
      <c r="I284" s="37"/>
      <c r="J284" s="37"/>
      <c r="K284" s="6"/>
      <c r="L284" s="6"/>
      <c r="M284" s="6"/>
    </row>
    <row r="285" spans="4:16" x14ac:dyDescent="0.25">
      <c r="D285" s="6"/>
      <c r="E285" s="37"/>
      <c r="F285" s="37"/>
      <c r="G285" s="37"/>
      <c r="H285" s="37"/>
      <c r="I285" s="37"/>
      <c r="J285" s="37"/>
      <c r="K285" s="6"/>
      <c r="L285" s="6"/>
      <c r="M285" s="6"/>
    </row>
    <row r="286" spans="4:16" x14ac:dyDescent="0.25">
      <c r="D286" s="6"/>
      <c r="E286" s="37"/>
      <c r="F286" s="37"/>
      <c r="G286" s="37"/>
      <c r="H286" s="37"/>
      <c r="I286" s="37"/>
      <c r="J286" s="37"/>
      <c r="K286" s="6"/>
      <c r="L286" s="6"/>
      <c r="M286" s="6"/>
    </row>
    <row r="287" spans="4:16" x14ac:dyDescent="0.25">
      <c r="D287" s="6"/>
      <c r="E287" s="37"/>
      <c r="F287" s="37"/>
      <c r="G287" s="37"/>
      <c r="H287" s="37"/>
      <c r="I287" s="37"/>
      <c r="J287" s="37"/>
      <c r="K287" s="6"/>
      <c r="L287" s="6"/>
      <c r="M287" s="6"/>
    </row>
    <row r="288" spans="4:16" x14ac:dyDescent="0.25">
      <c r="D288" s="6"/>
      <c r="E288" s="37"/>
      <c r="F288" s="37"/>
      <c r="G288" s="37"/>
      <c r="H288" s="37"/>
      <c r="I288" s="37"/>
      <c r="J288" s="37"/>
      <c r="K288" s="6"/>
      <c r="L288" s="6"/>
      <c r="M288" s="6"/>
    </row>
    <row r="289" spans="4:13" x14ac:dyDescent="0.25">
      <c r="D289" s="6"/>
      <c r="E289" s="37"/>
      <c r="F289" s="37"/>
      <c r="G289" s="37"/>
      <c r="H289" s="37"/>
      <c r="I289" s="37"/>
      <c r="J289" s="37"/>
      <c r="K289" s="6"/>
      <c r="L289" s="6"/>
      <c r="M289" s="6"/>
    </row>
    <row r="290" spans="4:13" x14ac:dyDescent="0.25">
      <c r="D290" s="6"/>
      <c r="E290" s="37"/>
      <c r="F290" s="37"/>
      <c r="G290" s="37"/>
      <c r="H290" s="37"/>
      <c r="I290" s="37"/>
      <c r="J290" s="37"/>
      <c r="K290" s="6"/>
      <c r="L290" s="6"/>
      <c r="M290" s="6"/>
    </row>
    <row r="291" spans="4:13" x14ac:dyDescent="0.25">
      <c r="D291" s="6"/>
      <c r="E291" s="37"/>
      <c r="F291" s="37"/>
      <c r="G291" s="37"/>
      <c r="H291" s="37"/>
      <c r="I291" s="37"/>
      <c r="J291" s="37"/>
      <c r="K291" s="6"/>
      <c r="L291" s="6"/>
      <c r="M291" s="6"/>
    </row>
    <row r="292" spans="4:13" x14ac:dyDescent="0.25">
      <c r="D292" s="6"/>
      <c r="E292" s="37"/>
      <c r="F292" s="37"/>
      <c r="G292" s="37"/>
      <c r="H292" s="37"/>
      <c r="I292" s="37"/>
      <c r="J292" s="37"/>
      <c r="K292" s="6"/>
      <c r="L292" s="6"/>
      <c r="M292" s="6"/>
    </row>
    <row r="293" spans="4:13" x14ac:dyDescent="0.25">
      <c r="D293" s="6"/>
      <c r="E293" s="37"/>
      <c r="F293" s="37"/>
      <c r="G293" s="37"/>
      <c r="H293" s="37"/>
      <c r="I293" s="37"/>
      <c r="J293" s="37"/>
      <c r="K293" s="6"/>
      <c r="L293" s="6"/>
      <c r="M293" s="6"/>
    </row>
    <row r="294" spans="4:13" x14ac:dyDescent="0.25">
      <c r="D294" s="6"/>
      <c r="E294" s="37"/>
      <c r="F294" s="37"/>
      <c r="G294" s="37"/>
      <c r="H294" s="37"/>
      <c r="I294" s="37"/>
      <c r="J294" s="37"/>
      <c r="K294" s="6"/>
      <c r="L294" s="6"/>
      <c r="M294" s="6"/>
    </row>
    <row r="295" spans="4:13" x14ac:dyDescent="0.25">
      <c r="D295" s="6"/>
      <c r="E295" s="37"/>
      <c r="F295" s="37"/>
      <c r="G295" s="37"/>
      <c r="H295" s="37"/>
      <c r="I295" s="37"/>
      <c r="J295" s="37"/>
      <c r="K295" s="6"/>
      <c r="L295" s="6"/>
      <c r="M295" s="6"/>
    </row>
    <row r="296" spans="4:13" x14ac:dyDescent="0.25">
      <c r="D296" s="6"/>
      <c r="E296" s="37"/>
      <c r="F296" s="37"/>
      <c r="G296" s="37"/>
      <c r="H296" s="37"/>
      <c r="I296" s="37"/>
      <c r="J296" s="37"/>
      <c r="K296" s="6"/>
      <c r="L296" s="6"/>
      <c r="M296" s="6"/>
    </row>
    <row r="297" spans="4:13" x14ac:dyDescent="0.25">
      <c r="D297" s="6"/>
      <c r="E297" s="37"/>
      <c r="F297" s="37"/>
      <c r="G297" s="37"/>
      <c r="H297" s="37"/>
      <c r="I297" s="37"/>
      <c r="J297" s="37"/>
      <c r="K297" s="6"/>
      <c r="L297" s="6"/>
      <c r="M297" s="6"/>
    </row>
    <row r="298" spans="4:13" x14ac:dyDescent="0.25">
      <c r="D298" s="6"/>
      <c r="E298" s="37"/>
      <c r="F298" s="37"/>
      <c r="G298" s="37"/>
      <c r="H298" s="37"/>
      <c r="I298" s="37"/>
      <c r="J298" s="37"/>
      <c r="K298" s="6"/>
      <c r="L298" s="6"/>
      <c r="M298" s="6"/>
    </row>
    <row r="299" spans="4:13" x14ac:dyDescent="0.25">
      <c r="D299" s="6"/>
      <c r="E299" s="37"/>
      <c r="F299" s="37"/>
      <c r="G299" s="37"/>
      <c r="H299" s="37"/>
      <c r="I299" s="37"/>
      <c r="J299" s="37"/>
      <c r="K299" s="6"/>
      <c r="L299" s="6"/>
      <c r="M299" s="6"/>
    </row>
    <row r="300" spans="4:13" x14ac:dyDescent="0.25">
      <c r="D300" s="6"/>
      <c r="E300" s="37"/>
      <c r="F300" s="37"/>
      <c r="G300" s="37"/>
      <c r="H300" s="37"/>
      <c r="I300" s="37"/>
      <c r="J300" s="37"/>
      <c r="K300" s="6"/>
      <c r="L300" s="6"/>
      <c r="M300" s="6"/>
    </row>
    <row r="301" spans="4:13" x14ac:dyDescent="0.25">
      <c r="D301" s="6"/>
      <c r="E301" s="37"/>
      <c r="F301" s="37"/>
      <c r="G301" s="37"/>
      <c r="H301" s="37"/>
      <c r="I301" s="37"/>
      <c r="J301" s="37"/>
      <c r="K301" s="6"/>
      <c r="L301" s="6"/>
      <c r="M301" s="6"/>
    </row>
    <row r="302" spans="4:13" x14ac:dyDescent="0.25">
      <c r="D302" s="6"/>
      <c r="E302" s="37"/>
      <c r="F302" s="37"/>
      <c r="G302" s="37"/>
      <c r="H302" s="37"/>
      <c r="I302" s="37"/>
      <c r="J302" s="37"/>
      <c r="K302" s="6"/>
      <c r="L302" s="6"/>
      <c r="M302" s="6"/>
    </row>
    <row r="303" spans="4:13" x14ac:dyDescent="0.25">
      <c r="D303" s="6"/>
      <c r="E303" s="37"/>
      <c r="F303" s="37"/>
      <c r="G303" s="37"/>
      <c r="H303" s="37"/>
      <c r="I303" s="37"/>
      <c r="J303" s="37"/>
      <c r="K303" s="6"/>
      <c r="L303" s="6"/>
      <c r="M303" s="6"/>
    </row>
    <row r="304" spans="4:13" x14ac:dyDescent="0.25">
      <c r="D304" s="6"/>
      <c r="E304" s="37"/>
      <c r="F304" s="37"/>
      <c r="G304" s="37"/>
      <c r="H304" s="37"/>
      <c r="I304" s="37"/>
      <c r="J304" s="37"/>
      <c r="K304" s="6"/>
      <c r="L304" s="6"/>
      <c r="M304" s="6"/>
    </row>
    <row r="305" spans="4:13" x14ac:dyDescent="0.25">
      <c r="D305" s="6"/>
      <c r="E305" s="37"/>
      <c r="F305" s="37"/>
      <c r="G305" s="37"/>
      <c r="H305" s="37"/>
      <c r="I305" s="37"/>
      <c r="J305" s="37"/>
      <c r="K305" s="6"/>
      <c r="L305" s="6"/>
      <c r="M305" s="6"/>
    </row>
    <row r="306" spans="4:13" x14ac:dyDescent="0.25">
      <c r="D306" s="6"/>
      <c r="E306" s="37"/>
      <c r="F306" s="37"/>
      <c r="G306" s="37"/>
      <c r="H306" s="37"/>
      <c r="I306" s="37"/>
      <c r="J306" s="37"/>
      <c r="K306" s="6"/>
      <c r="L306" s="6"/>
      <c r="M306" s="6"/>
    </row>
    <row r="307" spans="4:13" x14ac:dyDescent="0.25">
      <c r="D307" s="6"/>
      <c r="E307" s="37"/>
      <c r="F307" s="37"/>
      <c r="G307" s="37"/>
      <c r="H307" s="37"/>
      <c r="I307" s="37"/>
      <c r="J307" s="37"/>
      <c r="K307" s="6"/>
      <c r="L307" s="6"/>
      <c r="M307" s="6"/>
    </row>
    <row r="308" spans="4:13" x14ac:dyDescent="0.25">
      <c r="D308" s="6"/>
      <c r="E308" s="37"/>
      <c r="F308" s="37"/>
      <c r="G308" s="37"/>
      <c r="H308" s="37"/>
      <c r="I308" s="37"/>
      <c r="J308" s="37"/>
      <c r="K308" s="6"/>
      <c r="L308" s="6"/>
      <c r="M308" s="6"/>
    </row>
    <row r="309" spans="4:13" x14ac:dyDescent="0.25">
      <c r="D309" s="6"/>
      <c r="E309" s="37"/>
      <c r="F309" s="37"/>
      <c r="G309" s="37"/>
      <c r="H309" s="37"/>
      <c r="I309" s="37"/>
      <c r="J309" s="37"/>
      <c r="K309" s="6"/>
      <c r="L309" s="6"/>
      <c r="M309" s="6"/>
    </row>
    <row r="310" spans="4:13" x14ac:dyDescent="0.25">
      <c r="D310" s="6"/>
      <c r="E310" s="37"/>
      <c r="F310" s="37"/>
      <c r="G310" s="37"/>
      <c r="H310" s="37"/>
      <c r="I310" s="37"/>
      <c r="J310" s="37"/>
      <c r="K310" s="6"/>
      <c r="L310" s="6"/>
      <c r="M310" s="6"/>
    </row>
    <row r="311" spans="4:13" x14ac:dyDescent="0.25">
      <c r="D311" s="6"/>
      <c r="E311" s="37"/>
      <c r="F311" s="37"/>
      <c r="G311" s="37"/>
      <c r="H311" s="37"/>
      <c r="I311" s="37"/>
      <c r="J311" s="37"/>
      <c r="K311" s="6"/>
      <c r="L311" s="6"/>
      <c r="M311" s="6"/>
    </row>
    <row r="312" spans="4:13" x14ac:dyDescent="0.25">
      <c r="D312" s="6"/>
      <c r="E312" s="37"/>
      <c r="F312" s="37"/>
      <c r="G312" s="37"/>
      <c r="H312" s="37"/>
      <c r="I312" s="37"/>
      <c r="J312" s="37"/>
      <c r="K312" s="6"/>
      <c r="L312" s="6"/>
      <c r="M312" s="6"/>
    </row>
    <row r="313" spans="4:13" x14ac:dyDescent="0.25">
      <c r="D313" s="6"/>
      <c r="E313" s="37"/>
      <c r="F313" s="37"/>
      <c r="G313" s="37"/>
      <c r="H313" s="37"/>
      <c r="I313" s="37"/>
      <c r="J313" s="37"/>
      <c r="K313" s="6"/>
      <c r="L313" s="6"/>
      <c r="M313" s="6"/>
    </row>
    <row r="314" spans="4:13" x14ac:dyDescent="0.25">
      <c r="D314" s="6"/>
      <c r="E314" s="37"/>
      <c r="F314" s="37"/>
      <c r="G314" s="37"/>
      <c r="H314" s="37"/>
      <c r="I314" s="37"/>
      <c r="J314" s="37"/>
      <c r="K314" s="6"/>
      <c r="L314" s="6"/>
      <c r="M314" s="6"/>
    </row>
    <row r="315" spans="4:13" x14ac:dyDescent="0.25">
      <c r="D315" s="6"/>
      <c r="E315" s="37"/>
      <c r="F315" s="37"/>
      <c r="G315" s="37"/>
      <c r="H315" s="37"/>
      <c r="I315" s="37"/>
      <c r="J315" s="37"/>
      <c r="K315" s="6"/>
      <c r="L315" s="6"/>
      <c r="M315" s="6"/>
    </row>
    <row r="316" spans="4:13" x14ac:dyDescent="0.25">
      <c r="D316" s="6"/>
      <c r="E316" s="37"/>
      <c r="F316" s="37"/>
      <c r="G316" s="37"/>
      <c r="H316" s="37"/>
      <c r="I316" s="37"/>
      <c r="J316" s="37"/>
      <c r="K316" s="6"/>
      <c r="L316" s="6"/>
      <c r="M316" s="6"/>
    </row>
    <row r="317" spans="4:13" x14ac:dyDescent="0.25">
      <c r="D317" s="6"/>
      <c r="E317" s="37"/>
      <c r="F317" s="37"/>
      <c r="G317" s="37"/>
      <c r="H317" s="37"/>
      <c r="I317" s="37"/>
      <c r="J317" s="37"/>
      <c r="K317" s="6"/>
      <c r="L317" s="6"/>
      <c r="M317" s="6"/>
    </row>
    <row r="318" spans="4:13" x14ac:dyDescent="0.25">
      <c r="D318" s="6"/>
      <c r="E318" s="37"/>
      <c r="F318" s="37"/>
      <c r="G318" s="37"/>
      <c r="H318" s="37"/>
      <c r="I318" s="37"/>
      <c r="J318" s="37"/>
      <c r="K318" s="6"/>
      <c r="L318" s="6"/>
      <c r="M318" s="6"/>
    </row>
    <row r="319" spans="4:13" x14ac:dyDescent="0.25">
      <c r="D319" s="6"/>
      <c r="E319" s="37"/>
      <c r="F319" s="37"/>
      <c r="G319" s="37"/>
      <c r="H319" s="37"/>
      <c r="I319" s="37"/>
      <c r="J319" s="37"/>
      <c r="K319" s="6"/>
      <c r="L319" s="6"/>
      <c r="M319" s="6"/>
    </row>
    <row r="320" spans="4:13" x14ac:dyDescent="0.25">
      <c r="D320" s="6"/>
      <c r="E320" s="37"/>
      <c r="F320" s="37"/>
      <c r="G320" s="37"/>
      <c r="H320" s="37"/>
      <c r="I320" s="37"/>
      <c r="J320" s="37"/>
      <c r="K320" s="6"/>
      <c r="L320" s="6"/>
      <c r="M320" s="6"/>
    </row>
    <row r="321" spans="4:13" x14ac:dyDescent="0.25">
      <c r="D321" s="6"/>
      <c r="E321" s="37"/>
      <c r="F321" s="37"/>
      <c r="G321" s="37"/>
      <c r="H321" s="37"/>
      <c r="I321" s="37"/>
      <c r="J321" s="37"/>
      <c r="K321" s="6"/>
      <c r="L321" s="6"/>
      <c r="M321" s="6"/>
    </row>
    <row r="322" spans="4:13" x14ac:dyDescent="0.25">
      <c r="D322" s="6"/>
      <c r="E322" s="37"/>
      <c r="F322" s="37"/>
      <c r="G322" s="37"/>
      <c r="H322" s="37"/>
      <c r="I322" s="37"/>
      <c r="J322" s="37"/>
      <c r="K322" s="6"/>
      <c r="L322" s="6"/>
      <c r="M322" s="6"/>
    </row>
    <row r="323" spans="4:13" x14ac:dyDescent="0.25">
      <c r="D323" s="6"/>
      <c r="E323" s="37"/>
      <c r="F323" s="37"/>
      <c r="G323" s="37"/>
      <c r="H323" s="37"/>
      <c r="I323" s="37"/>
      <c r="J323" s="37"/>
      <c r="K323" s="6"/>
      <c r="L323" s="6"/>
      <c r="M323" s="6"/>
    </row>
    <row r="324" spans="4:13" x14ac:dyDescent="0.25">
      <c r="D324" s="6"/>
      <c r="E324" s="37"/>
      <c r="F324" s="37"/>
      <c r="G324" s="37"/>
      <c r="H324" s="37"/>
      <c r="I324" s="37"/>
      <c r="J324" s="37"/>
      <c r="K324" s="6"/>
      <c r="L324" s="6"/>
      <c r="M324" s="6"/>
    </row>
    <row r="325" spans="4:13" x14ac:dyDescent="0.25">
      <c r="D325" s="6"/>
      <c r="E325" s="37"/>
      <c r="F325" s="37"/>
      <c r="G325" s="37"/>
      <c r="H325" s="37"/>
      <c r="I325" s="37"/>
      <c r="J325" s="37"/>
      <c r="K325" s="6"/>
      <c r="L325" s="6"/>
      <c r="M325" s="6"/>
    </row>
    <row r="326" spans="4:13" x14ac:dyDescent="0.25">
      <c r="D326" s="6"/>
      <c r="E326" s="37"/>
      <c r="F326" s="37"/>
      <c r="G326" s="37"/>
      <c r="H326" s="37"/>
      <c r="I326" s="37"/>
      <c r="J326" s="37"/>
      <c r="K326" s="6"/>
      <c r="L326" s="6"/>
      <c r="M326" s="6"/>
    </row>
    <row r="327" spans="4:13" x14ac:dyDescent="0.25">
      <c r="D327" s="6"/>
      <c r="E327" s="37"/>
      <c r="F327" s="37"/>
      <c r="G327" s="37"/>
      <c r="H327" s="37"/>
      <c r="I327" s="37"/>
      <c r="J327" s="37"/>
      <c r="K327" s="6"/>
      <c r="L327" s="6"/>
      <c r="M327" s="6"/>
    </row>
    <row r="328" spans="4:13" x14ac:dyDescent="0.25">
      <c r="D328" s="6"/>
      <c r="E328" s="37"/>
      <c r="F328" s="37"/>
      <c r="G328" s="37"/>
      <c r="H328" s="37"/>
      <c r="I328" s="37"/>
      <c r="J328" s="37"/>
      <c r="K328" s="6"/>
      <c r="L328" s="6"/>
      <c r="M328" s="6"/>
    </row>
    <row r="329" spans="4:13" x14ac:dyDescent="0.25">
      <c r="D329" s="6"/>
      <c r="E329" s="37"/>
      <c r="F329" s="37"/>
      <c r="G329" s="37"/>
      <c r="H329" s="37"/>
      <c r="I329" s="37"/>
      <c r="J329" s="37"/>
      <c r="K329" s="6"/>
      <c r="L329" s="6"/>
      <c r="M329" s="6"/>
    </row>
    <row r="330" spans="4:13" x14ac:dyDescent="0.25">
      <c r="D330" s="6"/>
      <c r="E330" s="37"/>
      <c r="F330" s="37"/>
      <c r="G330" s="37"/>
      <c r="H330" s="37"/>
      <c r="I330" s="37"/>
      <c r="J330" s="37"/>
      <c r="K330" s="6"/>
      <c r="L330" s="6"/>
      <c r="M330" s="6"/>
    </row>
    <row r="331" spans="4:13" x14ac:dyDescent="0.25">
      <c r="D331" s="6"/>
      <c r="E331" s="37"/>
      <c r="F331" s="37"/>
      <c r="G331" s="37"/>
      <c r="H331" s="37"/>
      <c r="I331" s="37"/>
      <c r="J331" s="37"/>
      <c r="K331" s="6"/>
      <c r="L331" s="6"/>
      <c r="M331" s="6"/>
    </row>
    <row r="332" spans="4:13" x14ac:dyDescent="0.25">
      <c r="D332" s="6"/>
      <c r="E332" s="37"/>
      <c r="F332" s="37"/>
      <c r="G332" s="37"/>
      <c r="H332" s="37"/>
      <c r="I332" s="37"/>
      <c r="J332" s="37"/>
      <c r="K332" s="6"/>
      <c r="L332" s="6"/>
      <c r="M332" s="6"/>
    </row>
    <row r="333" spans="4:13" x14ac:dyDescent="0.25">
      <c r="D333" s="6"/>
      <c r="E333" s="37"/>
      <c r="F333" s="37"/>
      <c r="G333" s="37"/>
      <c r="H333" s="37"/>
      <c r="I333" s="37"/>
      <c r="J333" s="37"/>
      <c r="K333" s="6"/>
      <c r="L333" s="6"/>
      <c r="M333" s="6"/>
    </row>
    <row r="334" spans="4:13" x14ac:dyDescent="0.25">
      <c r="D334" s="6"/>
      <c r="E334" s="37"/>
      <c r="F334" s="37"/>
      <c r="G334" s="37"/>
      <c r="H334" s="37"/>
      <c r="I334" s="37"/>
      <c r="J334" s="37"/>
      <c r="K334" s="6"/>
      <c r="L334" s="6"/>
      <c r="M334" s="6"/>
    </row>
    <row r="335" spans="4:13" x14ac:dyDescent="0.25">
      <c r="D335" s="6"/>
      <c r="E335" s="37"/>
      <c r="F335" s="37"/>
      <c r="G335" s="37"/>
      <c r="H335" s="37"/>
      <c r="I335" s="37"/>
      <c r="J335" s="37"/>
      <c r="K335" s="6"/>
      <c r="L335" s="6"/>
      <c r="M335" s="6"/>
    </row>
    <row r="336" spans="4:13" x14ac:dyDescent="0.25">
      <c r="D336" s="6"/>
      <c r="E336" s="37"/>
      <c r="F336" s="37"/>
      <c r="G336" s="37"/>
      <c r="H336" s="37"/>
      <c r="I336" s="37"/>
      <c r="J336" s="37"/>
      <c r="K336" s="6"/>
      <c r="L336" s="6"/>
      <c r="M336" s="6"/>
    </row>
    <row r="337" spans="4:13" x14ac:dyDescent="0.25">
      <c r="D337" s="6"/>
      <c r="E337" s="37"/>
      <c r="F337" s="37"/>
      <c r="G337" s="37"/>
      <c r="H337" s="37"/>
      <c r="I337" s="37"/>
      <c r="J337" s="37"/>
      <c r="K337" s="6"/>
      <c r="L337" s="6"/>
      <c r="M337" s="6"/>
    </row>
    <row r="338" spans="4:13" x14ac:dyDescent="0.25">
      <c r="D338" s="6"/>
      <c r="E338" s="37"/>
      <c r="F338" s="37"/>
      <c r="G338" s="37"/>
      <c r="H338" s="37"/>
      <c r="I338" s="37"/>
      <c r="J338" s="37"/>
      <c r="K338" s="6"/>
      <c r="L338" s="6"/>
      <c r="M338" s="6"/>
    </row>
    <row r="339" spans="4:13" x14ac:dyDescent="0.25">
      <c r="D339" s="6"/>
      <c r="E339" s="37"/>
      <c r="F339" s="37"/>
      <c r="G339" s="37"/>
      <c r="H339" s="37"/>
      <c r="I339" s="37"/>
      <c r="J339" s="37"/>
      <c r="K339" s="6"/>
      <c r="L339" s="6"/>
      <c r="M339" s="6"/>
    </row>
    <row r="340" spans="4:13" x14ac:dyDescent="0.25">
      <c r="D340" s="6"/>
      <c r="E340" s="37"/>
      <c r="F340" s="37"/>
      <c r="G340" s="37"/>
      <c r="H340" s="37"/>
      <c r="I340" s="37"/>
      <c r="J340" s="37"/>
      <c r="K340" s="6"/>
      <c r="L340" s="6"/>
      <c r="M340" s="6"/>
    </row>
    <row r="341" spans="4:13" x14ac:dyDescent="0.25">
      <c r="D341" s="6"/>
      <c r="E341" s="37"/>
      <c r="F341" s="37"/>
      <c r="G341" s="37"/>
      <c r="H341" s="37"/>
      <c r="I341" s="37"/>
      <c r="J341" s="37"/>
      <c r="K341" s="6"/>
      <c r="L341" s="6"/>
      <c r="M341" s="6"/>
    </row>
    <row r="342" spans="4:13" x14ac:dyDescent="0.25">
      <c r="D342" s="6"/>
      <c r="E342" s="37"/>
      <c r="F342" s="37"/>
      <c r="G342" s="37"/>
      <c r="H342" s="37"/>
      <c r="I342" s="37"/>
      <c r="J342" s="37"/>
      <c r="K342" s="6"/>
      <c r="L342" s="6"/>
      <c r="M342" s="6"/>
    </row>
    <row r="343" spans="4:13" x14ac:dyDescent="0.25">
      <c r="D343" s="6"/>
      <c r="E343" s="37"/>
      <c r="F343" s="37"/>
      <c r="G343" s="37"/>
      <c r="H343" s="37"/>
      <c r="I343" s="37"/>
      <c r="J343" s="37"/>
      <c r="K343" s="6"/>
      <c r="L343" s="6"/>
      <c r="M343" s="6"/>
    </row>
    <row r="344" spans="4:13" x14ac:dyDescent="0.25">
      <c r="D344" s="6"/>
      <c r="E344" s="37"/>
      <c r="F344" s="37"/>
      <c r="G344" s="37"/>
      <c r="H344" s="37"/>
      <c r="I344" s="37"/>
      <c r="J344" s="37"/>
      <c r="K344" s="6"/>
      <c r="L344" s="6"/>
      <c r="M344" s="6"/>
    </row>
    <row r="345" spans="4:13" x14ac:dyDescent="0.25">
      <c r="D345" s="6"/>
      <c r="E345" s="37"/>
      <c r="F345" s="37"/>
      <c r="G345" s="37"/>
      <c r="H345" s="37"/>
      <c r="I345" s="37"/>
      <c r="J345" s="37"/>
      <c r="K345" s="6"/>
      <c r="L345" s="6"/>
      <c r="M345" s="6"/>
    </row>
    <row r="346" spans="4:13" x14ac:dyDescent="0.25">
      <c r="D346" s="6"/>
      <c r="E346" s="37"/>
      <c r="F346" s="37"/>
      <c r="G346" s="37"/>
      <c r="H346" s="37"/>
      <c r="I346" s="37"/>
      <c r="J346" s="37"/>
      <c r="K346" s="6"/>
      <c r="L346" s="6"/>
      <c r="M346" s="6"/>
    </row>
    <row r="347" spans="4:13" x14ac:dyDescent="0.25">
      <c r="D347" s="6"/>
      <c r="E347" s="37"/>
      <c r="F347" s="37"/>
      <c r="G347" s="37"/>
      <c r="H347" s="37"/>
      <c r="I347" s="37"/>
      <c r="J347" s="37"/>
      <c r="K347" s="6"/>
      <c r="L347" s="6"/>
      <c r="M347" s="6"/>
    </row>
    <row r="348" spans="4:13" x14ac:dyDescent="0.25">
      <c r="D348" s="6"/>
      <c r="E348" s="37"/>
      <c r="F348" s="37"/>
      <c r="G348" s="37"/>
      <c r="H348" s="37"/>
      <c r="I348" s="37"/>
      <c r="J348" s="37"/>
      <c r="K348" s="6"/>
      <c r="L348" s="6"/>
      <c r="M348" s="6"/>
    </row>
    <row r="349" spans="4:13" x14ac:dyDescent="0.25">
      <c r="D349" s="6"/>
      <c r="E349" s="37"/>
      <c r="F349" s="37"/>
      <c r="G349" s="37"/>
      <c r="H349" s="37"/>
      <c r="I349" s="37"/>
      <c r="J349" s="37"/>
      <c r="K349" s="6"/>
      <c r="L349" s="6"/>
      <c r="M349" s="6"/>
    </row>
    <row r="350" spans="4:13" x14ac:dyDescent="0.25">
      <c r="D350" s="6"/>
      <c r="E350" s="37"/>
      <c r="F350" s="37"/>
      <c r="G350" s="37"/>
      <c r="H350" s="37"/>
      <c r="I350" s="37"/>
      <c r="J350" s="37"/>
      <c r="K350" s="6"/>
      <c r="L350" s="6"/>
      <c r="M350" s="6"/>
    </row>
    <row r="351" spans="4:13" x14ac:dyDescent="0.25">
      <c r="D351" s="6"/>
      <c r="E351" s="37"/>
      <c r="F351" s="37"/>
      <c r="G351" s="37"/>
      <c r="H351" s="37"/>
      <c r="I351" s="37"/>
      <c r="J351" s="37"/>
      <c r="K351" s="6"/>
      <c r="L351" s="6"/>
      <c r="M351" s="6"/>
    </row>
    <row r="352" spans="4:13" x14ac:dyDescent="0.25">
      <c r="D352" s="6"/>
      <c r="E352" s="37"/>
      <c r="F352" s="37"/>
      <c r="G352" s="37"/>
      <c r="H352" s="37"/>
      <c r="I352" s="37"/>
      <c r="J352" s="37"/>
      <c r="K352" s="6"/>
      <c r="L352" s="6"/>
      <c r="M352" s="6"/>
    </row>
    <row r="353" spans="4:13" x14ac:dyDescent="0.25">
      <c r="D353" s="6"/>
      <c r="E353" s="37"/>
      <c r="F353" s="37"/>
      <c r="G353" s="37"/>
      <c r="H353" s="37"/>
      <c r="I353" s="37"/>
      <c r="J353" s="37"/>
      <c r="K353" s="6"/>
      <c r="L353" s="6"/>
      <c r="M353" s="6"/>
    </row>
    <row r="354" spans="4:13" x14ac:dyDescent="0.25">
      <c r="D354" s="6"/>
      <c r="E354" s="37"/>
      <c r="F354" s="37"/>
      <c r="G354" s="37"/>
      <c r="H354" s="37"/>
      <c r="I354" s="37"/>
      <c r="J354" s="37"/>
      <c r="K354" s="6"/>
      <c r="L354" s="6"/>
      <c r="M354" s="6"/>
    </row>
    <row r="355" spans="4:13" x14ac:dyDescent="0.25">
      <c r="D355" s="6"/>
      <c r="E355" s="37"/>
      <c r="F355" s="37"/>
      <c r="G355" s="37"/>
      <c r="H355" s="37"/>
      <c r="I355" s="37"/>
      <c r="J355" s="37"/>
      <c r="K355" s="6"/>
      <c r="L355" s="6"/>
      <c r="M355" s="6"/>
    </row>
    <row r="356" spans="4:13" x14ac:dyDescent="0.25">
      <c r="D356" s="6"/>
      <c r="E356" s="37"/>
      <c r="F356" s="37"/>
      <c r="G356" s="37"/>
      <c r="H356" s="37"/>
      <c r="I356" s="37"/>
      <c r="J356" s="37"/>
      <c r="K356" s="6"/>
      <c r="L356" s="6"/>
      <c r="M356" s="6"/>
    </row>
    <row r="357" spans="4:13" x14ac:dyDescent="0.25">
      <c r="D357" s="6"/>
      <c r="E357" s="37"/>
      <c r="F357" s="37"/>
      <c r="G357" s="37"/>
      <c r="H357" s="37"/>
      <c r="I357" s="37"/>
      <c r="J357" s="37"/>
      <c r="K357" s="6"/>
      <c r="L357" s="6"/>
      <c r="M357" s="6"/>
    </row>
    <row r="358" spans="4:13" x14ac:dyDescent="0.25">
      <c r="D358" s="6"/>
      <c r="E358" s="37"/>
      <c r="F358" s="37"/>
      <c r="G358" s="37"/>
      <c r="H358" s="37"/>
      <c r="I358" s="37"/>
      <c r="J358" s="37"/>
      <c r="K358" s="6"/>
      <c r="L358" s="6"/>
      <c r="M358" s="6"/>
    </row>
    <row r="359" spans="4:13" x14ac:dyDescent="0.25">
      <c r="D359" s="6"/>
      <c r="E359" s="37"/>
      <c r="F359" s="37"/>
      <c r="G359" s="37"/>
      <c r="H359" s="37"/>
      <c r="I359" s="37"/>
      <c r="J359" s="37"/>
      <c r="K359" s="6"/>
      <c r="L359" s="6"/>
      <c r="M359" s="6"/>
    </row>
    <row r="360" spans="4:13" x14ac:dyDescent="0.25">
      <c r="D360" s="6"/>
      <c r="E360" s="37"/>
      <c r="F360" s="37"/>
      <c r="G360" s="37"/>
      <c r="H360" s="37"/>
      <c r="I360" s="37"/>
      <c r="J360" s="37"/>
      <c r="K360" s="6"/>
      <c r="L360" s="6"/>
      <c r="M360" s="6"/>
    </row>
    <row r="361" spans="4:13" x14ac:dyDescent="0.25">
      <c r="D361" s="6"/>
      <c r="E361" s="37"/>
      <c r="F361" s="37"/>
      <c r="G361" s="37"/>
      <c r="H361" s="37"/>
      <c r="I361" s="37"/>
      <c r="J361" s="37"/>
      <c r="K361" s="6"/>
      <c r="L361" s="6"/>
      <c r="M361" s="6"/>
    </row>
    <row r="362" spans="4:13" x14ac:dyDescent="0.25">
      <c r="D362" s="6"/>
      <c r="E362" s="37"/>
      <c r="F362" s="37"/>
      <c r="G362" s="37"/>
      <c r="H362" s="37"/>
      <c r="I362" s="37"/>
      <c r="J362" s="37"/>
      <c r="K362" s="6"/>
      <c r="L362" s="6"/>
      <c r="M362" s="6"/>
    </row>
    <row r="363" spans="4:13" x14ac:dyDescent="0.25">
      <c r="D363" s="6"/>
      <c r="E363" s="37"/>
      <c r="F363" s="37"/>
      <c r="G363" s="37"/>
      <c r="H363" s="37"/>
      <c r="I363" s="37"/>
      <c r="J363" s="37"/>
      <c r="K363" s="6"/>
      <c r="L363" s="6"/>
      <c r="M363" s="6"/>
    </row>
    <row r="364" spans="4:13" x14ac:dyDescent="0.25">
      <c r="D364" s="6"/>
      <c r="E364" s="37"/>
      <c r="F364" s="37"/>
      <c r="G364" s="37"/>
      <c r="H364" s="37"/>
      <c r="I364" s="37"/>
      <c r="J364" s="37"/>
      <c r="K364" s="6"/>
      <c r="L364" s="6"/>
      <c r="M364" s="6"/>
    </row>
    <row r="365" spans="4:13" x14ac:dyDescent="0.25">
      <c r="D365" s="6"/>
      <c r="E365" s="37"/>
      <c r="F365" s="37"/>
      <c r="G365" s="37"/>
      <c r="H365" s="37"/>
      <c r="I365" s="37"/>
      <c r="J365" s="37"/>
      <c r="K365" s="6"/>
      <c r="L365" s="6"/>
      <c r="M365" s="6"/>
    </row>
    <row r="366" spans="4:13" x14ac:dyDescent="0.25">
      <c r="D366" s="6"/>
      <c r="E366" s="37"/>
      <c r="F366" s="37"/>
      <c r="G366" s="37"/>
      <c r="H366" s="37"/>
      <c r="I366" s="37"/>
      <c r="J366" s="37"/>
      <c r="K366" s="6"/>
      <c r="L366" s="6"/>
      <c r="M366" s="6"/>
    </row>
    <row r="367" spans="4:13" x14ac:dyDescent="0.25">
      <c r="D367" s="6"/>
      <c r="E367" s="37"/>
      <c r="F367" s="37"/>
      <c r="G367" s="37"/>
      <c r="H367" s="37"/>
      <c r="I367" s="37"/>
      <c r="J367" s="37"/>
      <c r="K367" s="6"/>
      <c r="L367" s="6"/>
      <c r="M367" s="6"/>
    </row>
    <row r="368" spans="4:13" x14ac:dyDescent="0.25">
      <c r="D368" s="6"/>
      <c r="E368" s="37"/>
      <c r="F368" s="37"/>
      <c r="G368" s="37"/>
      <c r="H368" s="37"/>
      <c r="I368" s="37"/>
      <c r="J368" s="37"/>
      <c r="K368" s="6"/>
      <c r="L368" s="6"/>
      <c r="M368" s="6"/>
    </row>
    <row r="369" spans="4:13" x14ac:dyDescent="0.25">
      <c r="D369" s="6"/>
      <c r="E369" s="37"/>
      <c r="F369" s="37"/>
      <c r="G369" s="37"/>
      <c r="H369" s="37"/>
      <c r="I369" s="37"/>
      <c r="J369" s="37"/>
      <c r="K369" s="6"/>
      <c r="L369" s="6"/>
      <c r="M369" s="6"/>
    </row>
    <row r="370" spans="4:13" x14ac:dyDescent="0.25">
      <c r="D370" s="6"/>
      <c r="E370" s="37"/>
      <c r="F370" s="37"/>
      <c r="G370" s="37"/>
      <c r="H370" s="37"/>
      <c r="I370" s="37"/>
      <c r="J370" s="37"/>
      <c r="K370" s="6"/>
      <c r="L370" s="6"/>
      <c r="M370" s="6"/>
    </row>
    <row r="371" spans="4:13" x14ac:dyDescent="0.25">
      <c r="D371" s="6"/>
      <c r="E371" s="37"/>
      <c r="F371" s="37"/>
      <c r="G371" s="37"/>
      <c r="H371" s="37"/>
      <c r="I371" s="37"/>
      <c r="J371" s="37"/>
      <c r="K371" s="6"/>
      <c r="L371" s="6"/>
      <c r="M371" s="6"/>
    </row>
    <row r="372" spans="4:13" x14ac:dyDescent="0.25">
      <c r="D372" s="6"/>
      <c r="E372" s="37"/>
      <c r="F372" s="37"/>
      <c r="G372" s="37"/>
      <c r="H372" s="37"/>
      <c r="I372" s="37"/>
      <c r="J372" s="37"/>
      <c r="K372" s="6"/>
      <c r="L372" s="6"/>
      <c r="M372" s="6"/>
    </row>
    <row r="373" spans="4:13" x14ac:dyDescent="0.25">
      <c r="D373" s="6"/>
      <c r="E373" s="37"/>
      <c r="F373" s="37"/>
      <c r="G373" s="37"/>
      <c r="H373" s="37"/>
      <c r="I373" s="37"/>
      <c r="J373" s="37"/>
      <c r="K373" s="6"/>
      <c r="L373" s="6"/>
      <c r="M373" s="6"/>
    </row>
    <row r="374" spans="4:13" x14ac:dyDescent="0.25">
      <c r="D374" s="6"/>
      <c r="E374" s="37"/>
      <c r="F374" s="37"/>
      <c r="G374" s="37"/>
      <c r="H374" s="37"/>
      <c r="I374" s="37"/>
      <c r="J374" s="37"/>
      <c r="K374" s="6"/>
      <c r="L374" s="6"/>
      <c r="M374" s="6"/>
    </row>
    <row r="375" spans="4:13" x14ac:dyDescent="0.25">
      <c r="D375" s="6"/>
      <c r="E375" s="37"/>
      <c r="F375" s="37"/>
      <c r="G375" s="37"/>
      <c r="H375" s="37"/>
      <c r="I375" s="37"/>
      <c r="J375" s="37"/>
      <c r="K375" s="6"/>
      <c r="L375" s="6"/>
      <c r="M375" s="6"/>
    </row>
    <row r="376" spans="4:13" x14ac:dyDescent="0.25">
      <c r="D376" s="6"/>
      <c r="E376" s="37"/>
      <c r="F376" s="37"/>
      <c r="G376" s="37"/>
      <c r="H376" s="37"/>
      <c r="I376" s="37"/>
      <c r="J376" s="37"/>
      <c r="K376" s="6"/>
      <c r="L376" s="6"/>
      <c r="M376" s="6"/>
    </row>
    <row r="377" spans="4:13" x14ac:dyDescent="0.25">
      <c r="E377" s="22"/>
      <c r="F377" s="22"/>
      <c r="G377" s="22"/>
      <c r="H377" s="22"/>
      <c r="I377" s="22"/>
      <c r="J377" s="22"/>
    </row>
    <row r="378" spans="4:13" x14ac:dyDescent="0.25">
      <c r="E378" s="22"/>
      <c r="F378" s="22"/>
      <c r="G378" s="22"/>
      <c r="H378" s="22"/>
      <c r="I378" s="22"/>
      <c r="J378" s="22"/>
    </row>
    <row r="379" spans="4:13" x14ac:dyDescent="0.25">
      <c r="E379" s="22"/>
      <c r="F379" s="22"/>
      <c r="G379" s="22"/>
      <c r="H379" s="22"/>
      <c r="I379" s="22"/>
      <c r="J379" s="22"/>
    </row>
    <row r="380" spans="4:13" x14ac:dyDescent="0.25">
      <c r="E380" s="22"/>
      <c r="F380" s="22"/>
      <c r="G380" s="22"/>
      <c r="H380" s="22"/>
      <c r="I380" s="22"/>
      <c r="J380" s="22"/>
    </row>
    <row r="381" spans="4:13" x14ac:dyDescent="0.25">
      <c r="E381" s="22"/>
      <c r="F381" s="22"/>
      <c r="G381" s="22"/>
      <c r="H381" s="22"/>
      <c r="I381" s="22"/>
      <c r="J381" s="22"/>
    </row>
    <row r="382" spans="4:13" x14ac:dyDescent="0.25">
      <c r="E382" s="22"/>
      <c r="F382" s="22"/>
      <c r="G382" s="22"/>
      <c r="H382" s="22"/>
      <c r="I382" s="22"/>
      <c r="J382" s="22"/>
    </row>
    <row r="383" spans="4:13" x14ac:dyDescent="0.25">
      <c r="E383" s="22"/>
      <c r="F383" s="22"/>
      <c r="G383" s="22"/>
      <c r="H383" s="22"/>
      <c r="I383" s="22"/>
      <c r="J383" s="22"/>
    </row>
    <row r="384" spans="4:13" x14ac:dyDescent="0.25">
      <c r="E384" s="22"/>
      <c r="F384" s="22"/>
      <c r="G384" s="22"/>
      <c r="H384" s="22"/>
      <c r="I384" s="22"/>
      <c r="J384" s="22"/>
    </row>
    <row r="385" spans="5:10" x14ac:dyDescent="0.25">
      <c r="E385" s="22"/>
      <c r="F385" s="22"/>
      <c r="G385" s="22"/>
      <c r="H385" s="22"/>
      <c r="I385" s="22"/>
      <c r="J385" s="22"/>
    </row>
    <row r="386" spans="5:10" x14ac:dyDescent="0.25">
      <c r="E386" s="22"/>
      <c r="F386" s="22"/>
      <c r="G386" s="22"/>
      <c r="H386" s="22"/>
      <c r="I386" s="22"/>
      <c r="J386" s="22"/>
    </row>
    <row r="387" spans="5:10" x14ac:dyDescent="0.25">
      <c r="E387" s="22"/>
      <c r="F387" s="22"/>
      <c r="G387" s="22"/>
      <c r="H387" s="22"/>
      <c r="I387" s="22"/>
      <c r="J387" s="22"/>
    </row>
    <row r="388" spans="5:10" x14ac:dyDescent="0.25">
      <c r="E388" s="22"/>
      <c r="F388" s="22"/>
      <c r="G388" s="22"/>
      <c r="H388" s="22"/>
      <c r="I388" s="22"/>
      <c r="J388" s="22"/>
    </row>
    <row r="389" spans="5:10" x14ac:dyDescent="0.25">
      <c r="E389" s="22"/>
      <c r="F389" s="22"/>
      <c r="G389" s="22"/>
      <c r="H389" s="22"/>
      <c r="I389" s="22"/>
      <c r="J389" s="22"/>
    </row>
    <row r="390" spans="5:10" x14ac:dyDescent="0.25">
      <c r="E390" s="22"/>
      <c r="F390" s="22"/>
      <c r="G390" s="22"/>
      <c r="H390" s="22"/>
      <c r="I390" s="22"/>
      <c r="J390" s="22"/>
    </row>
    <row r="391" spans="5:10" x14ac:dyDescent="0.25">
      <c r="E391" s="22"/>
      <c r="F391" s="22"/>
      <c r="G391" s="22"/>
      <c r="H391" s="22"/>
      <c r="I391" s="22"/>
      <c r="J391" s="22"/>
    </row>
    <row r="392" spans="5:10" x14ac:dyDescent="0.25">
      <c r="E392" s="22"/>
      <c r="F392" s="22"/>
      <c r="G392" s="22"/>
      <c r="H392" s="22"/>
      <c r="I392" s="22"/>
      <c r="J392" s="22"/>
    </row>
    <row r="393" spans="5:10" x14ac:dyDescent="0.25">
      <c r="E393" s="22"/>
      <c r="F393" s="22"/>
      <c r="G393" s="22"/>
      <c r="H393" s="22"/>
      <c r="I393" s="22"/>
      <c r="J393" s="22"/>
    </row>
    <row r="394" spans="5:10" x14ac:dyDescent="0.25">
      <c r="E394" s="22"/>
      <c r="F394" s="22"/>
      <c r="G394" s="22"/>
      <c r="H394" s="22"/>
      <c r="I394" s="22"/>
      <c r="J394" s="22"/>
    </row>
    <row r="395" spans="5:10" x14ac:dyDescent="0.25">
      <c r="E395" s="22"/>
      <c r="F395" s="22"/>
      <c r="G395" s="22"/>
      <c r="H395" s="22"/>
      <c r="I395" s="22"/>
      <c r="J395" s="22"/>
    </row>
    <row r="396" spans="5:10" x14ac:dyDescent="0.25">
      <c r="E396" s="22"/>
      <c r="F396" s="22"/>
      <c r="G396" s="22"/>
      <c r="H396" s="22"/>
      <c r="I396" s="22"/>
      <c r="J396" s="22"/>
    </row>
    <row r="397" spans="5:10" x14ac:dyDescent="0.25">
      <c r="E397" s="22"/>
      <c r="F397" s="22"/>
      <c r="G397" s="22"/>
      <c r="H397" s="22"/>
      <c r="I397" s="22"/>
      <c r="J397" s="22"/>
    </row>
    <row r="398" spans="5:10" x14ac:dyDescent="0.25">
      <c r="E398" s="22"/>
      <c r="F398" s="22"/>
      <c r="G398" s="22"/>
      <c r="H398" s="22"/>
      <c r="I398" s="22"/>
      <c r="J398" s="22"/>
    </row>
    <row r="399" spans="5:10" x14ac:dyDescent="0.25">
      <c r="E399" s="22"/>
      <c r="F399" s="22"/>
      <c r="G399" s="22"/>
      <c r="H399" s="22"/>
      <c r="I399" s="22"/>
      <c r="J399" s="22"/>
    </row>
    <row r="400" spans="5:10" x14ac:dyDescent="0.25">
      <c r="E400" s="22"/>
      <c r="F400" s="22"/>
      <c r="G400" s="22"/>
      <c r="H400" s="22"/>
      <c r="I400" s="22"/>
      <c r="J400" s="22"/>
    </row>
    <row r="401" spans="5:10" x14ac:dyDescent="0.25">
      <c r="E401" s="22"/>
      <c r="F401" s="22"/>
      <c r="G401" s="22"/>
      <c r="H401" s="22"/>
      <c r="I401" s="22"/>
      <c r="J401" s="22"/>
    </row>
    <row r="402" spans="5:10" x14ac:dyDescent="0.25">
      <c r="E402" s="22"/>
      <c r="F402" s="22"/>
      <c r="G402" s="22"/>
      <c r="H402" s="22"/>
      <c r="I402" s="22"/>
      <c r="J402" s="22"/>
    </row>
    <row r="403" spans="5:10" x14ac:dyDescent="0.25">
      <c r="E403" s="22"/>
      <c r="F403" s="22"/>
      <c r="G403" s="22"/>
      <c r="H403" s="22"/>
      <c r="I403" s="22"/>
      <c r="J403" s="22"/>
    </row>
    <row r="404" spans="5:10" x14ac:dyDescent="0.25">
      <c r="E404" s="22"/>
      <c r="F404" s="22"/>
      <c r="G404" s="22"/>
      <c r="H404" s="22"/>
      <c r="I404" s="22"/>
      <c r="J404" s="22"/>
    </row>
    <row r="405" spans="5:10" x14ac:dyDescent="0.25">
      <c r="E405" s="22"/>
      <c r="F405" s="22"/>
      <c r="G405" s="22"/>
      <c r="H405" s="22"/>
      <c r="I405" s="22"/>
      <c r="J405" s="22"/>
    </row>
    <row r="406" spans="5:10" x14ac:dyDescent="0.25">
      <c r="E406" s="22"/>
      <c r="F406" s="22"/>
      <c r="G406" s="22"/>
      <c r="H406" s="22"/>
      <c r="I406" s="22"/>
      <c r="J406" s="22"/>
    </row>
    <row r="407" spans="5:10" x14ac:dyDescent="0.25">
      <c r="E407" s="22"/>
      <c r="F407" s="22"/>
      <c r="G407" s="22"/>
      <c r="H407" s="22"/>
      <c r="I407" s="22"/>
      <c r="J407" s="22"/>
    </row>
    <row r="408" spans="5:10" x14ac:dyDescent="0.25">
      <c r="E408" s="22"/>
      <c r="F408" s="22"/>
      <c r="G408" s="22"/>
      <c r="H408" s="22"/>
      <c r="I408" s="22"/>
      <c r="J408" s="22"/>
    </row>
    <row r="409" spans="5:10" x14ac:dyDescent="0.25">
      <c r="E409" s="22"/>
      <c r="F409" s="22"/>
      <c r="G409" s="22"/>
      <c r="H409" s="22"/>
      <c r="I409" s="22"/>
      <c r="J409" s="22"/>
    </row>
    <row r="410" spans="5:10" x14ac:dyDescent="0.25">
      <c r="E410" s="22"/>
      <c r="F410" s="22"/>
      <c r="G410" s="22"/>
      <c r="H410" s="22"/>
      <c r="I410" s="22"/>
      <c r="J410" s="22"/>
    </row>
    <row r="411" spans="5:10" x14ac:dyDescent="0.25">
      <c r="E411" s="22"/>
      <c r="F411" s="22"/>
      <c r="G411" s="22"/>
      <c r="H411" s="22"/>
      <c r="I411" s="22"/>
      <c r="J411" s="22"/>
    </row>
    <row r="412" spans="5:10" x14ac:dyDescent="0.25">
      <c r="E412" s="22"/>
      <c r="F412" s="22"/>
      <c r="G412" s="22"/>
      <c r="H412" s="22"/>
      <c r="I412" s="22"/>
      <c r="J412" s="22"/>
    </row>
    <row r="413" spans="5:10" x14ac:dyDescent="0.25">
      <c r="E413" s="22"/>
      <c r="F413" s="22"/>
      <c r="G413" s="22"/>
      <c r="H413" s="22"/>
      <c r="I413" s="22"/>
      <c r="J413" s="22"/>
    </row>
    <row r="414" spans="5:10" x14ac:dyDescent="0.25">
      <c r="E414" s="22"/>
      <c r="F414" s="22"/>
      <c r="G414" s="22"/>
      <c r="H414" s="22"/>
      <c r="I414" s="22"/>
      <c r="J414" s="22"/>
    </row>
    <row r="415" spans="5:10" x14ac:dyDescent="0.25">
      <c r="E415" s="22"/>
      <c r="F415" s="22"/>
      <c r="G415" s="22"/>
      <c r="H415" s="22"/>
      <c r="I415" s="22"/>
      <c r="J415" s="22"/>
    </row>
    <row r="416" spans="5:10" x14ac:dyDescent="0.25">
      <c r="E416" s="22"/>
      <c r="F416" s="22"/>
      <c r="G416" s="22"/>
      <c r="H416" s="22"/>
      <c r="I416" s="22"/>
      <c r="J416" s="22"/>
    </row>
    <row r="417" spans="5:10" x14ac:dyDescent="0.25">
      <c r="E417" s="22"/>
      <c r="F417" s="22"/>
      <c r="G417" s="22"/>
      <c r="H417" s="22"/>
      <c r="I417" s="22"/>
      <c r="J417" s="22"/>
    </row>
    <row r="418" spans="5:10" x14ac:dyDescent="0.25">
      <c r="E418" s="22"/>
      <c r="F418" s="22"/>
      <c r="G418" s="22"/>
      <c r="H418" s="22"/>
      <c r="I418" s="22"/>
      <c r="J418" s="22"/>
    </row>
    <row r="419" spans="5:10" x14ac:dyDescent="0.25">
      <c r="E419" s="22"/>
      <c r="F419" s="22"/>
      <c r="G419" s="22"/>
      <c r="H419" s="22"/>
      <c r="I419" s="22"/>
      <c r="J419" s="22"/>
    </row>
    <row r="420" spans="5:10" x14ac:dyDescent="0.25">
      <c r="E420" s="22"/>
      <c r="F420" s="22"/>
      <c r="G420" s="22"/>
      <c r="H420" s="22"/>
      <c r="I420" s="22"/>
      <c r="J420" s="22"/>
    </row>
    <row r="421" spans="5:10" x14ac:dyDescent="0.25">
      <c r="E421" s="22"/>
      <c r="F421" s="22"/>
      <c r="G421" s="22"/>
      <c r="H421" s="22"/>
      <c r="I421" s="22"/>
      <c r="J421" s="22"/>
    </row>
    <row r="422" spans="5:10" x14ac:dyDescent="0.25">
      <c r="E422" s="22"/>
      <c r="F422" s="22"/>
      <c r="G422" s="22"/>
      <c r="H422" s="22"/>
      <c r="I422" s="22"/>
      <c r="J422" s="22"/>
    </row>
    <row r="423" spans="5:10" x14ac:dyDescent="0.25">
      <c r="E423" s="22"/>
      <c r="F423" s="22"/>
      <c r="G423" s="22"/>
      <c r="H423" s="22"/>
      <c r="I423" s="22"/>
      <c r="J423" s="22"/>
    </row>
    <row r="424" spans="5:10" x14ac:dyDescent="0.25">
      <c r="E424" s="22"/>
      <c r="F424" s="22"/>
      <c r="G424" s="22"/>
      <c r="H424" s="22"/>
      <c r="I424" s="22"/>
      <c r="J424" s="22"/>
    </row>
    <row r="425" spans="5:10" x14ac:dyDescent="0.25">
      <c r="E425" s="22"/>
      <c r="F425" s="22"/>
      <c r="G425" s="22"/>
      <c r="H425" s="22"/>
      <c r="I425" s="22"/>
      <c r="J425" s="22"/>
    </row>
    <row r="426" spans="5:10" x14ac:dyDescent="0.25">
      <c r="E426" s="22"/>
      <c r="F426" s="22"/>
      <c r="G426" s="22"/>
      <c r="H426" s="22"/>
      <c r="I426" s="22"/>
      <c r="J426" s="22"/>
    </row>
    <row r="427" spans="5:10" x14ac:dyDescent="0.25">
      <c r="E427" s="22"/>
      <c r="F427" s="22"/>
      <c r="G427" s="22"/>
      <c r="H427" s="22"/>
      <c r="I427" s="22"/>
      <c r="J427" s="22"/>
    </row>
    <row r="428" spans="5:10" x14ac:dyDescent="0.25">
      <c r="E428" s="22"/>
      <c r="F428" s="22"/>
      <c r="G428" s="22"/>
      <c r="H428" s="22"/>
      <c r="I428" s="22"/>
      <c r="J428" s="22"/>
    </row>
    <row r="429" spans="5:10" x14ac:dyDescent="0.25">
      <c r="E429" s="22"/>
      <c r="F429" s="22"/>
      <c r="G429" s="22"/>
      <c r="H429" s="22"/>
      <c r="I429" s="22"/>
      <c r="J429" s="22"/>
    </row>
    <row r="430" spans="5:10" x14ac:dyDescent="0.25">
      <c r="E430" s="22"/>
      <c r="F430" s="22"/>
      <c r="G430" s="22"/>
      <c r="H430" s="22"/>
      <c r="I430" s="22"/>
      <c r="J430" s="22"/>
    </row>
    <row r="431" spans="5:10" x14ac:dyDescent="0.25">
      <c r="E431" s="22"/>
      <c r="F431" s="22"/>
      <c r="G431" s="22"/>
      <c r="H431" s="22"/>
      <c r="I431" s="22"/>
      <c r="J431" s="22"/>
    </row>
    <row r="432" spans="5:10" x14ac:dyDescent="0.25">
      <c r="E432" s="22"/>
      <c r="F432" s="22"/>
      <c r="G432" s="22"/>
      <c r="H432" s="22"/>
      <c r="I432" s="22"/>
      <c r="J432" s="22"/>
    </row>
    <row r="433" spans="5:10" x14ac:dyDescent="0.25">
      <c r="E433" s="22"/>
      <c r="F433" s="22"/>
      <c r="G433" s="22"/>
      <c r="H433" s="22"/>
      <c r="I433" s="22"/>
      <c r="J433" s="22"/>
    </row>
    <row r="434" spans="5:10" x14ac:dyDescent="0.25">
      <c r="E434" s="22"/>
      <c r="F434" s="22"/>
      <c r="G434" s="22"/>
      <c r="H434" s="22"/>
      <c r="I434" s="22"/>
      <c r="J434" s="22"/>
    </row>
    <row r="435" spans="5:10" x14ac:dyDescent="0.25">
      <c r="E435" s="22"/>
      <c r="F435" s="22"/>
      <c r="G435" s="22"/>
      <c r="H435" s="22"/>
      <c r="I435" s="22"/>
      <c r="J435" s="22"/>
    </row>
    <row r="436" spans="5:10" x14ac:dyDescent="0.25">
      <c r="E436" s="22"/>
      <c r="F436" s="22"/>
      <c r="G436" s="22"/>
      <c r="H436" s="22"/>
      <c r="I436" s="22"/>
      <c r="J436" s="22"/>
    </row>
    <row r="437" spans="5:10" x14ac:dyDescent="0.25">
      <c r="E437" s="22"/>
      <c r="F437" s="22"/>
      <c r="G437" s="22"/>
      <c r="H437" s="22"/>
      <c r="I437" s="22"/>
      <c r="J437" s="22"/>
    </row>
    <row r="438" spans="5:10" x14ac:dyDescent="0.25">
      <c r="E438" s="22"/>
      <c r="F438" s="22"/>
      <c r="G438" s="22"/>
      <c r="H438" s="22"/>
      <c r="I438" s="22"/>
      <c r="J438" s="22"/>
    </row>
    <row r="439" spans="5:10" x14ac:dyDescent="0.25">
      <c r="E439" s="22"/>
      <c r="F439" s="22"/>
      <c r="G439" s="22"/>
      <c r="H439" s="22"/>
      <c r="I439" s="22"/>
      <c r="J439" s="22"/>
    </row>
    <row r="440" spans="5:10" x14ac:dyDescent="0.25">
      <c r="E440" s="22"/>
      <c r="F440" s="22"/>
      <c r="G440" s="22"/>
      <c r="H440" s="22"/>
      <c r="I440" s="22"/>
      <c r="J440" s="22"/>
    </row>
    <row r="441" spans="5:10" x14ac:dyDescent="0.25">
      <c r="E441" s="22"/>
      <c r="F441" s="22"/>
      <c r="G441" s="22"/>
      <c r="H441" s="22"/>
      <c r="I441" s="22"/>
      <c r="J441" s="22"/>
    </row>
    <row r="442" spans="5:10" x14ac:dyDescent="0.25">
      <c r="E442" s="22"/>
      <c r="F442" s="22"/>
      <c r="G442" s="22"/>
      <c r="H442" s="22"/>
      <c r="I442" s="22"/>
      <c r="J442" s="22"/>
    </row>
    <row r="443" spans="5:10" x14ac:dyDescent="0.25">
      <c r="E443" s="22"/>
      <c r="F443" s="22"/>
      <c r="G443" s="22"/>
      <c r="H443" s="22"/>
      <c r="I443" s="22"/>
      <c r="J443" s="22"/>
    </row>
    <row r="444" spans="5:10" x14ac:dyDescent="0.25">
      <c r="E444" s="22"/>
      <c r="F444" s="22"/>
      <c r="G444" s="22"/>
      <c r="H444" s="22"/>
      <c r="I444" s="22"/>
      <c r="J444" s="22"/>
    </row>
    <row r="445" spans="5:10" x14ac:dyDescent="0.25">
      <c r="E445" s="22"/>
      <c r="F445" s="22"/>
      <c r="G445" s="22"/>
      <c r="H445" s="22"/>
      <c r="I445" s="22"/>
      <c r="J445" s="22"/>
    </row>
    <row r="446" spans="5:10" x14ac:dyDescent="0.25">
      <c r="E446" s="22"/>
      <c r="F446" s="22"/>
      <c r="G446" s="22"/>
      <c r="H446" s="22"/>
      <c r="I446" s="22"/>
      <c r="J446" s="22"/>
    </row>
    <row r="447" spans="5:10" x14ac:dyDescent="0.25">
      <c r="E447" s="22"/>
      <c r="F447" s="22"/>
      <c r="G447" s="22"/>
      <c r="H447" s="22"/>
      <c r="I447" s="22"/>
      <c r="J447" s="22"/>
    </row>
    <row r="448" spans="5:10" x14ac:dyDescent="0.25">
      <c r="E448" s="22"/>
      <c r="F448" s="22"/>
      <c r="G448" s="22"/>
      <c r="H448" s="22"/>
      <c r="I448" s="22"/>
      <c r="J448" s="22"/>
    </row>
    <row r="449" spans="5:10" x14ac:dyDescent="0.25">
      <c r="E449" s="22"/>
      <c r="F449" s="22"/>
      <c r="G449" s="22"/>
      <c r="H449" s="22"/>
      <c r="I449" s="22"/>
      <c r="J449" s="22"/>
    </row>
    <row r="450" spans="5:10" x14ac:dyDescent="0.25">
      <c r="E450" s="22"/>
      <c r="F450" s="22"/>
      <c r="G450" s="22"/>
      <c r="H450" s="22"/>
      <c r="I450" s="22"/>
      <c r="J450" s="22"/>
    </row>
    <row r="451" spans="5:10" x14ac:dyDescent="0.25">
      <c r="E451" s="22"/>
      <c r="F451" s="22"/>
      <c r="G451" s="22"/>
      <c r="H451" s="22"/>
      <c r="I451" s="22"/>
      <c r="J451" s="22"/>
    </row>
    <row r="452" spans="5:10" x14ac:dyDescent="0.25">
      <c r="E452" s="22"/>
      <c r="F452" s="22"/>
      <c r="G452" s="22"/>
      <c r="H452" s="22"/>
      <c r="I452" s="22"/>
      <c r="J452" s="22"/>
    </row>
    <row r="453" spans="5:10" x14ac:dyDescent="0.25">
      <c r="E453" s="22"/>
      <c r="F453" s="22"/>
      <c r="G453" s="22"/>
      <c r="H453" s="22"/>
      <c r="I453" s="22"/>
      <c r="J453" s="22"/>
    </row>
    <row r="454" spans="5:10" x14ac:dyDescent="0.25">
      <c r="E454" s="22"/>
      <c r="F454" s="22"/>
      <c r="G454" s="22"/>
      <c r="H454" s="22"/>
      <c r="I454" s="22"/>
      <c r="J454" s="22"/>
    </row>
    <row r="455" spans="5:10" x14ac:dyDescent="0.25">
      <c r="E455" s="22"/>
      <c r="F455" s="22"/>
      <c r="G455" s="22"/>
      <c r="H455" s="22"/>
      <c r="I455" s="22"/>
      <c r="J455" s="22"/>
    </row>
    <row r="456" spans="5:10" x14ac:dyDescent="0.25">
      <c r="E456" s="22"/>
      <c r="F456" s="22"/>
      <c r="G456" s="22"/>
      <c r="H456" s="22"/>
      <c r="I456" s="22"/>
      <c r="J456" s="22"/>
    </row>
    <row r="457" spans="5:10" x14ac:dyDescent="0.25">
      <c r="E457" s="22"/>
      <c r="F457" s="22"/>
      <c r="G457" s="22"/>
      <c r="H457" s="22"/>
      <c r="I457" s="22"/>
      <c r="J457" s="22"/>
    </row>
    <row r="458" spans="5:10" x14ac:dyDescent="0.25">
      <c r="E458" s="22"/>
      <c r="F458" s="22"/>
      <c r="G458" s="22"/>
      <c r="H458" s="22"/>
      <c r="I458" s="22"/>
      <c r="J458" s="22"/>
    </row>
    <row r="459" spans="5:10" x14ac:dyDescent="0.25">
      <c r="E459" s="22"/>
      <c r="F459" s="22"/>
      <c r="G459" s="22"/>
      <c r="H459" s="22"/>
      <c r="I459" s="22"/>
      <c r="J459" s="22"/>
    </row>
    <row r="460" spans="5:10" x14ac:dyDescent="0.25">
      <c r="E460" s="22"/>
      <c r="F460" s="22"/>
      <c r="G460" s="22"/>
      <c r="H460" s="22"/>
      <c r="I460" s="22"/>
      <c r="J460" s="22"/>
    </row>
    <row r="461" spans="5:10" x14ac:dyDescent="0.25">
      <c r="E461" s="22"/>
      <c r="F461" s="22"/>
      <c r="G461" s="22"/>
      <c r="H461" s="22"/>
      <c r="I461" s="22"/>
      <c r="J461" s="22"/>
    </row>
    <row r="462" spans="5:10" x14ac:dyDescent="0.25">
      <c r="E462" s="22"/>
      <c r="F462" s="22"/>
      <c r="G462" s="22"/>
      <c r="H462" s="22"/>
      <c r="I462" s="22"/>
      <c r="J462" s="22"/>
    </row>
    <row r="463" spans="5:10" x14ac:dyDescent="0.25">
      <c r="E463" s="22"/>
      <c r="F463" s="22"/>
      <c r="G463" s="22"/>
      <c r="H463" s="22"/>
      <c r="I463" s="22"/>
      <c r="J463" s="22"/>
    </row>
    <row r="464" spans="5:10" x14ac:dyDescent="0.25">
      <c r="E464" s="22"/>
      <c r="F464" s="22"/>
      <c r="G464" s="22"/>
      <c r="H464" s="22"/>
      <c r="I464" s="22"/>
      <c r="J464" s="22"/>
    </row>
    <row r="465" spans="5:10" x14ac:dyDescent="0.25">
      <c r="E465" s="22"/>
      <c r="F465" s="22"/>
      <c r="G465" s="22"/>
      <c r="H465" s="22"/>
      <c r="I465" s="22"/>
      <c r="J465" s="22"/>
    </row>
    <row r="466" spans="5:10" x14ac:dyDescent="0.25">
      <c r="E466" s="22"/>
      <c r="F466" s="22"/>
      <c r="G466" s="22"/>
      <c r="H466" s="22"/>
      <c r="I466" s="22"/>
      <c r="J466" s="22"/>
    </row>
    <row r="467" spans="5:10" x14ac:dyDescent="0.25">
      <c r="E467" s="22"/>
      <c r="F467" s="22"/>
      <c r="G467" s="22"/>
      <c r="H467" s="22"/>
      <c r="I467" s="22"/>
      <c r="J467" s="22"/>
    </row>
    <row r="468" spans="5:10" x14ac:dyDescent="0.25">
      <c r="E468" s="22"/>
      <c r="F468" s="22"/>
      <c r="G468" s="22"/>
      <c r="H468" s="22"/>
      <c r="I468" s="22"/>
      <c r="J468" s="22"/>
    </row>
    <row r="469" spans="5:10" x14ac:dyDescent="0.25">
      <c r="E469" s="22"/>
      <c r="F469" s="22"/>
      <c r="G469" s="22"/>
      <c r="H469" s="22"/>
      <c r="I469" s="22"/>
      <c r="J469" s="22"/>
    </row>
    <row r="470" spans="5:10" x14ac:dyDescent="0.25">
      <c r="E470" s="22"/>
      <c r="F470" s="22"/>
      <c r="G470" s="22"/>
      <c r="H470" s="22"/>
      <c r="I470" s="22"/>
      <c r="J470" s="22"/>
    </row>
    <row r="471" spans="5:10" x14ac:dyDescent="0.25">
      <c r="E471" s="22"/>
      <c r="F471" s="22"/>
      <c r="G471" s="22"/>
      <c r="H471" s="22"/>
      <c r="I471" s="22"/>
      <c r="J471" s="22"/>
    </row>
    <row r="472" spans="5:10" x14ac:dyDescent="0.25">
      <c r="E472" s="22"/>
      <c r="F472" s="22"/>
      <c r="G472" s="22"/>
      <c r="H472" s="22"/>
      <c r="I472" s="22"/>
      <c r="J472" s="22"/>
    </row>
    <row r="473" spans="5:10" x14ac:dyDescent="0.25">
      <c r="E473" s="22"/>
      <c r="F473" s="22"/>
      <c r="G473" s="22"/>
      <c r="H473" s="22"/>
      <c r="I473" s="22"/>
      <c r="J473" s="22"/>
    </row>
    <row r="474" spans="5:10" x14ac:dyDescent="0.25">
      <c r="E474" s="22"/>
      <c r="F474" s="22"/>
      <c r="G474" s="22"/>
      <c r="H474" s="22"/>
      <c r="I474" s="22"/>
      <c r="J474" s="22"/>
    </row>
    <row r="475" spans="5:10" x14ac:dyDescent="0.25">
      <c r="E475" s="22"/>
      <c r="F475" s="22"/>
      <c r="G475" s="22"/>
      <c r="H475" s="22"/>
      <c r="I475" s="22"/>
      <c r="J475" s="22"/>
    </row>
    <row r="476" spans="5:10" x14ac:dyDescent="0.25">
      <c r="E476" s="22"/>
      <c r="F476" s="22"/>
      <c r="G476" s="22"/>
      <c r="H476" s="22"/>
      <c r="I476" s="22"/>
      <c r="J476" s="22"/>
    </row>
    <row r="477" spans="5:10" x14ac:dyDescent="0.25">
      <c r="E477" s="22"/>
      <c r="F477" s="22"/>
      <c r="G477" s="22"/>
      <c r="H477" s="22"/>
      <c r="I477" s="22"/>
      <c r="J477" s="22"/>
    </row>
    <row r="478" spans="5:10" x14ac:dyDescent="0.25">
      <c r="E478" s="22"/>
      <c r="F478" s="22"/>
      <c r="G478" s="22"/>
      <c r="H478" s="22"/>
      <c r="I478" s="22"/>
      <c r="J478" s="22"/>
    </row>
    <row r="479" spans="5:10" x14ac:dyDescent="0.25">
      <c r="E479" s="22"/>
      <c r="F479" s="22"/>
      <c r="G479" s="22"/>
      <c r="H479" s="22"/>
      <c r="I479" s="22"/>
      <c r="J479" s="22"/>
    </row>
    <row r="480" spans="5:10" x14ac:dyDescent="0.25">
      <c r="E480" s="22"/>
      <c r="F480" s="22"/>
      <c r="G480" s="22"/>
      <c r="H480" s="22"/>
      <c r="I480" s="22"/>
      <c r="J480" s="22"/>
    </row>
    <row r="481" spans="5:10" x14ac:dyDescent="0.25">
      <c r="E481" s="22"/>
      <c r="F481" s="22"/>
      <c r="G481" s="22"/>
      <c r="H481" s="22"/>
      <c r="I481" s="22"/>
      <c r="J481" s="22"/>
    </row>
    <row r="482" spans="5:10" x14ac:dyDescent="0.25">
      <c r="E482" s="22"/>
      <c r="F482" s="22"/>
      <c r="G482" s="22"/>
      <c r="H482" s="22"/>
      <c r="I482" s="22"/>
      <c r="J482" s="22"/>
    </row>
    <row r="483" spans="5:10" x14ac:dyDescent="0.25">
      <c r="E483" s="22"/>
      <c r="F483" s="22"/>
      <c r="G483" s="22"/>
      <c r="H483" s="22"/>
      <c r="I483" s="22"/>
      <c r="J483" s="22"/>
    </row>
    <row r="484" spans="5:10" x14ac:dyDescent="0.25">
      <c r="E484" s="22"/>
      <c r="F484" s="22"/>
      <c r="G484" s="22"/>
      <c r="H484" s="22"/>
      <c r="I484" s="22"/>
      <c r="J484" s="22"/>
    </row>
    <row r="485" spans="5:10" x14ac:dyDescent="0.25">
      <c r="E485" s="22"/>
      <c r="F485" s="22"/>
      <c r="G485" s="22"/>
      <c r="H485" s="22"/>
      <c r="I485" s="22"/>
      <c r="J485" s="22"/>
    </row>
    <row r="486" spans="5:10" x14ac:dyDescent="0.25">
      <c r="E486" s="22"/>
      <c r="F486" s="22"/>
      <c r="G486" s="22"/>
      <c r="H486" s="22"/>
      <c r="I486" s="22"/>
      <c r="J486" s="22"/>
    </row>
    <row r="487" spans="5:10" x14ac:dyDescent="0.25">
      <c r="E487" s="22"/>
      <c r="F487" s="22"/>
      <c r="G487" s="22"/>
      <c r="H487" s="22"/>
      <c r="I487" s="22"/>
      <c r="J487" s="22"/>
    </row>
    <row r="488" spans="5:10" x14ac:dyDescent="0.25">
      <c r="E488" s="22"/>
      <c r="F488" s="22"/>
      <c r="G488" s="22"/>
      <c r="H488" s="22"/>
      <c r="I488" s="22"/>
      <c r="J488" s="22"/>
    </row>
    <row r="489" spans="5:10" x14ac:dyDescent="0.25">
      <c r="E489" s="22"/>
      <c r="F489" s="22"/>
      <c r="G489" s="22"/>
      <c r="H489" s="22"/>
      <c r="I489" s="22"/>
      <c r="J489" s="22"/>
    </row>
    <row r="490" spans="5:10" x14ac:dyDescent="0.25">
      <c r="E490" s="22"/>
      <c r="F490" s="22"/>
      <c r="G490" s="22"/>
      <c r="H490" s="22"/>
      <c r="I490" s="22"/>
      <c r="J490" s="22"/>
    </row>
    <row r="491" spans="5:10" x14ac:dyDescent="0.25">
      <c r="E491" s="22"/>
      <c r="F491" s="22"/>
      <c r="G491" s="22"/>
      <c r="H491" s="22"/>
      <c r="I491" s="22"/>
      <c r="J491" s="22"/>
    </row>
    <row r="492" spans="5:10" x14ac:dyDescent="0.25">
      <c r="E492" s="22"/>
      <c r="F492" s="22"/>
      <c r="G492" s="22"/>
      <c r="H492" s="22"/>
      <c r="I492" s="22"/>
      <c r="J492" s="22"/>
    </row>
    <row r="493" spans="5:10" x14ac:dyDescent="0.25">
      <c r="E493" s="22"/>
      <c r="F493" s="22"/>
      <c r="G493" s="22"/>
      <c r="H493" s="22"/>
      <c r="I493" s="22"/>
      <c r="J493" s="22"/>
    </row>
    <row r="494" spans="5:10" x14ac:dyDescent="0.25">
      <c r="E494" s="22"/>
      <c r="F494" s="22"/>
      <c r="G494" s="22"/>
      <c r="H494" s="22"/>
      <c r="I494" s="22"/>
      <c r="J494" s="22"/>
    </row>
    <row r="495" spans="5:10" x14ac:dyDescent="0.25">
      <c r="E495" s="22"/>
      <c r="F495" s="22"/>
      <c r="G495" s="22"/>
      <c r="H495" s="22"/>
      <c r="I495" s="22"/>
      <c r="J495" s="22"/>
    </row>
    <row r="496" spans="5:10" x14ac:dyDescent="0.25">
      <c r="E496" s="22"/>
      <c r="F496" s="22"/>
      <c r="G496" s="22"/>
      <c r="H496" s="22"/>
      <c r="I496" s="22"/>
      <c r="J496" s="22"/>
    </row>
    <row r="497" spans="5:10" x14ac:dyDescent="0.25">
      <c r="E497" s="22"/>
      <c r="F497" s="22"/>
      <c r="G497" s="22"/>
      <c r="H497" s="22"/>
      <c r="I497" s="22"/>
      <c r="J497" s="22"/>
    </row>
    <row r="498" spans="5:10" x14ac:dyDescent="0.25">
      <c r="E498" s="22"/>
      <c r="F498" s="22"/>
      <c r="G498" s="22"/>
      <c r="H498" s="22"/>
      <c r="I498" s="22"/>
      <c r="J498" s="22"/>
    </row>
    <row r="499" spans="5:10" x14ac:dyDescent="0.25">
      <c r="E499" s="22"/>
      <c r="F499" s="22"/>
      <c r="G499" s="22"/>
      <c r="H499" s="22"/>
      <c r="I499" s="22"/>
      <c r="J499" s="22"/>
    </row>
    <row r="500" spans="5:10" x14ac:dyDescent="0.25">
      <c r="E500" s="22"/>
      <c r="F500" s="22"/>
      <c r="G500" s="22"/>
      <c r="H500" s="22"/>
      <c r="I500" s="22"/>
      <c r="J500" s="22"/>
    </row>
    <row r="501" spans="5:10" x14ac:dyDescent="0.25">
      <c r="E501" s="22"/>
      <c r="F501" s="22"/>
      <c r="G501" s="22"/>
      <c r="H501" s="22"/>
      <c r="I501" s="22"/>
      <c r="J501" s="22"/>
    </row>
    <row r="502" spans="5:10" x14ac:dyDescent="0.25">
      <c r="E502" s="22"/>
      <c r="F502" s="22"/>
      <c r="G502" s="22"/>
      <c r="H502" s="22"/>
      <c r="I502" s="22"/>
      <c r="J502" s="22"/>
    </row>
    <row r="503" spans="5:10" x14ac:dyDescent="0.25">
      <c r="E503" s="22"/>
      <c r="F503" s="22"/>
      <c r="G503" s="22"/>
      <c r="H503" s="22"/>
      <c r="I503" s="22"/>
      <c r="J503" s="22"/>
    </row>
    <row r="504" spans="5:10" x14ac:dyDescent="0.25">
      <c r="E504" s="22"/>
      <c r="F504" s="22"/>
      <c r="G504" s="22"/>
      <c r="H504" s="22"/>
      <c r="I504" s="22"/>
      <c r="J504" s="22"/>
    </row>
    <row r="505" spans="5:10" x14ac:dyDescent="0.25">
      <c r="E505" s="22"/>
      <c r="F505" s="22"/>
      <c r="G505" s="22"/>
      <c r="H505" s="22"/>
      <c r="I505" s="22"/>
      <c r="J505" s="22"/>
    </row>
    <row r="506" spans="5:10" x14ac:dyDescent="0.25">
      <c r="E506" s="22"/>
      <c r="F506" s="22"/>
      <c r="G506" s="22"/>
      <c r="H506" s="22"/>
      <c r="I506" s="22"/>
      <c r="J506" s="22"/>
    </row>
    <row r="507" spans="5:10" x14ac:dyDescent="0.25">
      <c r="E507" s="22"/>
      <c r="F507" s="22"/>
      <c r="G507" s="22"/>
      <c r="H507" s="22"/>
      <c r="I507" s="22"/>
      <c r="J507" s="22"/>
    </row>
    <row r="508" spans="5:10" x14ac:dyDescent="0.25">
      <c r="E508" s="22"/>
      <c r="F508" s="22"/>
      <c r="G508" s="22"/>
      <c r="H508" s="22"/>
      <c r="I508" s="22"/>
      <c r="J508" s="22"/>
    </row>
    <row r="509" spans="5:10" x14ac:dyDescent="0.25">
      <c r="E509" s="22"/>
      <c r="F509" s="22"/>
      <c r="G509" s="22"/>
      <c r="H509" s="22"/>
      <c r="I509" s="22"/>
      <c r="J509" s="22"/>
    </row>
    <row r="510" spans="5:10" x14ac:dyDescent="0.25">
      <c r="E510" s="22"/>
      <c r="F510" s="22"/>
      <c r="G510" s="22"/>
      <c r="H510" s="22"/>
      <c r="I510" s="22"/>
      <c r="J510" s="22"/>
    </row>
    <row r="511" spans="5:10" x14ac:dyDescent="0.25">
      <c r="E511" s="22"/>
      <c r="F511" s="22"/>
      <c r="G511" s="22"/>
      <c r="H511" s="22"/>
      <c r="I511" s="22"/>
      <c r="J511" s="22"/>
    </row>
    <row r="512" spans="5:10" x14ac:dyDescent="0.25">
      <c r="E512" s="22"/>
      <c r="F512" s="22"/>
      <c r="G512" s="22"/>
      <c r="H512" s="22"/>
      <c r="I512" s="22"/>
      <c r="J512" s="22"/>
    </row>
    <row r="513" spans="5:10" x14ac:dyDescent="0.25">
      <c r="E513" s="22"/>
      <c r="F513" s="22"/>
      <c r="G513" s="22"/>
      <c r="H513" s="22"/>
      <c r="I513" s="22"/>
      <c r="J513" s="22"/>
    </row>
    <row r="514" spans="5:10" x14ac:dyDescent="0.25">
      <c r="E514" s="22"/>
      <c r="F514" s="22"/>
      <c r="G514" s="22"/>
      <c r="H514" s="22"/>
      <c r="I514" s="22"/>
      <c r="J514" s="22"/>
    </row>
    <row r="515" spans="5:10" x14ac:dyDescent="0.25">
      <c r="E515" s="22"/>
      <c r="F515" s="22"/>
      <c r="G515" s="22"/>
      <c r="H515" s="22"/>
      <c r="I515" s="22"/>
      <c r="J515" s="22"/>
    </row>
    <row r="516" spans="5:10" x14ac:dyDescent="0.25">
      <c r="E516" s="22"/>
      <c r="F516" s="22"/>
      <c r="G516" s="22"/>
      <c r="H516" s="22"/>
      <c r="I516" s="22"/>
      <c r="J516" s="22"/>
    </row>
    <row r="517" spans="5:10" x14ac:dyDescent="0.25">
      <c r="E517" s="22"/>
      <c r="F517" s="22"/>
      <c r="G517" s="22"/>
      <c r="H517" s="22"/>
      <c r="I517" s="22"/>
      <c r="J517" s="22"/>
    </row>
    <row r="518" spans="5:10" x14ac:dyDescent="0.25">
      <c r="E518" s="22"/>
      <c r="F518" s="22"/>
      <c r="G518" s="22"/>
      <c r="H518" s="22"/>
      <c r="I518" s="22"/>
      <c r="J518" s="22"/>
    </row>
    <row r="519" spans="5:10" x14ac:dyDescent="0.25">
      <c r="E519" s="22"/>
      <c r="F519" s="22"/>
      <c r="G519" s="22"/>
      <c r="H519" s="22"/>
      <c r="I519" s="22"/>
      <c r="J519" s="22"/>
    </row>
    <row r="520" spans="5:10" x14ac:dyDescent="0.25">
      <c r="E520" s="22"/>
      <c r="F520" s="22"/>
      <c r="G520" s="22"/>
      <c r="H520" s="22"/>
      <c r="I520" s="22"/>
      <c r="J520" s="22"/>
    </row>
    <row r="521" spans="5:10" x14ac:dyDescent="0.25">
      <c r="E521" s="22"/>
      <c r="F521" s="22"/>
      <c r="G521" s="22"/>
      <c r="H521" s="22"/>
      <c r="I521" s="22"/>
      <c r="J521" s="22"/>
    </row>
    <row r="522" spans="5:10" x14ac:dyDescent="0.25">
      <c r="E522" s="22"/>
      <c r="F522" s="22"/>
      <c r="G522" s="22"/>
      <c r="H522" s="22"/>
      <c r="I522" s="22"/>
      <c r="J522" s="22"/>
    </row>
    <row r="523" spans="5:10" x14ac:dyDescent="0.25">
      <c r="E523" s="22"/>
      <c r="F523" s="22"/>
      <c r="G523" s="22"/>
      <c r="H523" s="22"/>
      <c r="I523" s="22"/>
      <c r="J523" s="22"/>
    </row>
    <row r="524" spans="5:10" x14ac:dyDescent="0.25">
      <c r="E524" s="22"/>
      <c r="F524" s="22"/>
      <c r="G524" s="22"/>
      <c r="H524" s="22"/>
      <c r="I524" s="22"/>
      <c r="J524" s="22"/>
    </row>
    <row r="525" spans="5:10" x14ac:dyDescent="0.25">
      <c r="E525" s="22"/>
      <c r="F525" s="22"/>
      <c r="G525" s="22"/>
      <c r="H525" s="22"/>
      <c r="I525" s="22"/>
      <c r="J525" s="22"/>
    </row>
    <row r="526" spans="5:10" x14ac:dyDescent="0.25">
      <c r="E526" s="22"/>
      <c r="F526" s="22"/>
      <c r="G526" s="22"/>
      <c r="H526" s="22"/>
      <c r="I526" s="22"/>
      <c r="J526" s="22"/>
    </row>
    <row r="527" spans="5:10" x14ac:dyDescent="0.25">
      <c r="E527" s="22"/>
      <c r="F527" s="22"/>
      <c r="G527" s="22"/>
      <c r="H527" s="22"/>
      <c r="I527" s="22"/>
      <c r="J527" s="22"/>
    </row>
    <row r="528" spans="5:10" x14ac:dyDescent="0.25">
      <c r="E528" s="22"/>
      <c r="F528" s="22"/>
      <c r="G528" s="22"/>
      <c r="H528" s="22"/>
      <c r="I528" s="22"/>
      <c r="J528" s="22"/>
    </row>
    <row r="529" spans="5:10" x14ac:dyDescent="0.25">
      <c r="E529" s="22"/>
      <c r="F529" s="22"/>
      <c r="G529" s="22"/>
      <c r="H529" s="22"/>
      <c r="I529" s="22"/>
      <c r="J529" s="22"/>
    </row>
    <row r="530" spans="5:10" x14ac:dyDescent="0.25">
      <c r="E530" s="22"/>
      <c r="F530" s="22"/>
      <c r="G530" s="22"/>
      <c r="H530" s="22"/>
      <c r="I530" s="22"/>
      <c r="J530" s="22"/>
    </row>
    <row r="531" spans="5:10" x14ac:dyDescent="0.25">
      <c r="E531" s="22"/>
      <c r="F531" s="22"/>
      <c r="G531" s="22"/>
      <c r="H531" s="22"/>
      <c r="I531" s="22"/>
      <c r="J531" s="22"/>
    </row>
    <row r="532" spans="5:10" x14ac:dyDescent="0.25">
      <c r="E532" s="22"/>
      <c r="F532" s="22"/>
      <c r="G532" s="22"/>
      <c r="H532" s="22"/>
      <c r="I532" s="22"/>
      <c r="J532" s="22"/>
    </row>
    <row r="533" spans="5:10" x14ac:dyDescent="0.25">
      <c r="E533" s="22"/>
      <c r="F533" s="22"/>
      <c r="G533" s="22"/>
      <c r="H533" s="22"/>
      <c r="I533" s="22"/>
      <c r="J533" s="22"/>
    </row>
    <row r="534" spans="5:10" x14ac:dyDescent="0.25">
      <c r="E534" s="22"/>
      <c r="F534" s="22"/>
      <c r="G534" s="22"/>
      <c r="H534" s="22"/>
      <c r="I534" s="22"/>
      <c r="J534" s="22"/>
    </row>
    <row r="535" spans="5:10" x14ac:dyDescent="0.25">
      <c r="E535" s="22"/>
      <c r="F535" s="22"/>
      <c r="G535" s="22"/>
      <c r="H535" s="22"/>
      <c r="I535" s="22"/>
      <c r="J535" s="22"/>
    </row>
    <row r="536" spans="5:10" x14ac:dyDescent="0.25">
      <c r="E536" s="22"/>
      <c r="F536" s="22"/>
      <c r="G536" s="22"/>
      <c r="H536" s="22"/>
      <c r="I536" s="22"/>
      <c r="J536" s="22"/>
    </row>
    <row r="537" spans="5:10" x14ac:dyDescent="0.25">
      <c r="E537" s="22"/>
      <c r="F537" s="22"/>
      <c r="G537" s="22"/>
      <c r="H537" s="22"/>
      <c r="I537" s="22"/>
      <c r="J537" s="22"/>
    </row>
    <row r="538" spans="5:10" x14ac:dyDescent="0.25">
      <c r="E538" s="22"/>
      <c r="F538" s="22"/>
      <c r="G538" s="22"/>
      <c r="H538" s="22"/>
      <c r="I538" s="22"/>
      <c r="J538" s="22"/>
    </row>
    <row r="539" spans="5:10" x14ac:dyDescent="0.25">
      <c r="E539" s="22"/>
      <c r="F539" s="22"/>
      <c r="G539" s="22"/>
      <c r="H539" s="22"/>
      <c r="I539" s="22"/>
      <c r="J539" s="22"/>
    </row>
    <row r="540" spans="5:10" x14ac:dyDescent="0.25">
      <c r="E540" s="22"/>
      <c r="F540" s="22"/>
      <c r="G540" s="22"/>
      <c r="H540" s="22"/>
      <c r="I540" s="22"/>
      <c r="J540" s="22"/>
    </row>
    <row r="541" spans="5:10" x14ac:dyDescent="0.25">
      <c r="E541" s="22"/>
      <c r="F541" s="22"/>
      <c r="G541" s="22"/>
      <c r="H541" s="22"/>
      <c r="I541" s="22"/>
      <c r="J541" s="22"/>
    </row>
    <row r="542" spans="5:10" x14ac:dyDescent="0.25">
      <c r="E542" s="22"/>
      <c r="F542" s="22"/>
      <c r="G542" s="22"/>
      <c r="H542" s="22"/>
      <c r="I542" s="22"/>
      <c r="J542" s="22"/>
    </row>
    <row r="543" spans="5:10" x14ac:dyDescent="0.25">
      <c r="E543" s="22"/>
      <c r="F543" s="22"/>
      <c r="G543" s="22"/>
      <c r="H543" s="22"/>
      <c r="I543" s="22"/>
      <c r="J543" s="22"/>
    </row>
    <row r="544" spans="5:10" x14ac:dyDescent="0.25">
      <c r="E544" s="22"/>
      <c r="F544" s="22"/>
      <c r="G544" s="22"/>
      <c r="H544" s="22"/>
      <c r="I544" s="22"/>
      <c r="J544" s="22"/>
    </row>
    <row r="545" spans="5:10" x14ac:dyDescent="0.25">
      <c r="E545" s="22"/>
      <c r="F545" s="22"/>
      <c r="G545" s="22"/>
      <c r="H545" s="22"/>
      <c r="I545" s="22"/>
      <c r="J545" s="22"/>
    </row>
    <row r="546" spans="5:10" x14ac:dyDescent="0.25">
      <c r="E546" s="22"/>
      <c r="F546" s="22"/>
      <c r="G546" s="22"/>
      <c r="H546" s="22"/>
      <c r="I546" s="22"/>
      <c r="J546" s="22"/>
    </row>
    <row r="547" spans="5:10" x14ac:dyDescent="0.25">
      <c r="E547" s="22"/>
      <c r="F547" s="22"/>
      <c r="G547" s="22"/>
      <c r="H547" s="22"/>
      <c r="I547" s="22"/>
      <c r="J547" s="22"/>
    </row>
    <row r="548" spans="5:10" x14ac:dyDescent="0.25">
      <c r="E548" s="22"/>
      <c r="F548" s="22"/>
      <c r="G548" s="22"/>
      <c r="H548" s="22"/>
      <c r="I548" s="22"/>
      <c r="J548" s="22"/>
    </row>
    <row r="549" spans="5:10" x14ac:dyDescent="0.25">
      <c r="E549" s="22"/>
      <c r="F549" s="22"/>
      <c r="G549" s="22"/>
      <c r="H549" s="22"/>
      <c r="I549" s="22"/>
      <c r="J549" s="22"/>
    </row>
    <row r="550" spans="5:10" x14ac:dyDescent="0.25">
      <c r="E550" s="22"/>
      <c r="F550" s="22"/>
      <c r="G550" s="22"/>
      <c r="H550" s="22"/>
      <c r="I550" s="22"/>
      <c r="J550" s="22"/>
    </row>
    <row r="551" spans="5:10" x14ac:dyDescent="0.25">
      <c r="E551" s="22"/>
      <c r="F551" s="22"/>
      <c r="G551" s="22"/>
      <c r="H551" s="22"/>
      <c r="I551" s="22"/>
      <c r="J551" s="22"/>
    </row>
    <row r="552" spans="5:10" x14ac:dyDescent="0.25">
      <c r="E552" s="22"/>
      <c r="F552" s="22"/>
      <c r="G552" s="22"/>
      <c r="H552" s="22"/>
      <c r="I552" s="22"/>
      <c r="J552" s="22"/>
    </row>
    <row r="553" spans="5:10" x14ac:dyDescent="0.25">
      <c r="E553" s="22"/>
      <c r="F553" s="22"/>
      <c r="G553" s="22"/>
      <c r="H553" s="22"/>
      <c r="I553" s="22"/>
      <c r="J553" s="22"/>
    </row>
    <row r="554" spans="5:10" x14ac:dyDescent="0.25">
      <c r="E554" s="22"/>
      <c r="F554" s="22"/>
      <c r="G554" s="22"/>
      <c r="H554" s="22"/>
      <c r="I554" s="22"/>
      <c r="J554" s="22"/>
    </row>
    <row r="555" spans="5:10" x14ac:dyDescent="0.25">
      <c r="E555" s="22"/>
      <c r="F555" s="22"/>
      <c r="G555" s="22"/>
      <c r="H555" s="22"/>
      <c r="I555" s="22"/>
      <c r="J555" s="22"/>
    </row>
    <row r="556" spans="5:10" x14ac:dyDescent="0.25">
      <c r="E556" s="22"/>
      <c r="F556" s="22"/>
      <c r="G556" s="22"/>
      <c r="H556" s="22"/>
      <c r="I556" s="22"/>
      <c r="J556" s="22"/>
    </row>
    <row r="557" spans="5:10" x14ac:dyDescent="0.25">
      <c r="E557" s="22"/>
      <c r="F557" s="22"/>
      <c r="G557" s="22"/>
      <c r="H557" s="22"/>
      <c r="I557" s="22"/>
      <c r="J557" s="22"/>
    </row>
    <row r="558" spans="5:10" x14ac:dyDescent="0.25">
      <c r="E558" s="22"/>
      <c r="F558" s="22"/>
      <c r="G558" s="22"/>
      <c r="H558" s="22"/>
      <c r="I558" s="22"/>
      <c r="J558" s="22"/>
    </row>
    <row r="559" spans="5:10" x14ac:dyDescent="0.25">
      <c r="E559" s="22"/>
      <c r="F559" s="22"/>
      <c r="G559" s="22"/>
      <c r="H559" s="22"/>
      <c r="I559" s="22"/>
      <c r="J559" s="22"/>
    </row>
  </sheetData>
  <autoFilter ref="A4:EW93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Stefka Boneva</dc:creator>
  <cp:lastModifiedBy>Rosica Nacheva</cp:lastModifiedBy>
  <cp:lastPrinted>2019-07-17T13:07:36Z</cp:lastPrinted>
  <dcterms:created xsi:type="dcterms:W3CDTF">2019-03-11T09:59:38Z</dcterms:created>
  <dcterms:modified xsi:type="dcterms:W3CDTF">2019-08-16T13:05:23Z</dcterms:modified>
</cp:coreProperties>
</file>