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<sst xmlns="http://schemas.openxmlformats.org/spreadsheetml/2006/main" count="171" uniqueCount="70">
  <si>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</si>
  <si>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</si>
  <si>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</si>
  <si>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</si>
  <si>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</si>
  <si>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</si>
  <si>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</si>
  <si>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</si>
  <si>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</si>
  <si>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</si>
  <si>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</si>
  <si>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</si>
  <si>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</si>
  <si>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</si>
  <si>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</si>
  <si>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</si>
  <si>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</si>
  <si>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</si>
  <si>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</si>
  <si>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</si>
  <si>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</si>
  <si>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</si>
  <si>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</si>
  <si>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</si>
  <si>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</si>
  <si>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</si>
  <si>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</si>
  <si>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</si>
  <si>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</si>
  <si>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</si>
  <si>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</si>
  <si>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</si>
  <si>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</si>
  <si>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</si>
  <si>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</si>
  <si>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</si>
  <si>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</si>
  <si>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</si>
  <si>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</si>
  <si>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</si>
  <si>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</si>
  <si>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</si>
  <si>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</si>
  <si>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</si>
  <si>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</si>
  <si>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</si>
  <si>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</si>
  <si>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</si>
  <si>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</si>
  <si>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</si>
  <si>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</si>
  <si>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</si>
  <si>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</si>
  <si>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</si>
  <si>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</si>
  <si>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</si>
  <si>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</si>
  <si>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</si>
  <si>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</si>
  <si>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</si>
  <si>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</si>
  <si>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</si>
  <si>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</si>
  <si>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</si>
  <si>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</si>
  <si>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11</t>
  </si>
  <si>
    <t>ОЧАКВАНО ИЗПЪЛНЕНИЕ 2023 (в лева)</t>
  </si>
  <si>
    <t>ПРБ МИНИСТЕРСТВО НА ЗДРАВЕОПАЗВАНЕТО</t>
  </si>
  <si>
    <t>Придобиване на нефинансове активи</t>
  </si>
  <si>
    <t>ПМС № 401 от 22 декември 2020 г.; ПМС № 409 от 30 декември 2020 г.; ПМС № 374 от 04 ноември 2021 г.; ПМС № 360 от 28 октомври 2021 г.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</si>
</sst>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0" fillId="0" borderId="0" xfId="0" applyAlignment="1" applyProtection="1">
      <alignment/>
      <protection locked="0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D5" sqref="D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65</v>
      </c>
      <c r="E1" s="16"/>
      <c r="F1" s="16"/>
      <c r="G1" s="16"/>
    </row>
    <row r="2" spans="1:7" ht="49.5" customHeight="1">
      <c r="A2" s="78" t="s">
        <v>64</v>
      </c>
      <c r="B2" s="79"/>
      <c r="C2" s="79"/>
      <c r="D2" s="79"/>
      <c r="E2" s="79"/>
      <c r="F2" s="79"/>
      <c r="G2" s="80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4" t="s">
        <v>67</v>
      </c>
      <c r="B4" s="85"/>
      <c r="C4" s="86"/>
      <c r="D4" s="17">
        <v>44927</v>
      </c>
      <c r="E4" s="17">
        <v>45169</v>
      </c>
      <c r="F4" s="3"/>
      <c r="G4" s="9"/>
    </row>
    <row r="5" spans="1:7" ht="18.75" customHeight="1" thickBot="1">
      <c r="A5" s="87" t="s">
        <v>59</v>
      </c>
      <c r="B5" s="88"/>
      <c r="C5" s="89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11783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3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11446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334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133559322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2992182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290557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24</v>
      </c>
      <c r="B24" s="46">
        <f aca="true" t="shared" si="2" ref="B24:G24">+B8+B12+B13+B15+B17+B18+B19+B20+B21</f>
        <v>133571105</v>
      </c>
      <c r="C24" s="46">
        <f t="shared" si="2"/>
        <v>0</v>
      </c>
      <c r="D24" s="46">
        <f t="shared" si="2"/>
        <v>3282739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D18" sqref="D1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8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9"/>
      <c r="C2" s="79"/>
      <c r="D2" s="79"/>
      <c r="E2" s="79"/>
      <c r="F2" s="79"/>
      <c r="G2" s="80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90" t="str">
        <f>IF(ISBLANK(ОБЩО!A4),"",ОБЩО!A4)</f>
        <v>ПРБ МИНИСТЕРСТВО НА ЗДРАВЕОПАЗВАНЕТО</v>
      </c>
      <c r="B4" s="91">
        <f>IF(ISBLANK(ОБЩО!B4),"",ОБЩО!B4)</f>
      </c>
      <c r="C4" s="92">
        <f>IF(ISBLANK(ОБЩО!C4),"",ОБЩО!C4)</f>
      </c>
      <c r="D4" s="18">
        <f>IF(ISBLANK(ОБЩО!D4),"",ОБЩО!D4)</f>
        <v>44927</v>
      </c>
      <c r="E4" s="18">
        <f>IF(ISBLANK(ОБЩО!E4),"",ОБЩО!E4)</f>
        <v>45169</v>
      </c>
      <c r="F4" s="5"/>
      <c r="G4" s="9"/>
    </row>
    <row r="5" spans="1:7" ht="18.75" customHeight="1" thickBot="1">
      <c r="A5" s="87" t="s">
        <v>59</v>
      </c>
      <c r="B5" s="88"/>
      <c r="C5" s="89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8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11783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>
        <v>3</v>
      </c>
      <c r="C9" s="47"/>
      <c r="D9" s="47"/>
      <c r="E9" s="47"/>
      <c r="F9" s="47"/>
      <c r="G9" s="47"/>
    </row>
    <row r="10" spans="1:7" ht="15.75">
      <c r="A10" s="32" t="s">
        <v>2</v>
      </c>
      <c r="B10" s="47">
        <v>11446</v>
      </c>
      <c r="C10" s="47"/>
      <c r="D10" s="47"/>
      <c r="E10" s="47"/>
      <c r="F10" s="47"/>
      <c r="G10" s="47"/>
    </row>
    <row r="11" spans="1:7" ht="15.75">
      <c r="A11" s="32" t="s">
        <v>3</v>
      </c>
      <c r="B11" s="47">
        <v>334</v>
      </c>
      <c r="C11" s="47"/>
      <c r="D11" s="47"/>
      <c r="E11" s="47"/>
      <c r="F11" s="47"/>
      <c r="G11" s="47"/>
    </row>
    <row r="12" spans="1:7" ht="15.75">
      <c r="A12" s="31" t="s">
        <v>4</v>
      </c>
      <c r="B12" s="48">
        <v>503271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>
        <v>2992182</v>
      </c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515054</v>
      </c>
      <c r="C24" s="46">
        <f t="shared" si="2"/>
        <v>0</v>
      </c>
      <c r="D24" s="46">
        <f t="shared" si="2"/>
        <v>2992182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D20" sqref="D20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8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9"/>
      <c r="C2" s="79"/>
      <c r="D2" s="79"/>
      <c r="E2" s="79"/>
      <c r="F2" s="79"/>
      <c r="G2" s="80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90" t="str">
        <f>IF(ISBLANK(ОБЩО!A4),"",ОБЩО!A4)</f>
        <v>ПРБ МИНИСТЕРСТВО НА ЗДРАВЕОПАЗВАНЕТО</v>
      </c>
      <c r="B4" s="91">
        <f>IF(ISBLANK(ОБЩО!B4),"",ОБЩО!B4)</f>
      </c>
      <c r="C4" s="92">
        <f>IF(ISBLANK(ОБЩО!C4),"",ОБЩО!C4)</f>
      </c>
      <c r="D4" s="18">
        <f>IF(ISBLANK(ОБЩО!D4),"",ОБЩО!D4)</f>
        <v>44927</v>
      </c>
      <c r="E4" s="18">
        <f>IF(ISBLANK(ОБЩО!E4),"",ОБЩО!E4)</f>
        <v>45169</v>
      </c>
      <c r="F4" s="5"/>
      <c r="G4" s="9"/>
    </row>
    <row r="5" spans="1:7" ht="18.75" customHeight="1" thickBot="1">
      <c r="A5" s="93" t="s">
        <v>59</v>
      </c>
      <c r="B5" s="94"/>
      <c r="C5" s="95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8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>
        <v>133056051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>
        <v>290557</v>
      </c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133056051</v>
      </c>
      <c r="C24" s="46">
        <f t="shared" si="2"/>
        <v>0</v>
      </c>
      <c r="D24" s="46">
        <f t="shared" si="2"/>
        <v>290557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8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9"/>
      <c r="C2" s="79"/>
      <c r="D2" s="79"/>
      <c r="E2" s="79"/>
      <c r="F2" s="79"/>
      <c r="G2" s="80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90" t="str">
        <f>IF(ISBLANK(ОБЩО!A4),"",ОБЩО!A4)</f>
        <v>ПРБ МИНИСТЕРСТВО НА ЗДРАВЕОПАЗВАНЕТО</v>
      </c>
      <c r="B4" s="91">
        <f>IF(ISBLANK(ОБЩО!B4),"",ОБЩО!B4)</f>
      </c>
      <c r="C4" s="92">
        <f>IF(ISBLANK(ОБЩО!C4),"",ОБЩО!C4)</f>
      </c>
      <c r="D4" s="18">
        <f>IF(ISBLANK(ОБЩО!D4),"",ОБЩО!D4)</f>
        <v>44927</v>
      </c>
      <c r="E4" s="18">
        <f>IF(ISBLANK(ОБЩО!E4),"",ОБЩО!E4)</f>
        <v>45169</v>
      </c>
      <c r="F4" s="5"/>
      <c r="G4" s="9"/>
    </row>
    <row r="5" spans="1:7" ht="18.75" customHeight="1" thickBot="1">
      <c r="A5" s="87" t="s">
        <v>59</v>
      </c>
      <c r="B5" s="88"/>
      <c r="C5" s="89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tabSelected="1" zoomScale="80" zoomScaleNormal="80"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39" sqref="D39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8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9"/>
      <c r="D2" s="79"/>
      <c r="E2" s="79"/>
      <c r="F2" s="79"/>
      <c r="G2" s="69"/>
      <c r="H2" s="69"/>
      <c r="I2" s="70"/>
      <c r="J2" s="58" t="str">
        <f>IF(SUM(J10:J42)=0,"",IF(SUM(J10:J42)=1,"Добавена е нова мярка!","Добавени са нови мерки!"))</f>
        <v>Добавена е нова мярка!</v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90" t="str">
        <f>IF(ISBLANK(ОБЩО!A4),"",ОБЩО!A4)</f>
        <v>ПРБ МИНИСТЕРСТВО НА ЗДРАВЕОПАЗВАНЕТО</v>
      </c>
      <c r="C4" s="98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3" t="s">
        <v>59</v>
      </c>
      <c r="C5" s="99"/>
      <c r="D5" s="76"/>
      <c r="E5" s="18">
        <f>IF(ISBLANK(ОБЩО!D4),"",ОБЩО!D4)</f>
        <v>44927</v>
      </c>
      <c r="F5" s="18">
        <f>IF(ISBLANK(ОБЩО!E4),"",ОБЩО!E4)</f>
        <v>45169</v>
      </c>
      <c r="G5" s="10"/>
      <c r="H5" s="10"/>
      <c r="I5" s="11"/>
    </row>
    <row r="6" spans="1:9" ht="33" customHeight="1">
      <c r="A6" s="54">
        <v>1</v>
      </c>
      <c r="B6" s="6"/>
      <c r="C6" s="64"/>
      <c r="D6" s="96" t="s">
        <v>21</v>
      </c>
      <c r="E6" s="96"/>
      <c r="F6" s="97"/>
      <c r="G6" s="96" t="s">
        <v>66</v>
      </c>
      <c r="H6" s="96"/>
      <c r="I6" s="97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133571105</v>
      </c>
      <c r="E9" s="39">
        <f t="shared" si="0"/>
        <v>0</v>
      </c>
      <c r="F9" s="63">
        <f t="shared" si="0"/>
        <v>3282739</v>
      </c>
      <c r="G9" s="39">
        <f t="shared" si="0"/>
        <v>140340721</v>
      </c>
      <c r="H9" s="39">
        <f t="shared" si="0"/>
        <v>0</v>
      </c>
      <c r="I9" s="63">
        <f t="shared" si="0"/>
        <v>31479102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1</v>
      </c>
      <c r="B11" s="29" t="s">
        <v>34</v>
      </c>
      <c r="C11" s="39"/>
      <c r="D11" s="39">
        <f aca="true" t="shared" si="2" ref="D11:I11">SUM(D12:D21)</f>
        <v>133056051</v>
      </c>
      <c r="E11" s="39">
        <f t="shared" si="2"/>
        <v>0</v>
      </c>
      <c r="F11" s="39">
        <f t="shared" si="2"/>
        <v>0</v>
      </c>
      <c r="G11" s="39">
        <f t="shared" si="2"/>
        <v>140000000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1</v>
      </c>
      <c r="B12" s="57" t="s">
        <v>38</v>
      </c>
      <c r="C12" s="38"/>
      <c r="D12" s="51">
        <v>133056051</v>
      </c>
      <c r="E12" s="51"/>
      <c r="F12" s="51"/>
      <c r="G12" s="51">
        <v>140000000</v>
      </c>
      <c r="H12" s="51"/>
      <c r="I12" s="51"/>
    </row>
    <row r="13" spans="1:9" ht="31.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60</v>
      </c>
      <c r="C32" s="39"/>
      <c r="D32" s="39">
        <f aca="true" t="shared" si="4" ref="D32:I32">SUM(D33:D42)</f>
        <v>515054</v>
      </c>
      <c r="E32" s="39">
        <f t="shared" si="4"/>
        <v>0</v>
      </c>
      <c r="F32" s="39">
        <f t="shared" si="4"/>
        <v>3282739</v>
      </c>
      <c r="G32" s="39">
        <f t="shared" si="4"/>
        <v>340721</v>
      </c>
      <c r="H32" s="39">
        <f t="shared" si="4"/>
        <v>0</v>
      </c>
      <c r="I32" s="39">
        <f t="shared" si="4"/>
        <v>31479102</v>
      </c>
    </row>
    <row r="33" spans="1:9" s="2" customFormat="1" ht="47.25">
      <c r="A33" s="54">
        <f t="shared" si="1"/>
        <v>1</v>
      </c>
      <c r="B33" s="21" t="s">
        <v>44</v>
      </c>
      <c r="C33" s="38"/>
      <c r="D33" s="51">
        <v>9203</v>
      </c>
      <c r="E33" s="51"/>
      <c r="F33" s="51"/>
      <c r="G33" s="51">
        <v>10721</v>
      </c>
      <c r="H33" s="51"/>
      <c r="I33" s="51"/>
    </row>
    <row r="34" spans="1:9" s="2" customFormat="1" ht="31.5">
      <c r="A34" s="54">
        <f t="shared" si="1"/>
        <v>0</v>
      </c>
      <c r="B34" s="21" t="s">
        <v>45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58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47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1</v>
      </c>
      <c r="B37" s="21" t="s">
        <v>37</v>
      </c>
      <c r="C37" s="38"/>
      <c r="D37" s="51">
        <v>58071</v>
      </c>
      <c r="E37" s="51"/>
      <c r="F37" s="51"/>
      <c r="G37" s="51">
        <v>60000</v>
      </c>
      <c r="H37" s="51"/>
      <c r="I37" s="51"/>
    </row>
    <row r="38" spans="1:9" s="2" customFormat="1" ht="63">
      <c r="A38" s="54">
        <f t="shared" si="1"/>
        <v>1</v>
      </c>
      <c r="B38" s="71" t="s">
        <v>61</v>
      </c>
      <c r="C38" s="38"/>
      <c r="D38" s="51">
        <v>447780</v>
      </c>
      <c r="E38" s="51"/>
      <c r="F38" s="51"/>
      <c r="G38" s="51">
        <v>270000</v>
      </c>
      <c r="H38" s="51"/>
      <c r="I38" s="51"/>
    </row>
    <row r="39" spans="1:10" ht="15.75">
      <c r="A39" s="54">
        <f>IF(ABS(MAX(D39:F39))+ABS(MIN(D39:F39))=0,0,1)</f>
        <v>1</v>
      </c>
      <c r="B39" s="22" t="s">
        <v>68</v>
      </c>
      <c r="C39" s="38"/>
      <c r="D39" s="52"/>
      <c r="E39" s="52"/>
      <c r="F39" s="52">
        <v>3282739</v>
      </c>
      <c r="G39" s="77"/>
      <c r="H39" s="52"/>
      <c r="I39" s="52">
        <v>31479102</v>
      </c>
      <c r="J39">
        <f>IF(ABS(MAX(D39:F39))+ABS(MIN(D39:F39))=0,0,1)</f>
        <v>1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62</v>
      </c>
    </row>
  </sheetData>
  <sheetProtection password="F284"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20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3" sqref="D13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8" t="s">
        <v>63</v>
      </c>
      <c r="C2" s="79"/>
      <c r="D2" s="80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ПРБ МИНИСТЕРСТВО НА ЗДРАВЕОПАЗВАНЕТО</v>
      </c>
      <c r="C4" s="18">
        <f>IF(ISBLANK(ОБЩО!D4),"",ОБЩО!D4)</f>
        <v>44927</v>
      </c>
      <c r="D4" s="18">
        <f>IF(ISBLANK(ОБЩО!E4),"",ОБЩО!E4)</f>
        <v>45169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1139275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36">IF(ABS(MAX(D11:D11))+ABS(MIN(D11:D11))=0,0,1)</f>
        <v>1</v>
      </c>
      <c r="B11" s="29" t="s">
        <v>34</v>
      </c>
      <c r="C11" s="39"/>
      <c r="D11" s="39">
        <f>SUM(D12:D19)</f>
        <v>1139275</v>
      </c>
    </row>
    <row r="12" spans="1:4" ht="78.75">
      <c r="A12" s="54">
        <f t="shared" si="0"/>
        <v>0</v>
      </c>
      <c r="B12" s="57" t="s">
        <v>48</v>
      </c>
      <c r="C12" s="38"/>
      <c r="D12" s="51"/>
    </row>
    <row r="13" spans="1:4" ht="63">
      <c r="A13" s="54">
        <f t="shared" si="0"/>
        <v>0</v>
      </c>
      <c r="B13" s="24" t="s">
        <v>49</v>
      </c>
      <c r="C13" s="38"/>
      <c r="D13" s="51"/>
    </row>
    <row r="14" spans="1:4" ht="63">
      <c r="A14" s="54">
        <f t="shared" si="0"/>
        <v>1</v>
      </c>
      <c r="B14" s="25" t="s">
        <v>38</v>
      </c>
      <c r="C14" s="38" t="s">
        <v>69</v>
      </c>
      <c r="D14" s="51">
        <v>1139275</v>
      </c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.7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.7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.7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.7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.75">
      <c r="A21" s="54">
        <f t="shared" si="0"/>
        <v>0</v>
      </c>
      <c r="B21" s="21" t="s">
        <v>42</v>
      </c>
      <c r="C21" s="38"/>
      <c r="D21" s="52"/>
    </row>
    <row r="22" spans="1:4" ht="94.5">
      <c r="A22" s="54">
        <f t="shared" si="0"/>
        <v>0</v>
      </c>
      <c r="B22" s="21" t="s">
        <v>50</v>
      </c>
      <c r="C22" s="38"/>
      <c r="D22" s="52"/>
    </row>
    <row r="23" spans="1:4" ht="63">
      <c r="A23" s="54">
        <f t="shared" si="0"/>
        <v>0</v>
      </c>
      <c r="B23" s="21" t="s">
        <v>51</v>
      </c>
      <c r="C23" s="38"/>
      <c r="D23" s="52"/>
    </row>
    <row r="24" spans="1:4" ht="31.5">
      <c r="A24" s="54">
        <f t="shared" si="0"/>
        <v>0</v>
      </c>
      <c r="B24" s="21" t="s">
        <v>52</v>
      </c>
      <c r="C24" s="38"/>
      <c r="D24" s="52"/>
    </row>
    <row r="25" spans="1:5" ht="15.7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.7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.7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.7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.7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7.2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3">
      <c r="A31" s="54">
        <f t="shared" si="0"/>
        <v>0</v>
      </c>
      <c r="B31" s="21" t="s">
        <v>46</v>
      </c>
      <c r="C31" s="38"/>
      <c r="D31" s="51"/>
    </row>
    <row r="32" spans="1:5" ht="15.7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.7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.7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.7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6.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Anka Tonova</cp:lastModifiedBy>
  <cp:lastPrinted>2022-03-21T10:05:32Z</cp:lastPrinted>
  <dcterms:created xsi:type="dcterms:W3CDTF">2020-04-28T14:17:25Z</dcterms:created>
  <dcterms:modified xsi:type="dcterms:W3CDTF">2023-09-11T07:57:42Z</dcterms:modified>
  <cp:category/>
  <cp:version/>
  <cp:contentType/>
  <cp:contentStatus/>
</cp:coreProperties>
</file>